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8011CA2C-2463-4A5D-ACEF-0B35895A0BD2}" xr6:coauthVersionLast="36" xr6:coauthVersionMax="36" xr10:uidLastSave="{00000000-0000-0000-0000-000000000000}"/>
  <bookViews>
    <workbookView xWindow="0" yWindow="0" windowWidth="21600" windowHeight="8985" firstSheet="3" activeTab="6" xr2:uid="{00000000-000D-0000-FFFF-FFFF00000000}"/>
  </bookViews>
  <sheets>
    <sheet name="Sommaire" sheetId="1" r:id="rId1"/>
    <sheet name="Structure" sheetId="2" r:id="rId2"/>
    <sheet name="compte courants " sheetId="3" r:id="rId3"/>
    <sheet name="comptes courants milliards" sheetId="4" r:id="rId4"/>
    <sheet name="comptes financiers" sheetId="5" r:id="rId5"/>
    <sheet name="comptes financiers milliards" sheetId="6" r:id="rId6"/>
    <sheet name="ajustements" sheetId="7" r:id="rId7"/>
  </sheets>
  <calcPr calcId="191029" iterateDelta="1E-4"/>
</workbook>
</file>

<file path=xl/calcChain.xml><?xml version="1.0" encoding="utf-8"?>
<calcChain xmlns="http://schemas.openxmlformats.org/spreadsheetml/2006/main">
  <c r="F23" i="7" l="1"/>
  <c r="C18" i="7"/>
  <c r="C26" i="7"/>
  <c r="C14" i="6"/>
  <c r="C14" i="7" s="1"/>
  <c r="C15" i="6"/>
  <c r="C15" i="7" s="1"/>
  <c r="C16" i="6"/>
  <c r="C16" i="7" s="1"/>
  <c r="C17" i="6"/>
  <c r="C17" i="7" s="1"/>
  <c r="C18" i="6"/>
  <c r="C19" i="6"/>
  <c r="C19" i="7" s="1"/>
  <c r="C20" i="6"/>
  <c r="C20" i="7" s="1"/>
  <c r="C21" i="6"/>
  <c r="C21" i="7" s="1"/>
  <c r="C22" i="6"/>
  <c r="C22" i="7" s="1"/>
  <c r="C23" i="6"/>
  <c r="C23" i="7" s="1"/>
  <c r="C24" i="6"/>
  <c r="C24" i="7" s="1"/>
  <c r="C25" i="6"/>
  <c r="C25" i="7" s="1"/>
  <c r="C26" i="6"/>
  <c r="C27" i="6"/>
  <c r="C27" i="7" s="1"/>
  <c r="C28" i="6"/>
  <c r="C28" i="7" s="1"/>
  <c r="C29" i="6"/>
  <c r="C29" i="7" s="1"/>
  <c r="C30" i="6"/>
  <c r="C30" i="7" s="1"/>
  <c r="C31" i="6"/>
  <c r="C31" i="7" s="1"/>
  <c r="C32" i="6"/>
  <c r="C32" i="7" s="1"/>
  <c r="C33" i="6"/>
  <c r="C33" i="7" s="1"/>
  <c r="C34" i="6"/>
  <c r="C34" i="7" s="1"/>
  <c r="C35" i="6"/>
  <c r="C35" i="7" s="1"/>
  <c r="D13" i="6"/>
  <c r="D13" i="7" s="1"/>
  <c r="E13" i="6"/>
  <c r="E13" i="7" s="1"/>
  <c r="F13" i="6"/>
  <c r="F13" i="7" s="1"/>
  <c r="G13" i="6"/>
  <c r="G13" i="7" s="1"/>
  <c r="H13" i="6"/>
  <c r="H13" i="7" s="1"/>
  <c r="D14" i="6"/>
  <c r="D14" i="7" s="1"/>
  <c r="E14" i="6"/>
  <c r="E14" i="7" s="1"/>
  <c r="F14" i="6"/>
  <c r="F14" i="7" s="1"/>
  <c r="G14" i="6"/>
  <c r="G14" i="7" s="1"/>
  <c r="H14" i="6"/>
  <c r="H14" i="7" s="1"/>
  <c r="D15" i="6"/>
  <c r="D15" i="7" s="1"/>
  <c r="E15" i="6"/>
  <c r="E15" i="7" s="1"/>
  <c r="F15" i="6"/>
  <c r="F15" i="7" s="1"/>
  <c r="G15" i="6"/>
  <c r="G15" i="7" s="1"/>
  <c r="H15" i="6"/>
  <c r="H15" i="7" s="1"/>
  <c r="D16" i="6"/>
  <c r="D16" i="7" s="1"/>
  <c r="E16" i="6"/>
  <c r="E16" i="7" s="1"/>
  <c r="F16" i="6"/>
  <c r="F16" i="7" s="1"/>
  <c r="G16" i="6"/>
  <c r="G16" i="7" s="1"/>
  <c r="H16" i="6"/>
  <c r="H16" i="7" s="1"/>
  <c r="D17" i="6"/>
  <c r="D17" i="7" s="1"/>
  <c r="E17" i="6"/>
  <c r="E17" i="7" s="1"/>
  <c r="F17" i="6"/>
  <c r="F17" i="7" s="1"/>
  <c r="G17" i="6"/>
  <c r="G17" i="7" s="1"/>
  <c r="H17" i="6"/>
  <c r="H17" i="7" s="1"/>
  <c r="D18" i="6"/>
  <c r="D18" i="7" s="1"/>
  <c r="E18" i="6"/>
  <c r="E18" i="7" s="1"/>
  <c r="F18" i="6"/>
  <c r="F18" i="7" s="1"/>
  <c r="G18" i="6"/>
  <c r="G18" i="7" s="1"/>
  <c r="H18" i="6"/>
  <c r="H18" i="7" s="1"/>
  <c r="D19" i="6"/>
  <c r="D19" i="7" s="1"/>
  <c r="E19" i="6"/>
  <c r="E19" i="7" s="1"/>
  <c r="F19" i="6"/>
  <c r="F19" i="7" s="1"/>
  <c r="G19" i="6"/>
  <c r="G19" i="7" s="1"/>
  <c r="H19" i="6"/>
  <c r="H19" i="7" s="1"/>
  <c r="D20" i="6"/>
  <c r="D20" i="7" s="1"/>
  <c r="E20" i="6"/>
  <c r="E20" i="7" s="1"/>
  <c r="F20" i="6"/>
  <c r="F20" i="7" s="1"/>
  <c r="G20" i="6"/>
  <c r="G20" i="7" s="1"/>
  <c r="H20" i="6"/>
  <c r="H20" i="7" s="1"/>
  <c r="D21" i="6"/>
  <c r="D21" i="7" s="1"/>
  <c r="E21" i="6"/>
  <c r="E21" i="7" s="1"/>
  <c r="F21" i="6"/>
  <c r="F21" i="7" s="1"/>
  <c r="G21" i="6"/>
  <c r="G21" i="7" s="1"/>
  <c r="H21" i="6"/>
  <c r="H21" i="7" s="1"/>
  <c r="D22" i="6"/>
  <c r="D22" i="7" s="1"/>
  <c r="E22" i="6"/>
  <c r="E22" i="7" s="1"/>
  <c r="F22" i="6"/>
  <c r="F22" i="7" s="1"/>
  <c r="G22" i="6"/>
  <c r="G22" i="7" s="1"/>
  <c r="H22" i="6"/>
  <c r="H22" i="7" s="1"/>
  <c r="D23" i="6"/>
  <c r="D23" i="7" s="1"/>
  <c r="E23" i="6"/>
  <c r="E23" i="7" s="1"/>
  <c r="F23" i="6"/>
  <c r="G23" i="6"/>
  <c r="G23" i="7" s="1"/>
  <c r="H23" i="6"/>
  <c r="H23" i="7" s="1"/>
  <c r="D24" i="6"/>
  <c r="D24" i="7" s="1"/>
  <c r="E24" i="6"/>
  <c r="E24" i="7" s="1"/>
  <c r="F24" i="6"/>
  <c r="F24" i="7" s="1"/>
  <c r="G24" i="6"/>
  <c r="G24" i="7" s="1"/>
  <c r="H24" i="6"/>
  <c r="H24" i="7" s="1"/>
  <c r="D25" i="6"/>
  <c r="D25" i="7" s="1"/>
  <c r="E25" i="6"/>
  <c r="E25" i="7" s="1"/>
  <c r="F25" i="6"/>
  <c r="F25" i="7" s="1"/>
  <c r="G25" i="6"/>
  <c r="G25" i="7" s="1"/>
  <c r="H25" i="6"/>
  <c r="H25" i="7" s="1"/>
  <c r="D26" i="6"/>
  <c r="D26" i="7" s="1"/>
  <c r="E26" i="6"/>
  <c r="E26" i="7" s="1"/>
  <c r="F26" i="6"/>
  <c r="F26" i="7" s="1"/>
  <c r="G26" i="6"/>
  <c r="G26" i="7" s="1"/>
  <c r="H26" i="6"/>
  <c r="H26" i="7" s="1"/>
  <c r="D27" i="6"/>
  <c r="D27" i="7" s="1"/>
  <c r="E27" i="6"/>
  <c r="E27" i="7" s="1"/>
  <c r="F27" i="6"/>
  <c r="F27" i="7" s="1"/>
  <c r="G27" i="6"/>
  <c r="G27" i="7" s="1"/>
  <c r="H27" i="6"/>
  <c r="H27" i="7" s="1"/>
  <c r="D28" i="6"/>
  <c r="D28" i="7" s="1"/>
  <c r="E28" i="6"/>
  <c r="E28" i="7" s="1"/>
  <c r="F28" i="6"/>
  <c r="F28" i="7" s="1"/>
  <c r="G28" i="6"/>
  <c r="G28" i="7" s="1"/>
  <c r="H28" i="6"/>
  <c r="H28" i="7" s="1"/>
  <c r="D29" i="6"/>
  <c r="D29" i="7" s="1"/>
  <c r="E29" i="6"/>
  <c r="E29" i="7" s="1"/>
  <c r="F29" i="6"/>
  <c r="F29" i="7" s="1"/>
  <c r="G29" i="6"/>
  <c r="G29" i="7" s="1"/>
  <c r="H29" i="6"/>
  <c r="H29" i="7" s="1"/>
  <c r="D30" i="6"/>
  <c r="D30" i="7" s="1"/>
  <c r="E30" i="6"/>
  <c r="E30" i="7" s="1"/>
  <c r="F30" i="6"/>
  <c r="F30" i="7" s="1"/>
  <c r="G30" i="6"/>
  <c r="G30" i="7" s="1"/>
  <c r="H30" i="6"/>
  <c r="H30" i="7" s="1"/>
  <c r="D31" i="6"/>
  <c r="D31" i="7" s="1"/>
  <c r="E31" i="6"/>
  <c r="E31" i="7" s="1"/>
  <c r="F31" i="6"/>
  <c r="F31" i="7" s="1"/>
  <c r="G31" i="6"/>
  <c r="G31" i="7" s="1"/>
  <c r="H31" i="6"/>
  <c r="H31" i="7" s="1"/>
  <c r="D32" i="6"/>
  <c r="D32" i="7" s="1"/>
  <c r="E32" i="6"/>
  <c r="E32" i="7" s="1"/>
  <c r="F32" i="6"/>
  <c r="F32" i="7" s="1"/>
  <c r="G32" i="6"/>
  <c r="G32" i="7" s="1"/>
  <c r="H32" i="6"/>
  <c r="H32" i="7" s="1"/>
  <c r="D33" i="6"/>
  <c r="D33" i="7" s="1"/>
  <c r="E33" i="6"/>
  <c r="E33" i="7" s="1"/>
  <c r="F33" i="6"/>
  <c r="F33" i="7" s="1"/>
  <c r="G33" i="6"/>
  <c r="G33" i="7" s="1"/>
  <c r="H33" i="6"/>
  <c r="H33" i="7" s="1"/>
  <c r="D34" i="6"/>
  <c r="D34" i="7" s="1"/>
  <c r="E34" i="6"/>
  <c r="E34" i="7" s="1"/>
  <c r="F34" i="6"/>
  <c r="F34" i="7" s="1"/>
  <c r="G34" i="6"/>
  <c r="G34" i="7" s="1"/>
  <c r="H34" i="6"/>
  <c r="H34" i="7" s="1"/>
  <c r="D35" i="6"/>
  <c r="D35" i="7" s="1"/>
  <c r="E35" i="6"/>
  <c r="E35" i="7" s="1"/>
  <c r="F35" i="6"/>
  <c r="F35" i="7" s="1"/>
  <c r="G35" i="6"/>
  <c r="G35" i="7" s="1"/>
  <c r="H35" i="6"/>
  <c r="H35" i="7" s="1"/>
  <c r="C13" i="6"/>
  <c r="C13" i="7" s="1"/>
  <c r="C13" i="4"/>
  <c r="D13" i="4"/>
  <c r="E13" i="4"/>
  <c r="F13" i="4"/>
  <c r="G13" i="4"/>
  <c r="H13" i="4"/>
  <c r="C14" i="4"/>
  <c r="D14" i="4"/>
  <c r="E14" i="4"/>
  <c r="F14" i="4"/>
  <c r="G14" i="4"/>
  <c r="H14" i="4"/>
  <c r="C15" i="4"/>
  <c r="D15" i="4"/>
  <c r="E15" i="4"/>
  <c r="F15" i="4"/>
  <c r="G15" i="4"/>
  <c r="H15" i="4"/>
  <c r="C16" i="4"/>
  <c r="D16" i="4"/>
  <c r="E16" i="4"/>
  <c r="F16" i="4"/>
  <c r="G16" i="4"/>
  <c r="H16" i="4"/>
  <c r="C17" i="4"/>
  <c r="D17" i="4"/>
  <c r="E17" i="4"/>
  <c r="F17" i="4"/>
  <c r="G17" i="4"/>
  <c r="H17" i="4"/>
  <c r="C18" i="4"/>
  <c r="D18" i="4"/>
  <c r="E18" i="4"/>
  <c r="F18" i="4"/>
  <c r="G18" i="4"/>
  <c r="H18" i="4"/>
  <c r="C19" i="4"/>
  <c r="D19" i="4"/>
  <c r="E19" i="4"/>
  <c r="F19" i="4"/>
  <c r="G19" i="4"/>
  <c r="H19" i="4"/>
  <c r="C20" i="4"/>
  <c r="D20" i="4"/>
  <c r="E20" i="4"/>
  <c r="F20" i="4"/>
  <c r="G20" i="4"/>
  <c r="H20" i="4"/>
  <c r="C21" i="4"/>
  <c r="D21" i="4"/>
  <c r="E21" i="4"/>
  <c r="F21" i="4"/>
  <c r="G21" i="4"/>
  <c r="H21" i="4"/>
  <c r="C22" i="4"/>
  <c r="D22" i="4"/>
  <c r="E22" i="4"/>
  <c r="F22" i="4"/>
  <c r="G22" i="4"/>
  <c r="H22" i="4"/>
  <c r="C23" i="4"/>
  <c r="D23" i="4"/>
  <c r="E23" i="4"/>
  <c r="F23" i="4"/>
  <c r="G23" i="4"/>
  <c r="H23" i="4"/>
  <c r="C24" i="4"/>
  <c r="D24" i="4"/>
  <c r="E24" i="4"/>
  <c r="F24" i="4"/>
  <c r="G24" i="4"/>
  <c r="H24" i="4"/>
  <c r="C25" i="4"/>
  <c r="D25" i="4"/>
  <c r="E25" i="4"/>
  <c r="F25" i="4"/>
  <c r="G25" i="4"/>
  <c r="H25" i="4"/>
  <c r="C26" i="4"/>
  <c r="D26" i="4"/>
  <c r="E26" i="4"/>
  <c r="F26" i="4"/>
  <c r="G26" i="4"/>
  <c r="H26" i="4"/>
  <c r="C27" i="4"/>
  <c r="D27" i="4"/>
  <c r="E27" i="4"/>
  <c r="F27" i="4"/>
  <c r="G27" i="4"/>
  <c r="H27" i="4"/>
  <c r="C28" i="4"/>
  <c r="D28" i="4"/>
  <c r="E28" i="4"/>
  <c r="F28" i="4"/>
  <c r="G28" i="4"/>
  <c r="H28" i="4"/>
  <c r="C29" i="4"/>
  <c r="D29" i="4"/>
  <c r="E29" i="4"/>
  <c r="F29" i="4"/>
  <c r="G29" i="4"/>
  <c r="H29" i="4"/>
  <c r="C30" i="4"/>
  <c r="D30" i="4"/>
  <c r="E30" i="4"/>
  <c r="F30" i="4"/>
  <c r="G30" i="4"/>
  <c r="H30" i="4"/>
  <c r="C31" i="4"/>
  <c r="D31" i="4"/>
  <c r="E31" i="4"/>
  <c r="F31" i="4"/>
  <c r="G31" i="4"/>
  <c r="H31" i="4"/>
  <c r="C32" i="4"/>
  <c r="D32" i="4"/>
  <c r="E32" i="4"/>
  <c r="F32" i="4"/>
  <c r="G32" i="4"/>
  <c r="H32" i="4"/>
  <c r="C33" i="4"/>
  <c r="D33" i="4"/>
  <c r="E33" i="4"/>
  <c r="F33" i="4"/>
  <c r="G33" i="4"/>
  <c r="H33" i="4"/>
  <c r="C34" i="4"/>
  <c r="D34" i="4"/>
  <c r="E34" i="4"/>
  <c r="F34" i="4"/>
  <c r="G34" i="4"/>
  <c r="H34" i="4"/>
  <c r="D12" i="4"/>
  <c r="E12" i="4"/>
  <c r="F12" i="4"/>
  <c r="G12" i="4"/>
  <c r="H12" i="4"/>
  <c r="C12" i="4"/>
</calcChain>
</file>

<file path=xl/sharedStrings.xml><?xml version="1.0" encoding="utf-8"?>
<sst xmlns="http://schemas.openxmlformats.org/spreadsheetml/2006/main" count="465" uniqueCount="141">
  <si>
    <t>Opérations non financières - données annuelles [nasa_10_nf_tr__custom_14808092]</t>
  </si>
  <si>
    <t>Ouvrir la page produit</t>
  </si>
  <si>
    <t>Ouvrir dans le Data Browser</t>
  </si>
  <si>
    <t>Description:</t>
  </si>
  <si>
    <t>-</t>
  </si>
  <si>
    <t>Dernière mise à jour des données:</t>
  </si>
  <si>
    <t>28/11/2024 23:00</t>
  </si>
  <si>
    <t>Dernière modification de la structure de données:</t>
  </si>
  <si>
    <t>22/11/2024 11:00</t>
  </si>
  <si>
    <t>Source(s) institutionnelle(s)</t>
  </si>
  <si>
    <t>Eurostat</t>
  </si>
  <si>
    <t>Contenus</t>
  </si>
  <si>
    <t>Fréquence (relative au temps)</t>
  </si>
  <si>
    <t>Unité de mesure</t>
  </si>
  <si>
    <t>Direction du flux</t>
  </si>
  <si>
    <t>Indicateur des comptes nationaux (SEC 2010)</t>
  </si>
  <si>
    <t>Temps</t>
  </si>
  <si>
    <t>Feuille 1</t>
  </si>
  <si>
    <t>Annuel</t>
  </si>
  <si>
    <t>Prix courants, millions d'euros</t>
  </si>
  <si>
    <t>Payé</t>
  </si>
  <si>
    <t>Capacité de financement (+)/besoin de financement (-)</t>
  </si>
  <si>
    <t>2022</t>
  </si>
  <si>
    <t>Structure</t>
  </si>
  <si>
    <t>Dimension</t>
  </si>
  <si>
    <t>Position</t>
  </si>
  <si>
    <t>Libellé</t>
  </si>
  <si>
    <t>Secteur</t>
  </si>
  <si>
    <t>Economie totale</t>
  </si>
  <si>
    <t>Sociétés non financières</t>
  </si>
  <si>
    <t>Sociétés financières</t>
  </si>
  <si>
    <t>Administrations publiques</t>
  </si>
  <si>
    <t>Ménages; institutions sans but lucratif au service des ménages</t>
  </si>
  <si>
    <t>Reste du monde</t>
  </si>
  <si>
    <t>Entité géopolitique (déclarante)</t>
  </si>
  <si>
    <t>Union européenne - 27 pays (à partir de 2020)</t>
  </si>
  <si>
    <t>Zone euro - 20 pays (à partir de 2023)</t>
  </si>
  <si>
    <t>Belgique</t>
  </si>
  <si>
    <t>Bulgarie</t>
  </si>
  <si>
    <t>Tchéquie</t>
  </si>
  <si>
    <t>Danemark</t>
  </si>
  <si>
    <t>Allemagne</t>
  </si>
  <si>
    <t>Estonie</t>
  </si>
  <si>
    <t>Irlande</t>
  </si>
  <si>
    <t>Grèce</t>
  </si>
  <si>
    <t>Espagne</t>
  </si>
  <si>
    <t>France</t>
  </si>
  <si>
    <t>Croatie</t>
  </si>
  <si>
    <t>Italie</t>
  </si>
  <si>
    <t>Chypre</t>
  </si>
  <si>
    <t>Lettonie</t>
  </si>
  <si>
    <t>Lituanie</t>
  </si>
  <si>
    <t>Luxembourg</t>
  </si>
  <si>
    <t>Hongrie</t>
  </si>
  <si>
    <t>Malte</t>
  </si>
  <si>
    <t>Pays-Bas</t>
  </si>
  <si>
    <t>Autriche</t>
  </si>
  <si>
    <t>Pologne</t>
  </si>
  <si>
    <t>Portugal</t>
  </si>
  <si>
    <t>Roumanie</t>
  </si>
  <si>
    <t>Slovénie</t>
  </si>
  <si>
    <t>Slovaquie</t>
  </si>
  <si>
    <t>Finlande</t>
  </si>
  <si>
    <t>Suède</t>
  </si>
  <si>
    <t>Islande</t>
  </si>
  <si>
    <t>Norvège</t>
  </si>
  <si>
    <t>Suisse</t>
  </si>
  <si>
    <t>United Kingdom</t>
  </si>
  <si>
    <t>Albanie</t>
  </si>
  <si>
    <t>Serbie</t>
  </si>
  <si>
    <t>Turquie</t>
  </si>
  <si>
    <t>Données extraites le27/12/2024 19:29:38 depuis [ESTAT]</t>
  </si>
  <si>
    <t xml:space="preserve">Dataset: </t>
  </si>
  <si>
    <t>Dernière mise à jour:</t>
  </si>
  <si>
    <t>SECTOR (Libellés)</t>
  </si>
  <si>
    <t>:</t>
  </si>
  <si>
    <t>Valeur spéciale</t>
  </si>
  <si>
    <t>Non disponible</t>
  </si>
  <si>
    <t>Data extracted on 27/12/2024 19:23:54 from [ESTAT]</t>
  </si>
  <si>
    <t>Financial transactions - annual data [nasa_10_f_tr__custom_14808058]</t>
  </si>
  <si>
    <t xml:space="preserve">Last updated: </t>
  </si>
  <si>
    <t>09/11/2024 11:00</t>
  </si>
  <si>
    <t>Time frequency</t>
  </si>
  <si>
    <t>Annual</t>
  </si>
  <si>
    <t>Unit of measure</t>
  </si>
  <si>
    <t>Million euro</t>
  </si>
  <si>
    <t>Consolidated/Non consolidated</t>
  </si>
  <si>
    <t>Consolidated</t>
  </si>
  <si>
    <t>Financial position</t>
  </si>
  <si>
    <t>Liabilities</t>
  </si>
  <si>
    <t>National accounts indicator (ESA 2010)</t>
  </si>
  <si>
    <t>Net financial transactions</t>
  </si>
  <si>
    <t>Time</t>
  </si>
  <si>
    <t>SECTOR (Labels)</t>
  </si>
  <si>
    <t>Total économie</t>
  </si>
  <si>
    <t>Financial corporations</t>
  </si>
  <si>
    <t>General government</t>
  </si>
  <si>
    <t>Households; non-profit institutions serving households</t>
  </si>
  <si>
    <t>Rest of the world</t>
  </si>
  <si>
    <t>European Union - 27 countries (from 2020)</t>
  </si>
  <si>
    <t>Euro area – 20 countries (from 2023)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</si>
  <si>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</si>
  <si>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</si>
  <si>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</si>
  <si>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</si>
  <si>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</si>
  <si>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</si>
  <si>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</si>
  <si>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</si>
  <si>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</si>
  <si>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Croatia</t>
  </si>
  <si>
    <t>Italy</t>
  </si>
  <si>
    <t>Cyprus</t>
  </si>
  <si>
    <t>Latvia</t>
  </si>
  <si>
    <t>Lithuania</t>
  </si>
  <si>
    <t>Hungary</t>
  </si>
  <si>
    <t>Malta</t>
  </si>
  <si>
    <t>Netherlands</t>
  </si>
  <si>
    <t>Austria</t>
  </si>
  <si>
    <t>Poland</t>
  </si>
  <si>
    <t>Romania</t>
  </si>
  <si>
    <t>Slovenia</t>
  </si>
  <si>
    <t>Slovakia</t>
  </si>
  <si>
    <t>Finland</t>
  </si>
  <si>
    <t>Sweden</t>
  </si>
  <si>
    <t>Iceland</t>
  </si>
  <si>
    <t>Norway</t>
  </si>
  <si>
    <t>Switzerland</t>
  </si>
  <si>
    <t>Montenegro</t>
  </si>
  <si>
    <t>North Macedonia</t>
  </si>
  <si>
    <t>Albania</t>
  </si>
  <si>
    <t>Serbia</t>
  </si>
  <si>
    <t>Türkiye</t>
  </si>
  <si>
    <t>Special value</t>
  </si>
  <si>
    <t>not available</t>
  </si>
  <si>
    <t>Zone euro - 20 pays</t>
  </si>
  <si>
    <t>A.P.U.</t>
  </si>
  <si>
    <t>Ménages, ISBLSM</t>
  </si>
  <si>
    <t>Reste du Monde</t>
  </si>
  <si>
    <t xml:space="preserve">U.E. - 27 pays </t>
  </si>
  <si>
    <t>Source :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</si>
</sst>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####"/>
    <numFmt numFmtId="165" formatCode="#,##0.0"/>
  </numFmts>
  <fonts count="10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0B0B0"/>
      </left>
      <right/>
      <top style="thin">
        <color rgb="FFB0B0B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4" borderId="0" xfId="0" applyNumberFormat="1" applyFont="1" applyFill="1" applyAlignment="1">
      <alignment horizontal="right" vertical="center" shrinkToFit="1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4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5" borderId="0" xfId="0" applyFont="1" applyFill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165" fontId="7" fillId="6" borderId="10" xfId="0" applyNumberFormat="1" applyFont="1" applyFill="1" applyBorder="1" applyAlignment="1">
      <alignment horizontal="right" vertical="center" shrinkToFit="1"/>
    </xf>
    <xf numFmtId="165" fontId="7" fillId="6" borderId="0" xfId="0" applyNumberFormat="1" applyFont="1" applyFill="1" applyBorder="1" applyAlignment="1">
      <alignment horizontal="right" vertical="center" shrinkToFit="1"/>
    </xf>
    <xf numFmtId="165" fontId="7" fillId="6" borderId="11" xfId="0" applyNumberFormat="1" applyFont="1" applyFill="1" applyBorder="1" applyAlignment="1">
      <alignment horizontal="right" vertical="center" shrinkToFit="1"/>
    </xf>
    <xf numFmtId="165" fontId="7" fillId="6" borderId="12" xfId="0" applyNumberFormat="1" applyFont="1" applyFill="1" applyBorder="1" applyAlignment="1">
      <alignment horizontal="right" vertical="center" shrinkToFit="1"/>
    </xf>
    <xf numFmtId="165" fontId="7" fillId="6" borderId="1" xfId="0" applyNumberFormat="1" applyFont="1" applyFill="1" applyBorder="1" applyAlignment="1">
      <alignment horizontal="right" vertical="center" shrinkToFit="1"/>
    </xf>
    <xf numFmtId="165" fontId="7" fillId="6" borderId="13" xfId="0" applyNumberFormat="1" applyFont="1" applyFill="1" applyBorder="1" applyAlignment="1">
      <alignment horizontal="right" vertical="center" shrinkToFit="1"/>
    </xf>
    <xf numFmtId="0" fontId="6" fillId="6" borderId="14" xfId="0" applyFont="1" applyFill="1" applyBorder="1" applyAlignment="1">
      <alignment horizontal="right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left" vertical="center"/>
    </xf>
    <xf numFmtId="165" fontId="7" fillId="7" borderId="10" xfId="0" applyNumberFormat="1" applyFont="1" applyFill="1" applyBorder="1" applyAlignment="1">
      <alignment horizontal="right" vertical="center" shrinkToFit="1"/>
    </xf>
    <xf numFmtId="165" fontId="7" fillId="7" borderId="0" xfId="0" applyNumberFormat="1" applyFont="1" applyFill="1" applyBorder="1" applyAlignment="1">
      <alignment horizontal="right" vertical="center" shrinkToFit="1"/>
    </xf>
    <xf numFmtId="165" fontId="7" fillId="7" borderId="11" xfId="0" applyNumberFormat="1" applyFont="1" applyFill="1" applyBorder="1" applyAlignment="1">
      <alignment horizontal="right" vertical="center" shrinkToFit="1"/>
    </xf>
    <xf numFmtId="0" fontId="7" fillId="7" borderId="8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165" fontId="9" fillId="5" borderId="10" xfId="0" applyNumberFormat="1" applyFont="1" applyFill="1" applyBorder="1" applyAlignment="1">
      <alignment horizontal="right" vertical="center" shrinkToFit="1"/>
    </xf>
    <xf numFmtId="165" fontId="9" fillId="5" borderId="0" xfId="0" applyNumberFormat="1" applyFont="1" applyFill="1" applyBorder="1" applyAlignment="1">
      <alignment horizontal="right" vertical="center" shrinkToFit="1"/>
    </xf>
    <xf numFmtId="165" fontId="9" fillId="5" borderId="11" xfId="0" applyNumberFormat="1" applyFont="1" applyFill="1" applyBorder="1" applyAlignment="1">
      <alignment horizontal="right" vertical="center" shrinkToFit="1"/>
    </xf>
    <xf numFmtId="0" fontId="8" fillId="6" borderId="6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437678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sa_10_nf_tr__custom_14808092/default/table" TargetMode="External"/><Relationship Id="rId1" Type="http://schemas.openxmlformats.org/officeDocument/2006/relationships/hyperlink" Target="https://ec.europa.eu/eurostat/databrowser/product/page/nasa_10_nf_tr__custom_1480809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6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0.5703125" customWidth="1"/>
    <col min="5" max="5" width="15.42578125" customWidth="1"/>
    <col min="6" max="6" width="40.5703125" customWidth="1"/>
    <col min="7" max="7" width="6.85546875" customWidth="1"/>
  </cols>
  <sheetData>
    <row r="6" spans="1:15" x14ac:dyDescent="0.25">
      <c r="A6" s="9" t="s">
        <v>0</v>
      </c>
    </row>
    <row r="7" spans="1:15" x14ac:dyDescent="0.25">
      <c r="A7" s="12" t="s">
        <v>1</v>
      </c>
      <c r="B7" s="12" t="s">
        <v>2</v>
      </c>
    </row>
    <row r="8" spans="1:15" ht="42.75" customHeight="1" x14ac:dyDescent="0.25">
      <c r="A8" s="10" t="s">
        <v>3</v>
      </c>
      <c r="B8" s="20" t="s">
        <v>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16</v>
      </c>
    </row>
    <row r="16" spans="1:15" x14ac:dyDescent="0.25">
      <c r="B16" s="13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23</v>
      </c>
    </row>
    <row r="2" spans="1:3" x14ac:dyDescent="0.25">
      <c r="B2" s="16" t="s">
        <v>24</v>
      </c>
      <c r="C2" s="16" t="s">
        <v>25</v>
      </c>
    </row>
    <row r="3" spans="1:3" x14ac:dyDescent="0.25">
      <c r="B3" s="17" t="s">
        <v>26</v>
      </c>
      <c r="C3" s="17" t="s">
        <v>26</v>
      </c>
    </row>
    <row r="4" spans="1:3" x14ac:dyDescent="0.25">
      <c r="B4" s="2" t="s">
        <v>12</v>
      </c>
      <c r="C4" s="2" t="s">
        <v>18</v>
      </c>
    </row>
    <row r="5" spans="1:3" x14ac:dyDescent="0.25">
      <c r="B5" s="11" t="s">
        <v>13</v>
      </c>
      <c r="C5" s="11" t="s">
        <v>19</v>
      </c>
    </row>
    <row r="6" spans="1:3" x14ac:dyDescent="0.25">
      <c r="B6" s="2" t="s">
        <v>14</v>
      </c>
      <c r="C6" s="2" t="s">
        <v>20</v>
      </c>
    </row>
    <row r="7" spans="1:3" x14ac:dyDescent="0.25">
      <c r="B7" s="11" t="s">
        <v>15</v>
      </c>
      <c r="C7" s="11" t="s">
        <v>21</v>
      </c>
    </row>
    <row r="8" spans="1:3" x14ac:dyDescent="0.25">
      <c r="B8" s="2" t="s">
        <v>27</v>
      </c>
      <c r="C8" s="2" t="s">
        <v>28</v>
      </c>
    </row>
    <row r="9" spans="1:3" x14ac:dyDescent="0.25">
      <c r="B9" s="11" t="s">
        <v>27</v>
      </c>
      <c r="C9" s="11" t="s">
        <v>29</v>
      </c>
    </row>
    <row r="10" spans="1:3" x14ac:dyDescent="0.25">
      <c r="B10" s="2" t="s">
        <v>27</v>
      </c>
      <c r="C10" s="2" t="s">
        <v>30</v>
      </c>
    </row>
    <row r="11" spans="1:3" x14ac:dyDescent="0.25">
      <c r="B11" s="11" t="s">
        <v>27</v>
      </c>
      <c r="C11" s="11" t="s">
        <v>31</v>
      </c>
    </row>
    <row r="12" spans="1:3" x14ac:dyDescent="0.25">
      <c r="B12" s="2" t="s">
        <v>27</v>
      </c>
      <c r="C12" s="2" t="s">
        <v>32</v>
      </c>
    </row>
    <row r="13" spans="1:3" x14ac:dyDescent="0.25">
      <c r="B13" s="11" t="s">
        <v>27</v>
      </c>
      <c r="C13" s="11" t="s">
        <v>33</v>
      </c>
    </row>
    <row r="14" spans="1:3" x14ac:dyDescent="0.25">
      <c r="B14" s="2" t="s">
        <v>34</v>
      </c>
      <c r="C14" s="2" t="s">
        <v>35</v>
      </c>
    </row>
    <row r="15" spans="1:3" x14ac:dyDescent="0.25">
      <c r="B15" s="11" t="s">
        <v>34</v>
      </c>
      <c r="C15" s="11" t="s">
        <v>36</v>
      </c>
    </row>
    <row r="16" spans="1:3" x14ac:dyDescent="0.25">
      <c r="B16" s="2" t="s">
        <v>34</v>
      </c>
      <c r="C16" s="2" t="s">
        <v>37</v>
      </c>
    </row>
    <row r="17" spans="2:3" x14ac:dyDescent="0.25">
      <c r="B17" s="11" t="s">
        <v>34</v>
      </c>
      <c r="C17" s="11" t="s">
        <v>38</v>
      </c>
    </row>
    <row r="18" spans="2:3" x14ac:dyDescent="0.25">
      <c r="B18" s="2" t="s">
        <v>34</v>
      </c>
      <c r="C18" s="2" t="s">
        <v>39</v>
      </c>
    </row>
    <row r="19" spans="2:3" x14ac:dyDescent="0.25">
      <c r="B19" s="11" t="s">
        <v>34</v>
      </c>
      <c r="C19" s="11" t="s">
        <v>40</v>
      </c>
    </row>
    <row r="20" spans="2:3" x14ac:dyDescent="0.25">
      <c r="B20" s="2" t="s">
        <v>34</v>
      </c>
      <c r="C20" s="2" t="s">
        <v>41</v>
      </c>
    </row>
    <row r="21" spans="2:3" x14ac:dyDescent="0.25">
      <c r="B21" s="11" t="s">
        <v>34</v>
      </c>
      <c r="C21" s="11" t="s">
        <v>42</v>
      </c>
    </row>
    <row r="22" spans="2:3" x14ac:dyDescent="0.25">
      <c r="B22" s="2" t="s">
        <v>34</v>
      </c>
      <c r="C22" s="2" t="s">
        <v>43</v>
      </c>
    </row>
    <row r="23" spans="2:3" x14ac:dyDescent="0.25">
      <c r="B23" s="11" t="s">
        <v>34</v>
      </c>
      <c r="C23" s="11" t="s">
        <v>44</v>
      </c>
    </row>
    <row r="24" spans="2:3" x14ac:dyDescent="0.25">
      <c r="B24" s="2" t="s">
        <v>34</v>
      </c>
      <c r="C24" s="2" t="s">
        <v>45</v>
      </c>
    </row>
    <row r="25" spans="2:3" x14ac:dyDescent="0.25">
      <c r="B25" s="11" t="s">
        <v>34</v>
      </c>
      <c r="C25" s="11" t="s">
        <v>46</v>
      </c>
    </row>
    <row r="26" spans="2:3" x14ac:dyDescent="0.25">
      <c r="B26" s="2" t="s">
        <v>34</v>
      </c>
      <c r="C26" s="2" t="s">
        <v>47</v>
      </c>
    </row>
    <row r="27" spans="2:3" x14ac:dyDescent="0.25">
      <c r="B27" s="11" t="s">
        <v>34</v>
      </c>
      <c r="C27" s="11" t="s">
        <v>48</v>
      </c>
    </row>
    <row r="28" spans="2:3" x14ac:dyDescent="0.25">
      <c r="B28" s="2" t="s">
        <v>34</v>
      </c>
      <c r="C28" s="2" t="s">
        <v>49</v>
      </c>
    </row>
    <row r="29" spans="2:3" x14ac:dyDescent="0.25">
      <c r="B29" s="11" t="s">
        <v>34</v>
      </c>
      <c r="C29" s="11" t="s">
        <v>50</v>
      </c>
    </row>
    <row r="30" spans="2:3" x14ac:dyDescent="0.25">
      <c r="B30" s="2" t="s">
        <v>34</v>
      </c>
      <c r="C30" s="2" t="s">
        <v>51</v>
      </c>
    </row>
    <row r="31" spans="2:3" x14ac:dyDescent="0.25">
      <c r="B31" s="11" t="s">
        <v>34</v>
      </c>
      <c r="C31" s="11" t="s">
        <v>52</v>
      </c>
    </row>
    <row r="32" spans="2:3" x14ac:dyDescent="0.25">
      <c r="B32" s="2" t="s">
        <v>34</v>
      </c>
      <c r="C32" s="2" t="s">
        <v>53</v>
      </c>
    </row>
    <row r="33" spans="2:3" x14ac:dyDescent="0.25">
      <c r="B33" s="11" t="s">
        <v>34</v>
      </c>
      <c r="C33" s="11" t="s">
        <v>54</v>
      </c>
    </row>
    <row r="34" spans="2:3" x14ac:dyDescent="0.25">
      <c r="B34" s="2" t="s">
        <v>34</v>
      </c>
      <c r="C34" s="2" t="s">
        <v>55</v>
      </c>
    </row>
    <row r="35" spans="2:3" x14ac:dyDescent="0.25">
      <c r="B35" s="11" t="s">
        <v>34</v>
      </c>
      <c r="C35" s="11" t="s">
        <v>56</v>
      </c>
    </row>
    <row r="36" spans="2:3" x14ac:dyDescent="0.25">
      <c r="B36" s="2" t="s">
        <v>34</v>
      </c>
      <c r="C36" s="2" t="s">
        <v>57</v>
      </c>
    </row>
    <row r="37" spans="2:3" x14ac:dyDescent="0.25">
      <c r="B37" s="11" t="s">
        <v>34</v>
      </c>
      <c r="C37" s="11" t="s">
        <v>58</v>
      </c>
    </row>
    <row r="38" spans="2:3" x14ac:dyDescent="0.25">
      <c r="B38" s="2" t="s">
        <v>34</v>
      </c>
      <c r="C38" s="2" t="s">
        <v>59</v>
      </c>
    </row>
    <row r="39" spans="2:3" x14ac:dyDescent="0.25">
      <c r="B39" s="11" t="s">
        <v>34</v>
      </c>
      <c r="C39" s="11" t="s">
        <v>60</v>
      </c>
    </row>
    <row r="40" spans="2:3" x14ac:dyDescent="0.25">
      <c r="B40" s="2" t="s">
        <v>34</v>
      </c>
      <c r="C40" s="2" t="s">
        <v>61</v>
      </c>
    </row>
    <row r="41" spans="2:3" x14ac:dyDescent="0.25">
      <c r="B41" s="11" t="s">
        <v>34</v>
      </c>
      <c r="C41" s="11" t="s">
        <v>62</v>
      </c>
    </row>
    <row r="42" spans="2:3" x14ac:dyDescent="0.25">
      <c r="B42" s="2" t="s">
        <v>34</v>
      </c>
      <c r="C42" s="2" t="s">
        <v>63</v>
      </c>
    </row>
    <row r="43" spans="2:3" x14ac:dyDescent="0.25">
      <c r="B43" s="11" t="s">
        <v>34</v>
      </c>
      <c r="C43" s="11" t="s">
        <v>64</v>
      </c>
    </row>
    <row r="44" spans="2:3" x14ac:dyDescent="0.25">
      <c r="B44" s="2" t="s">
        <v>34</v>
      </c>
      <c r="C44" s="2" t="s">
        <v>65</v>
      </c>
    </row>
    <row r="45" spans="2:3" x14ac:dyDescent="0.25">
      <c r="B45" s="11" t="s">
        <v>34</v>
      </c>
      <c r="C45" s="11" t="s">
        <v>66</v>
      </c>
    </row>
    <row r="46" spans="2:3" x14ac:dyDescent="0.25">
      <c r="B46" s="2" t="s">
        <v>34</v>
      </c>
      <c r="C46" s="2" t="s">
        <v>67</v>
      </c>
    </row>
    <row r="47" spans="2:3" x14ac:dyDescent="0.25">
      <c r="B47" s="11" t="s">
        <v>34</v>
      </c>
      <c r="C47" s="11" t="s">
        <v>68</v>
      </c>
    </row>
    <row r="48" spans="2:3" x14ac:dyDescent="0.25">
      <c r="B48" s="2" t="s">
        <v>34</v>
      </c>
      <c r="C48" s="2" t="s">
        <v>69</v>
      </c>
    </row>
    <row r="49" spans="2:3" x14ac:dyDescent="0.25">
      <c r="B49" s="11" t="s">
        <v>34</v>
      </c>
      <c r="C49" s="11" t="s">
        <v>70</v>
      </c>
    </row>
    <row r="50" spans="2:3" x14ac:dyDescent="0.25">
      <c r="B50" s="2" t="s">
        <v>16</v>
      </c>
      <c r="C50" s="2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50"/>
  <sheetViews>
    <sheetView workbookViewId="0">
      <pane xSplit="2" ySplit="11" topLeftCell="C12" activePane="bottomRight" state="frozen"/>
      <selection pane="topRight"/>
      <selection pane="bottomLeft"/>
      <selection pane="bottomRight" activeCell="F17" sqref="F17"/>
    </sheetView>
  </sheetViews>
  <sheetFormatPr baseColWidth="10" defaultColWidth="9.140625" defaultRowHeight="11.45" customHeight="1" x14ac:dyDescent="0.25"/>
  <cols>
    <col min="2" max="2" width="29.85546875" customWidth="1"/>
    <col min="3" max="3" width="15" customWidth="1"/>
    <col min="4" max="7" width="19.85546875" customWidth="1"/>
    <col min="8" max="8" width="14" customWidth="1"/>
  </cols>
  <sheetData>
    <row r="1" spans="2:8" x14ac:dyDescent="0.25">
      <c r="B1" s="3" t="s">
        <v>71</v>
      </c>
    </row>
    <row r="2" spans="2:8" x14ac:dyDescent="0.25">
      <c r="B2" s="2" t="s">
        <v>72</v>
      </c>
      <c r="C2" s="1" t="s">
        <v>0</v>
      </c>
    </row>
    <row r="3" spans="2:8" x14ac:dyDescent="0.25">
      <c r="B3" s="2" t="s">
        <v>73</v>
      </c>
      <c r="C3" s="2" t="s">
        <v>6</v>
      </c>
    </row>
    <row r="5" spans="2:8" x14ac:dyDescent="0.25">
      <c r="B5" s="1" t="s">
        <v>12</v>
      </c>
      <c r="D5" s="2" t="s">
        <v>18</v>
      </c>
    </row>
    <row r="6" spans="2:8" x14ac:dyDescent="0.25">
      <c r="B6" s="1" t="s">
        <v>13</v>
      </c>
      <c r="D6" s="2" t="s">
        <v>19</v>
      </c>
    </row>
    <row r="7" spans="2:8" x14ac:dyDescent="0.25">
      <c r="B7" s="1" t="s">
        <v>14</v>
      </c>
      <c r="D7" s="2" t="s">
        <v>20</v>
      </c>
    </row>
    <row r="8" spans="2:8" x14ac:dyDescent="0.25">
      <c r="B8" s="1" t="s">
        <v>15</v>
      </c>
      <c r="D8" s="2" t="s">
        <v>21</v>
      </c>
    </row>
    <row r="9" spans="2:8" x14ac:dyDescent="0.25">
      <c r="B9" s="1" t="s">
        <v>16</v>
      </c>
      <c r="D9" s="2" t="s">
        <v>22</v>
      </c>
    </row>
    <row r="11" spans="2:8" x14ac:dyDescent="0.25">
      <c r="B11" s="5" t="s">
        <v>74</v>
      </c>
      <c r="C11" s="4" t="s">
        <v>28</v>
      </c>
      <c r="D11" s="4" t="s">
        <v>29</v>
      </c>
      <c r="E11" s="4" t="s">
        <v>30</v>
      </c>
      <c r="F11" s="4" t="s">
        <v>31</v>
      </c>
      <c r="G11" s="4" t="s">
        <v>32</v>
      </c>
      <c r="H11" s="4" t="s">
        <v>33</v>
      </c>
    </row>
    <row r="12" spans="2:8" x14ac:dyDescent="0.25">
      <c r="B12" s="6" t="s">
        <v>35</v>
      </c>
      <c r="C12" s="7">
        <v>119467</v>
      </c>
      <c r="D12" s="7">
        <v>229060</v>
      </c>
      <c r="E12" s="7">
        <v>158319</v>
      </c>
      <c r="F12" s="7">
        <v>-562751</v>
      </c>
      <c r="G12" s="7">
        <v>294837</v>
      </c>
      <c r="H12" s="7">
        <v>-119467</v>
      </c>
    </row>
    <row r="13" spans="2:8" x14ac:dyDescent="0.25">
      <c r="B13" s="6" t="s">
        <v>36</v>
      </c>
      <c r="C13" s="8">
        <v>148018</v>
      </c>
      <c r="D13" s="8">
        <v>155415</v>
      </c>
      <c r="E13" s="8">
        <v>150834</v>
      </c>
      <c r="F13" s="8">
        <v>-474221</v>
      </c>
      <c r="G13" s="8">
        <v>315988</v>
      </c>
      <c r="H13" s="8">
        <v>-148018</v>
      </c>
    </row>
    <row r="14" spans="2:8" x14ac:dyDescent="0.25">
      <c r="B14" s="6" t="s">
        <v>37</v>
      </c>
      <c r="C14" s="7">
        <v>-6564</v>
      </c>
      <c r="D14" s="7">
        <v>2543</v>
      </c>
      <c r="E14" s="7">
        <v>3321</v>
      </c>
      <c r="F14" s="7">
        <v>-20360</v>
      </c>
      <c r="G14" s="7">
        <v>7931</v>
      </c>
      <c r="H14" s="7">
        <v>6564</v>
      </c>
    </row>
    <row r="15" spans="2:8" x14ac:dyDescent="0.25">
      <c r="B15" s="6" t="s">
        <v>38</v>
      </c>
      <c r="C15" s="8" t="s">
        <v>75</v>
      </c>
      <c r="D15" s="8" t="s">
        <v>75</v>
      </c>
      <c r="E15" s="8" t="s">
        <v>75</v>
      </c>
      <c r="F15" s="8" t="s">
        <v>75</v>
      </c>
      <c r="G15" s="8" t="s">
        <v>75</v>
      </c>
      <c r="H15" s="8" t="s">
        <v>75</v>
      </c>
    </row>
    <row r="16" spans="2:8" x14ac:dyDescent="0.25">
      <c r="B16" s="6" t="s">
        <v>39</v>
      </c>
      <c r="C16" s="7">
        <v>-10740</v>
      </c>
      <c r="D16" s="7">
        <v>-13645</v>
      </c>
      <c r="E16" s="7">
        <v>-824</v>
      </c>
      <c r="F16" s="7">
        <v>-8807</v>
      </c>
      <c r="G16" s="7">
        <v>12536</v>
      </c>
      <c r="H16" s="7">
        <v>10740</v>
      </c>
    </row>
    <row r="17" spans="2:8" x14ac:dyDescent="0.25">
      <c r="B17" s="6" t="s">
        <v>40</v>
      </c>
      <c r="C17" s="8">
        <v>44709</v>
      </c>
      <c r="D17" s="8">
        <v>12939</v>
      </c>
      <c r="E17" s="8">
        <v>21544</v>
      </c>
      <c r="F17" s="8">
        <v>13165</v>
      </c>
      <c r="G17" s="8">
        <v>-2940</v>
      </c>
      <c r="H17" s="8">
        <v>-44709</v>
      </c>
    </row>
    <row r="18" spans="2:8" x14ac:dyDescent="0.25">
      <c r="B18" s="6" t="s">
        <v>41</v>
      </c>
      <c r="C18" s="7">
        <v>152744</v>
      </c>
      <c r="D18" s="7">
        <v>37955</v>
      </c>
      <c r="E18" s="7">
        <v>-5836</v>
      </c>
      <c r="F18" s="7">
        <v>-84875</v>
      </c>
      <c r="G18" s="7">
        <v>205500</v>
      </c>
      <c r="H18" s="7">
        <v>-152744</v>
      </c>
    </row>
    <row r="19" spans="2:8" x14ac:dyDescent="0.25">
      <c r="B19" s="6" t="s">
        <v>42</v>
      </c>
      <c r="C19" s="8">
        <v>-1009</v>
      </c>
      <c r="D19" s="8">
        <v>525</v>
      </c>
      <c r="E19" s="8">
        <v>66</v>
      </c>
      <c r="F19" s="8">
        <v>-369</v>
      </c>
      <c r="G19" s="8">
        <v>-1232</v>
      </c>
      <c r="H19" s="8">
        <v>1290</v>
      </c>
    </row>
    <row r="20" spans="2:8" x14ac:dyDescent="0.25">
      <c r="B20" s="6" t="s">
        <v>43</v>
      </c>
      <c r="C20" s="7">
        <v>44716</v>
      </c>
      <c r="D20" s="7">
        <v>32551</v>
      </c>
      <c r="E20" s="7">
        <v>-1422</v>
      </c>
      <c r="F20" s="7">
        <v>8298</v>
      </c>
      <c r="G20" s="7">
        <v>11584</v>
      </c>
      <c r="H20" s="7">
        <v>-44716</v>
      </c>
    </row>
    <row r="21" spans="2:8" x14ac:dyDescent="0.25">
      <c r="B21" s="6" t="s">
        <v>44</v>
      </c>
      <c r="C21" s="8">
        <v>-17251</v>
      </c>
      <c r="D21" s="8">
        <v>-2631</v>
      </c>
      <c r="E21" s="8">
        <v>2467</v>
      </c>
      <c r="F21" s="8">
        <v>-5166</v>
      </c>
      <c r="G21" s="8">
        <v>-11921</v>
      </c>
      <c r="H21" s="8">
        <v>17251</v>
      </c>
    </row>
    <row r="22" spans="2:8" x14ac:dyDescent="0.25">
      <c r="B22" s="6" t="s">
        <v>45</v>
      </c>
      <c r="C22" s="7">
        <v>17486</v>
      </c>
      <c r="D22" s="7">
        <v>29191</v>
      </c>
      <c r="E22" s="7">
        <v>40833</v>
      </c>
      <c r="F22" s="7">
        <v>-63105</v>
      </c>
      <c r="G22" s="7">
        <v>10567</v>
      </c>
      <c r="H22" s="7">
        <v>-17486</v>
      </c>
    </row>
    <row r="23" spans="2:8" x14ac:dyDescent="0.25">
      <c r="B23" s="6" t="s">
        <v>46</v>
      </c>
      <c r="C23" s="8">
        <v>-41471</v>
      </c>
      <c r="D23" s="8">
        <v>-12575</v>
      </c>
      <c r="E23" s="8">
        <v>3192</v>
      </c>
      <c r="F23" s="8">
        <v>-125774</v>
      </c>
      <c r="G23" s="8">
        <v>93686</v>
      </c>
      <c r="H23" s="8">
        <v>41471</v>
      </c>
    </row>
    <row r="24" spans="2:8" x14ac:dyDescent="0.25">
      <c r="B24" s="6" t="s">
        <v>47</v>
      </c>
      <c r="C24" s="7">
        <v>-622</v>
      </c>
      <c r="D24" s="7">
        <v>-373</v>
      </c>
      <c r="E24" s="7">
        <v>-186</v>
      </c>
      <c r="F24" s="7">
        <v>95</v>
      </c>
      <c r="G24" s="7">
        <v>-157</v>
      </c>
      <c r="H24" s="7">
        <v>622</v>
      </c>
    </row>
    <row r="25" spans="2:8" x14ac:dyDescent="0.25">
      <c r="B25" s="6" t="s">
        <v>48</v>
      </c>
      <c r="C25" s="8">
        <v>-24541</v>
      </c>
      <c r="D25" s="8">
        <v>17170</v>
      </c>
      <c r="E25" s="8">
        <v>60692</v>
      </c>
      <c r="F25" s="8">
        <v>-161575</v>
      </c>
      <c r="G25" s="8">
        <v>59171</v>
      </c>
      <c r="H25" s="8">
        <v>24542</v>
      </c>
    </row>
    <row r="26" spans="2:8" x14ac:dyDescent="0.25">
      <c r="B26" s="6" t="s">
        <v>49</v>
      </c>
      <c r="C26" s="7">
        <v>-1563</v>
      </c>
      <c r="D26" s="7">
        <v>-1853</v>
      </c>
      <c r="E26" s="7">
        <v>-30</v>
      </c>
      <c r="F26" s="7">
        <v>778</v>
      </c>
      <c r="G26" s="7">
        <v>-457</v>
      </c>
      <c r="H26" s="7">
        <v>1563</v>
      </c>
    </row>
    <row r="27" spans="2:8" x14ac:dyDescent="0.25">
      <c r="B27" s="6" t="s">
        <v>50</v>
      </c>
      <c r="C27" s="8">
        <v>-1706</v>
      </c>
      <c r="D27" s="8">
        <v>1058</v>
      </c>
      <c r="E27" s="8">
        <v>-311</v>
      </c>
      <c r="F27" s="8">
        <v>-1754</v>
      </c>
      <c r="G27" s="8">
        <v>-699</v>
      </c>
      <c r="H27" s="8">
        <v>1706</v>
      </c>
    </row>
    <row r="28" spans="2:8" x14ac:dyDescent="0.25">
      <c r="B28" s="6" t="s">
        <v>51</v>
      </c>
      <c r="C28" s="7">
        <v>-3135</v>
      </c>
      <c r="D28" s="7">
        <v>-2414</v>
      </c>
      <c r="E28" s="7">
        <v>1049</v>
      </c>
      <c r="F28" s="7">
        <v>-477</v>
      </c>
      <c r="G28" s="7">
        <v>-1294</v>
      </c>
      <c r="H28" s="7">
        <v>3135</v>
      </c>
    </row>
    <row r="29" spans="2:8" x14ac:dyDescent="0.25">
      <c r="B29" s="6" t="s">
        <v>52</v>
      </c>
      <c r="C29" s="8">
        <v>-443</v>
      </c>
      <c r="D29" s="8">
        <v>-667</v>
      </c>
      <c r="E29" s="8">
        <v>-1148</v>
      </c>
      <c r="F29" s="8">
        <v>107</v>
      </c>
      <c r="G29" s="8">
        <v>1266</v>
      </c>
      <c r="H29" s="8">
        <v>443</v>
      </c>
    </row>
    <row r="30" spans="2:8" x14ac:dyDescent="0.25">
      <c r="B30" s="6" t="s">
        <v>53</v>
      </c>
      <c r="C30" s="7">
        <v>-11063</v>
      </c>
      <c r="D30" s="7">
        <v>-11808</v>
      </c>
      <c r="E30" s="7">
        <v>2053</v>
      </c>
      <c r="F30" s="7">
        <v>-10477</v>
      </c>
      <c r="G30" s="7">
        <v>9168</v>
      </c>
      <c r="H30" s="7">
        <v>11063</v>
      </c>
    </row>
    <row r="31" spans="2:8" x14ac:dyDescent="0.25">
      <c r="B31" s="6" t="s">
        <v>54</v>
      </c>
      <c r="C31" s="8">
        <v>-102</v>
      </c>
      <c r="D31" s="8">
        <v>674</v>
      </c>
      <c r="E31" s="8">
        <v>-501</v>
      </c>
      <c r="F31" s="8">
        <v>-954</v>
      </c>
      <c r="G31" s="8">
        <v>680</v>
      </c>
      <c r="H31" s="8">
        <v>102</v>
      </c>
    </row>
    <row r="32" spans="2:8" x14ac:dyDescent="0.25">
      <c r="B32" s="6" t="s">
        <v>55</v>
      </c>
      <c r="C32" s="7">
        <v>170888</v>
      </c>
      <c r="D32" s="7">
        <v>128221</v>
      </c>
      <c r="E32" s="7">
        <v>38857</v>
      </c>
      <c r="F32" s="7">
        <v>115</v>
      </c>
      <c r="G32" s="7">
        <v>3695</v>
      </c>
      <c r="H32" s="7">
        <v>-170888</v>
      </c>
    </row>
    <row r="33" spans="2:8" x14ac:dyDescent="0.25">
      <c r="B33" s="6" t="s">
        <v>56</v>
      </c>
      <c r="C33" s="8">
        <v>-3616</v>
      </c>
      <c r="D33" s="8">
        <v>-4011</v>
      </c>
      <c r="E33" s="8">
        <v>6584</v>
      </c>
      <c r="F33" s="8">
        <v>-14814</v>
      </c>
      <c r="G33" s="8">
        <v>8625</v>
      </c>
      <c r="H33" s="8">
        <v>3616</v>
      </c>
    </row>
    <row r="34" spans="2:8" x14ac:dyDescent="0.25">
      <c r="B34" s="6" t="s">
        <v>57</v>
      </c>
      <c r="C34" s="7">
        <v>-17596</v>
      </c>
      <c r="D34" s="7">
        <v>17411</v>
      </c>
      <c r="E34" s="7">
        <v>8702</v>
      </c>
      <c r="F34" s="7">
        <v>-22726</v>
      </c>
      <c r="G34" s="7">
        <v>-20982</v>
      </c>
      <c r="H34" s="7">
        <v>17596</v>
      </c>
    </row>
    <row r="35" spans="2:8" x14ac:dyDescent="0.25">
      <c r="B35" s="6" t="s">
        <v>58</v>
      </c>
      <c r="C35" s="8">
        <v>-3235</v>
      </c>
      <c r="D35" s="8">
        <v>-10763</v>
      </c>
      <c r="E35" s="8">
        <v>5229</v>
      </c>
      <c r="F35" s="8">
        <v>-757</v>
      </c>
      <c r="G35" s="8">
        <v>3056</v>
      </c>
      <c r="H35" s="8">
        <v>3235</v>
      </c>
    </row>
    <row r="36" spans="2:8" x14ac:dyDescent="0.25">
      <c r="B36" s="6" t="s">
        <v>59</v>
      </c>
      <c r="C36" s="7">
        <v>-21030</v>
      </c>
      <c r="D36" s="7">
        <v>29054</v>
      </c>
      <c r="E36" s="7">
        <v>3514</v>
      </c>
      <c r="F36" s="7">
        <v>-18201</v>
      </c>
      <c r="G36" s="7">
        <v>-35397</v>
      </c>
      <c r="H36" s="7">
        <v>21030</v>
      </c>
    </row>
    <row r="37" spans="2:8" x14ac:dyDescent="0.25">
      <c r="B37" s="6" t="s">
        <v>60</v>
      </c>
      <c r="C37" s="8">
        <v>-784</v>
      </c>
      <c r="D37" s="8">
        <v>-1788</v>
      </c>
      <c r="E37" s="8">
        <v>18</v>
      </c>
      <c r="F37" s="8">
        <v>-1715</v>
      </c>
      <c r="G37" s="8">
        <v>2701</v>
      </c>
      <c r="H37" s="8">
        <v>784</v>
      </c>
    </row>
    <row r="38" spans="2:8" x14ac:dyDescent="0.25">
      <c r="B38" s="6" t="s">
        <v>61</v>
      </c>
      <c r="C38" s="7">
        <v>-10683</v>
      </c>
      <c r="D38" s="7">
        <v>-6237</v>
      </c>
      <c r="E38" s="7">
        <v>-821</v>
      </c>
      <c r="F38" s="7">
        <v>-1838</v>
      </c>
      <c r="G38" s="7">
        <v>-1788</v>
      </c>
      <c r="H38" s="7">
        <v>10683</v>
      </c>
    </row>
    <row r="39" spans="2:8" x14ac:dyDescent="0.25">
      <c r="B39" s="6" t="s">
        <v>62</v>
      </c>
      <c r="C39" s="8">
        <v>-5853</v>
      </c>
      <c r="D39" s="8">
        <v>-1865</v>
      </c>
      <c r="E39" s="8">
        <v>1358</v>
      </c>
      <c r="F39" s="8">
        <v>-462</v>
      </c>
      <c r="G39" s="8">
        <v>-4884</v>
      </c>
      <c r="H39" s="8">
        <v>5853</v>
      </c>
    </row>
    <row r="40" spans="2:8" x14ac:dyDescent="0.25">
      <c r="B40" s="6" t="s">
        <v>63</v>
      </c>
      <c r="C40" s="7">
        <v>25237</v>
      </c>
      <c r="D40" s="7">
        <v>-14780</v>
      </c>
      <c r="E40" s="7">
        <v>12197</v>
      </c>
      <c r="F40" s="7">
        <v>5487</v>
      </c>
      <c r="G40" s="7">
        <v>22333</v>
      </c>
      <c r="H40" s="7">
        <v>-25237</v>
      </c>
    </row>
    <row r="41" spans="2:8" x14ac:dyDescent="0.25">
      <c r="B41" s="6" t="s">
        <v>64</v>
      </c>
      <c r="C41" s="8" t="s">
        <v>75</v>
      </c>
      <c r="D41" s="8" t="s">
        <v>75</v>
      </c>
      <c r="E41" s="8" t="s">
        <v>75</v>
      </c>
      <c r="F41" s="8" t="s">
        <v>75</v>
      </c>
      <c r="G41" s="8" t="s">
        <v>75</v>
      </c>
      <c r="H41" s="8" t="s">
        <v>75</v>
      </c>
    </row>
    <row r="42" spans="2:8" x14ac:dyDescent="0.25">
      <c r="B42" s="6" t="s">
        <v>65</v>
      </c>
      <c r="C42" s="7">
        <v>166012</v>
      </c>
      <c r="D42" s="7">
        <v>19933</v>
      </c>
      <c r="E42" s="7">
        <v>4535</v>
      </c>
      <c r="F42" s="7">
        <v>143758</v>
      </c>
      <c r="G42" s="7">
        <v>-2214</v>
      </c>
      <c r="H42" s="7">
        <v>-166012</v>
      </c>
    </row>
    <row r="43" spans="2:8" x14ac:dyDescent="0.25">
      <c r="B43" s="6" t="s">
        <v>66</v>
      </c>
      <c r="C43" s="8">
        <v>70932</v>
      </c>
      <c r="D43" s="8">
        <v>-33984</v>
      </c>
      <c r="E43" s="8">
        <v>9321</v>
      </c>
      <c r="F43" s="8">
        <v>9975</v>
      </c>
      <c r="G43" s="8">
        <v>85620</v>
      </c>
      <c r="H43" s="8">
        <v>-70932</v>
      </c>
    </row>
    <row r="44" spans="2:8" x14ac:dyDescent="0.25">
      <c r="B44" s="6" t="s">
        <v>67</v>
      </c>
      <c r="C44" s="7" t="s">
        <v>75</v>
      </c>
      <c r="D44" s="7" t="s">
        <v>75</v>
      </c>
      <c r="E44" s="7" t="s">
        <v>75</v>
      </c>
      <c r="F44" s="7" t="s">
        <v>75</v>
      </c>
      <c r="G44" s="7" t="s">
        <v>75</v>
      </c>
      <c r="H44" s="7" t="s">
        <v>75</v>
      </c>
    </row>
    <row r="45" spans="2:8" x14ac:dyDescent="0.25">
      <c r="B45" s="6" t="s">
        <v>68</v>
      </c>
      <c r="C45" s="8" t="s">
        <v>75</v>
      </c>
      <c r="D45" s="8" t="s">
        <v>75</v>
      </c>
      <c r="E45" s="8" t="s">
        <v>75</v>
      </c>
      <c r="F45" s="8" t="s">
        <v>75</v>
      </c>
      <c r="G45" s="8" t="s">
        <v>75</v>
      </c>
      <c r="H45" s="8" t="s">
        <v>75</v>
      </c>
    </row>
    <row r="46" spans="2:8" x14ac:dyDescent="0.25">
      <c r="B46" s="6" t="s">
        <v>69</v>
      </c>
      <c r="C46" s="7">
        <v>-4169</v>
      </c>
      <c r="D46" s="7" t="s">
        <v>75</v>
      </c>
      <c r="E46" s="7" t="s">
        <v>75</v>
      </c>
      <c r="F46" s="7" t="s">
        <v>75</v>
      </c>
      <c r="G46" s="7" t="s">
        <v>75</v>
      </c>
      <c r="H46" s="7">
        <v>4169</v>
      </c>
    </row>
    <row r="47" spans="2:8" x14ac:dyDescent="0.25">
      <c r="B47" s="6" t="s">
        <v>70</v>
      </c>
      <c r="C47" s="8">
        <v>-43259</v>
      </c>
      <c r="D47" s="8">
        <v>-59453</v>
      </c>
      <c r="E47" s="8">
        <v>36233</v>
      </c>
      <c r="F47" s="8" t="s">
        <v>75</v>
      </c>
      <c r="G47" s="8">
        <v>-2266</v>
      </c>
      <c r="H47" s="8">
        <v>43259</v>
      </c>
    </row>
    <row r="49" spans="2:3" x14ac:dyDescent="0.25">
      <c r="B49" s="1" t="s">
        <v>76</v>
      </c>
    </row>
    <row r="50" spans="2:3" x14ac:dyDescent="0.25">
      <c r="B50" s="1" t="s">
        <v>75</v>
      </c>
      <c r="C50" s="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2CCEB-2B8E-4853-9204-08581CD6794A}">
  <dimension ref="B1:H37"/>
  <sheetViews>
    <sheetView topLeftCell="A5" workbookViewId="0">
      <selection activeCell="D39" sqref="D39"/>
    </sheetView>
  </sheetViews>
  <sheetFormatPr baseColWidth="10" defaultColWidth="9.140625" defaultRowHeight="11.45" customHeight="1" x14ac:dyDescent="0.25"/>
  <cols>
    <col min="2" max="2" width="27.7109375" customWidth="1"/>
    <col min="3" max="8" width="20.7109375" customWidth="1"/>
  </cols>
  <sheetData>
    <row r="1" spans="2:8" x14ac:dyDescent="0.25">
      <c r="B1" s="3" t="s">
        <v>71</v>
      </c>
    </row>
    <row r="2" spans="2:8" x14ac:dyDescent="0.25">
      <c r="B2" s="3" t="s">
        <v>72</v>
      </c>
      <c r="C2" s="1" t="s">
        <v>0</v>
      </c>
    </row>
    <row r="3" spans="2:8" x14ac:dyDescent="0.25">
      <c r="B3" s="3" t="s">
        <v>73</v>
      </c>
      <c r="C3" s="3" t="s">
        <v>6</v>
      </c>
    </row>
    <row r="5" spans="2:8" x14ac:dyDescent="0.25">
      <c r="B5" s="1" t="s">
        <v>12</v>
      </c>
      <c r="D5" s="3" t="s">
        <v>18</v>
      </c>
    </row>
    <row r="6" spans="2:8" x14ac:dyDescent="0.25">
      <c r="B6" s="1" t="s">
        <v>13</v>
      </c>
      <c r="D6" s="3" t="s">
        <v>19</v>
      </c>
    </row>
    <row r="7" spans="2:8" x14ac:dyDescent="0.25">
      <c r="B7" s="1" t="s">
        <v>14</v>
      </c>
      <c r="D7" s="3" t="s">
        <v>20</v>
      </c>
    </row>
    <row r="8" spans="2:8" x14ac:dyDescent="0.25">
      <c r="B8" s="1" t="s">
        <v>15</v>
      </c>
      <c r="D8" s="3" t="s">
        <v>21</v>
      </c>
    </row>
    <row r="9" spans="2:8" x14ac:dyDescent="0.25">
      <c r="B9" s="1" t="s">
        <v>16</v>
      </c>
      <c r="D9" s="3" t="s">
        <v>22</v>
      </c>
    </row>
    <row r="11" spans="2:8" ht="34.5" customHeight="1" x14ac:dyDescent="0.25">
      <c r="B11" s="31" t="s">
        <v>74</v>
      </c>
      <c r="C11" s="32" t="s">
        <v>94</v>
      </c>
      <c r="D11" s="33" t="s">
        <v>29</v>
      </c>
      <c r="E11" s="33" t="s">
        <v>30</v>
      </c>
      <c r="F11" s="33" t="s">
        <v>136</v>
      </c>
      <c r="G11" s="33" t="s">
        <v>137</v>
      </c>
      <c r="H11" s="34" t="s">
        <v>138</v>
      </c>
    </row>
    <row r="12" spans="2:8" ht="17.100000000000001" customHeight="1" x14ac:dyDescent="0.25">
      <c r="B12" s="35" t="s">
        <v>139</v>
      </c>
      <c r="C12" s="36">
        <f>'compte courants '!C12/1000</f>
        <v>119.467</v>
      </c>
      <c r="D12" s="37">
        <f>'compte courants '!D12/1000</f>
        <v>229.06</v>
      </c>
      <c r="E12" s="37">
        <f>'compte courants '!E12/1000</f>
        <v>158.31899999999999</v>
      </c>
      <c r="F12" s="37">
        <f>'compte courants '!F12/1000</f>
        <v>-562.75099999999998</v>
      </c>
      <c r="G12" s="37">
        <f>'compte courants '!G12/1000</f>
        <v>294.83699999999999</v>
      </c>
      <c r="H12" s="38">
        <f>'compte courants '!H12/1000</f>
        <v>-119.467</v>
      </c>
    </row>
    <row r="13" spans="2:8" ht="17.100000000000001" customHeight="1" x14ac:dyDescent="0.25">
      <c r="B13" s="39" t="s">
        <v>135</v>
      </c>
      <c r="C13" s="36">
        <f>'compte courants '!C13/1000</f>
        <v>148.018</v>
      </c>
      <c r="D13" s="37">
        <f>'compte courants '!D13/1000</f>
        <v>155.41499999999999</v>
      </c>
      <c r="E13" s="37">
        <f>'compte courants '!E13/1000</f>
        <v>150.834</v>
      </c>
      <c r="F13" s="37">
        <f>'compte courants '!F13/1000</f>
        <v>-474.221</v>
      </c>
      <c r="G13" s="37">
        <f>'compte courants '!G13/1000</f>
        <v>315.988</v>
      </c>
      <c r="H13" s="38">
        <f>'compte courants '!H13/1000</f>
        <v>-148.018</v>
      </c>
    </row>
    <row r="14" spans="2:8" ht="17.100000000000001" customHeight="1" x14ac:dyDescent="0.25">
      <c r="B14" s="23" t="s">
        <v>37</v>
      </c>
      <c r="C14" s="25">
        <f>'compte courants '!C14/1000</f>
        <v>-6.5640000000000001</v>
      </c>
      <c r="D14" s="26">
        <f>'compte courants '!D14/1000</f>
        <v>2.5430000000000001</v>
      </c>
      <c r="E14" s="26">
        <f>'compte courants '!E14/1000</f>
        <v>3.3210000000000002</v>
      </c>
      <c r="F14" s="26">
        <f>'compte courants '!F14/1000</f>
        <v>-20.36</v>
      </c>
      <c r="G14" s="26">
        <f>'compte courants '!G14/1000</f>
        <v>7.931</v>
      </c>
      <c r="H14" s="27">
        <f>'compte courants '!H14/1000</f>
        <v>6.5640000000000001</v>
      </c>
    </row>
    <row r="15" spans="2:8" ht="17.100000000000001" customHeight="1" x14ac:dyDescent="0.25">
      <c r="B15" s="23" t="s">
        <v>39</v>
      </c>
      <c r="C15" s="25">
        <f>'compte courants '!C16/1000</f>
        <v>-10.74</v>
      </c>
      <c r="D15" s="26">
        <f>'compte courants '!D16/1000</f>
        <v>-13.645</v>
      </c>
      <c r="E15" s="26">
        <f>'compte courants '!E16/1000</f>
        <v>-0.82399999999999995</v>
      </c>
      <c r="F15" s="26">
        <f>'compte courants '!F16/1000</f>
        <v>-8.8070000000000004</v>
      </c>
      <c r="G15" s="26">
        <f>'compte courants '!G16/1000</f>
        <v>12.536</v>
      </c>
      <c r="H15" s="27">
        <f>'compte courants '!H16/1000</f>
        <v>10.74</v>
      </c>
    </row>
    <row r="16" spans="2:8" ht="17.100000000000001" customHeight="1" x14ac:dyDescent="0.25">
      <c r="B16" s="23" t="s">
        <v>40</v>
      </c>
      <c r="C16" s="25">
        <f>'compte courants '!C17/1000</f>
        <v>44.709000000000003</v>
      </c>
      <c r="D16" s="26">
        <f>'compte courants '!D17/1000</f>
        <v>12.939</v>
      </c>
      <c r="E16" s="26">
        <f>'compte courants '!E17/1000</f>
        <v>21.544</v>
      </c>
      <c r="F16" s="26">
        <f>'compte courants '!F17/1000</f>
        <v>13.164999999999999</v>
      </c>
      <c r="G16" s="26">
        <f>'compte courants '!G17/1000</f>
        <v>-2.94</v>
      </c>
      <c r="H16" s="27">
        <f>'compte courants '!H17/1000</f>
        <v>-44.709000000000003</v>
      </c>
    </row>
    <row r="17" spans="2:8" ht="17.100000000000001" customHeight="1" x14ac:dyDescent="0.25">
      <c r="B17" s="23" t="s">
        <v>41</v>
      </c>
      <c r="C17" s="25">
        <f>'compte courants '!C18/1000</f>
        <v>152.744</v>
      </c>
      <c r="D17" s="26">
        <f>'compte courants '!D18/1000</f>
        <v>37.954999999999998</v>
      </c>
      <c r="E17" s="26">
        <f>'compte courants '!E18/1000</f>
        <v>-5.8360000000000003</v>
      </c>
      <c r="F17" s="26">
        <f>'compte courants '!F18/1000</f>
        <v>-84.875</v>
      </c>
      <c r="G17" s="26">
        <f>'compte courants '!G18/1000</f>
        <v>205.5</v>
      </c>
      <c r="H17" s="27">
        <f>'compte courants '!H18/1000</f>
        <v>-152.744</v>
      </c>
    </row>
    <row r="18" spans="2:8" ht="17.100000000000001" customHeight="1" x14ac:dyDescent="0.25">
      <c r="B18" s="23" t="s">
        <v>43</v>
      </c>
      <c r="C18" s="25">
        <f>'compte courants '!C20/1000</f>
        <v>44.716000000000001</v>
      </c>
      <c r="D18" s="26">
        <f>'compte courants '!D20/1000</f>
        <v>32.551000000000002</v>
      </c>
      <c r="E18" s="26">
        <f>'compte courants '!E20/1000</f>
        <v>-1.4219999999999999</v>
      </c>
      <c r="F18" s="26">
        <f>'compte courants '!F20/1000</f>
        <v>8.298</v>
      </c>
      <c r="G18" s="26">
        <f>'compte courants '!G20/1000</f>
        <v>11.584</v>
      </c>
      <c r="H18" s="27">
        <f>'compte courants '!H20/1000</f>
        <v>-44.716000000000001</v>
      </c>
    </row>
    <row r="19" spans="2:8" ht="17.100000000000001" customHeight="1" x14ac:dyDescent="0.25">
      <c r="B19" s="23" t="s">
        <v>44</v>
      </c>
      <c r="C19" s="25">
        <f>'compte courants '!C21/1000</f>
        <v>-17.251000000000001</v>
      </c>
      <c r="D19" s="26">
        <f>'compte courants '!D21/1000</f>
        <v>-2.6309999999999998</v>
      </c>
      <c r="E19" s="26">
        <f>'compte courants '!E21/1000</f>
        <v>2.4670000000000001</v>
      </c>
      <c r="F19" s="26">
        <f>'compte courants '!F21/1000</f>
        <v>-5.1660000000000004</v>
      </c>
      <c r="G19" s="26">
        <f>'compte courants '!G21/1000</f>
        <v>-11.920999999999999</v>
      </c>
      <c r="H19" s="27">
        <f>'compte courants '!H21/1000</f>
        <v>17.251000000000001</v>
      </c>
    </row>
    <row r="20" spans="2:8" ht="17.100000000000001" customHeight="1" x14ac:dyDescent="0.25">
      <c r="B20" s="23" t="s">
        <v>45</v>
      </c>
      <c r="C20" s="25">
        <f>'compte courants '!C22/1000</f>
        <v>17.486000000000001</v>
      </c>
      <c r="D20" s="26">
        <f>'compte courants '!D22/1000</f>
        <v>29.190999999999999</v>
      </c>
      <c r="E20" s="26">
        <f>'compte courants '!E22/1000</f>
        <v>40.832999999999998</v>
      </c>
      <c r="F20" s="26">
        <f>'compte courants '!F22/1000</f>
        <v>-63.104999999999997</v>
      </c>
      <c r="G20" s="26">
        <f>'compte courants '!G22/1000</f>
        <v>10.567</v>
      </c>
      <c r="H20" s="27">
        <f>'compte courants '!H22/1000</f>
        <v>-17.486000000000001</v>
      </c>
    </row>
    <row r="21" spans="2:8" ht="17.100000000000001" customHeight="1" x14ac:dyDescent="0.25">
      <c r="B21" s="40" t="s">
        <v>46</v>
      </c>
      <c r="C21" s="41">
        <f>'compte courants '!C23/1000</f>
        <v>-41.470999999999997</v>
      </c>
      <c r="D21" s="42">
        <f>'compte courants '!D23/1000</f>
        <v>-12.574999999999999</v>
      </c>
      <c r="E21" s="42">
        <f>'compte courants '!E23/1000</f>
        <v>3.1920000000000002</v>
      </c>
      <c r="F21" s="42">
        <f>'compte courants '!F23/1000</f>
        <v>-125.774</v>
      </c>
      <c r="G21" s="42">
        <f>'compte courants '!G23/1000</f>
        <v>93.686000000000007</v>
      </c>
      <c r="H21" s="43">
        <f>'compte courants '!H23/1000</f>
        <v>41.470999999999997</v>
      </c>
    </row>
    <row r="22" spans="2:8" ht="17.100000000000001" customHeight="1" x14ac:dyDescent="0.25">
      <c r="B22" s="23" t="s">
        <v>47</v>
      </c>
      <c r="C22" s="25">
        <f>'compte courants '!C24/1000</f>
        <v>-0.622</v>
      </c>
      <c r="D22" s="26">
        <f>'compte courants '!D24/1000</f>
        <v>-0.373</v>
      </c>
      <c r="E22" s="26">
        <f>'compte courants '!E24/1000</f>
        <v>-0.186</v>
      </c>
      <c r="F22" s="26">
        <f>'compte courants '!F24/1000</f>
        <v>9.5000000000000001E-2</v>
      </c>
      <c r="G22" s="26">
        <f>'compte courants '!G24/1000</f>
        <v>-0.157</v>
      </c>
      <c r="H22" s="27">
        <f>'compte courants '!H24/1000</f>
        <v>0.622</v>
      </c>
    </row>
    <row r="23" spans="2:8" ht="17.100000000000001" customHeight="1" x14ac:dyDescent="0.25">
      <c r="B23" s="23" t="s">
        <v>48</v>
      </c>
      <c r="C23" s="25">
        <f>'compte courants '!C25/1000</f>
        <v>-24.541</v>
      </c>
      <c r="D23" s="26">
        <f>'compte courants '!D25/1000</f>
        <v>17.170000000000002</v>
      </c>
      <c r="E23" s="26">
        <f>'compte courants '!E25/1000</f>
        <v>60.692</v>
      </c>
      <c r="F23" s="26">
        <f>'compte courants '!F25/1000</f>
        <v>-161.57499999999999</v>
      </c>
      <c r="G23" s="26">
        <f>'compte courants '!G25/1000</f>
        <v>59.170999999999999</v>
      </c>
      <c r="H23" s="27">
        <f>'compte courants '!H25/1000</f>
        <v>24.542000000000002</v>
      </c>
    </row>
    <row r="24" spans="2:8" ht="17.100000000000001" customHeight="1" x14ac:dyDescent="0.25">
      <c r="B24" s="23" t="s">
        <v>52</v>
      </c>
      <c r="C24" s="25">
        <f>'compte courants '!C29/1000</f>
        <v>-0.443</v>
      </c>
      <c r="D24" s="26">
        <f>'compte courants '!D29/1000</f>
        <v>-0.66700000000000004</v>
      </c>
      <c r="E24" s="26">
        <f>'compte courants '!E29/1000</f>
        <v>-1.1479999999999999</v>
      </c>
      <c r="F24" s="26">
        <f>'compte courants '!F29/1000</f>
        <v>0.107</v>
      </c>
      <c r="G24" s="26">
        <f>'compte courants '!G29/1000</f>
        <v>1.266</v>
      </c>
      <c r="H24" s="27">
        <f>'compte courants '!H29/1000</f>
        <v>0.443</v>
      </c>
    </row>
    <row r="25" spans="2:8" ht="17.100000000000001" customHeight="1" x14ac:dyDescent="0.25">
      <c r="B25" s="23" t="s">
        <v>53</v>
      </c>
      <c r="C25" s="25">
        <f>'compte courants '!C30/1000</f>
        <v>-11.063000000000001</v>
      </c>
      <c r="D25" s="26">
        <f>'compte courants '!D30/1000</f>
        <v>-11.808</v>
      </c>
      <c r="E25" s="26">
        <f>'compte courants '!E30/1000</f>
        <v>2.0529999999999999</v>
      </c>
      <c r="F25" s="26">
        <f>'compte courants '!F30/1000</f>
        <v>-10.477</v>
      </c>
      <c r="G25" s="26">
        <f>'compte courants '!G30/1000</f>
        <v>9.1679999999999993</v>
      </c>
      <c r="H25" s="27">
        <f>'compte courants '!H30/1000</f>
        <v>11.063000000000001</v>
      </c>
    </row>
    <row r="26" spans="2:8" ht="17.100000000000001" customHeight="1" x14ac:dyDescent="0.25">
      <c r="B26" s="23" t="s">
        <v>55</v>
      </c>
      <c r="C26" s="25">
        <f>'compte courants '!C32/1000</f>
        <v>170.88800000000001</v>
      </c>
      <c r="D26" s="26">
        <f>'compte courants '!D32/1000</f>
        <v>128.221</v>
      </c>
      <c r="E26" s="26">
        <f>'compte courants '!E32/1000</f>
        <v>38.856999999999999</v>
      </c>
      <c r="F26" s="26">
        <f>'compte courants '!F32/1000</f>
        <v>0.115</v>
      </c>
      <c r="G26" s="26">
        <f>'compte courants '!G32/1000</f>
        <v>3.6949999999999998</v>
      </c>
      <c r="H26" s="27">
        <f>'compte courants '!H32/1000</f>
        <v>-170.88800000000001</v>
      </c>
    </row>
    <row r="27" spans="2:8" ht="17.100000000000001" customHeight="1" x14ac:dyDescent="0.25">
      <c r="B27" s="23" t="s">
        <v>56</v>
      </c>
      <c r="C27" s="25">
        <f>'compte courants '!C33/1000</f>
        <v>-3.6160000000000001</v>
      </c>
      <c r="D27" s="26">
        <f>'compte courants '!D33/1000</f>
        <v>-4.0110000000000001</v>
      </c>
      <c r="E27" s="26">
        <f>'compte courants '!E33/1000</f>
        <v>6.5839999999999996</v>
      </c>
      <c r="F27" s="26">
        <f>'compte courants '!F33/1000</f>
        <v>-14.814</v>
      </c>
      <c r="G27" s="26">
        <f>'compte courants '!G33/1000</f>
        <v>8.625</v>
      </c>
      <c r="H27" s="27">
        <f>'compte courants '!H33/1000</f>
        <v>3.6160000000000001</v>
      </c>
    </row>
    <row r="28" spans="2:8" ht="17.100000000000001" customHeight="1" x14ac:dyDescent="0.25">
      <c r="B28" s="23" t="s">
        <v>57</v>
      </c>
      <c r="C28" s="25">
        <f>'compte courants '!C34/1000</f>
        <v>-17.596</v>
      </c>
      <c r="D28" s="26">
        <f>'compte courants '!D34/1000</f>
        <v>17.411000000000001</v>
      </c>
      <c r="E28" s="26">
        <f>'compte courants '!E34/1000</f>
        <v>8.702</v>
      </c>
      <c r="F28" s="26">
        <f>'compte courants '!F34/1000</f>
        <v>-22.725999999999999</v>
      </c>
      <c r="G28" s="26">
        <f>'compte courants '!G34/1000</f>
        <v>-20.981999999999999</v>
      </c>
      <c r="H28" s="27">
        <f>'compte courants '!H34/1000</f>
        <v>17.596</v>
      </c>
    </row>
    <row r="29" spans="2:8" ht="17.100000000000001" customHeight="1" x14ac:dyDescent="0.25">
      <c r="B29" s="23" t="s">
        <v>58</v>
      </c>
      <c r="C29" s="25">
        <f>'compte courants '!C35/1000</f>
        <v>-3.2349999999999999</v>
      </c>
      <c r="D29" s="26">
        <f>'compte courants '!D35/1000</f>
        <v>-10.763</v>
      </c>
      <c r="E29" s="26">
        <f>'compte courants '!E35/1000</f>
        <v>5.2290000000000001</v>
      </c>
      <c r="F29" s="26">
        <f>'compte courants '!F35/1000</f>
        <v>-0.75700000000000001</v>
      </c>
      <c r="G29" s="26">
        <f>'compte courants '!G35/1000</f>
        <v>3.056</v>
      </c>
      <c r="H29" s="27">
        <f>'compte courants '!H35/1000</f>
        <v>3.2349999999999999</v>
      </c>
    </row>
    <row r="30" spans="2:8" ht="17.100000000000001" customHeight="1" x14ac:dyDescent="0.25">
      <c r="B30" s="23" t="s">
        <v>59</v>
      </c>
      <c r="C30" s="25">
        <f>'compte courants '!C36/1000</f>
        <v>-21.03</v>
      </c>
      <c r="D30" s="26">
        <f>'compte courants '!D36/1000</f>
        <v>29.053999999999998</v>
      </c>
      <c r="E30" s="26">
        <f>'compte courants '!E36/1000</f>
        <v>3.5139999999999998</v>
      </c>
      <c r="F30" s="26">
        <f>'compte courants '!F36/1000</f>
        <v>-18.201000000000001</v>
      </c>
      <c r="G30" s="26">
        <f>'compte courants '!G36/1000</f>
        <v>-35.396999999999998</v>
      </c>
      <c r="H30" s="27">
        <f>'compte courants '!H36/1000</f>
        <v>21.03</v>
      </c>
    </row>
    <row r="31" spans="2:8" ht="17.100000000000001" customHeight="1" x14ac:dyDescent="0.25">
      <c r="B31" s="23" t="s">
        <v>60</v>
      </c>
      <c r="C31" s="25">
        <f>'compte courants '!C37/1000</f>
        <v>-0.78400000000000003</v>
      </c>
      <c r="D31" s="26">
        <f>'compte courants '!D37/1000</f>
        <v>-1.788</v>
      </c>
      <c r="E31" s="26">
        <f>'compte courants '!E37/1000</f>
        <v>1.7999999999999999E-2</v>
      </c>
      <c r="F31" s="26">
        <f>'compte courants '!F37/1000</f>
        <v>-1.7150000000000001</v>
      </c>
      <c r="G31" s="26">
        <f>'compte courants '!G37/1000</f>
        <v>2.7010000000000001</v>
      </c>
      <c r="H31" s="27">
        <f>'compte courants '!H37/1000</f>
        <v>0.78400000000000003</v>
      </c>
    </row>
    <row r="32" spans="2:8" ht="17.100000000000001" customHeight="1" x14ac:dyDescent="0.25">
      <c r="B32" s="23" t="s">
        <v>61</v>
      </c>
      <c r="C32" s="25">
        <f>'compte courants '!C38/1000</f>
        <v>-10.683</v>
      </c>
      <c r="D32" s="26">
        <f>'compte courants '!D38/1000</f>
        <v>-6.2370000000000001</v>
      </c>
      <c r="E32" s="26">
        <f>'compte courants '!E38/1000</f>
        <v>-0.82099999999999995</v>
      </c>
      <c r="F32" s="26">
        <f>'compte courants '!F38/1000</f>
        <v>-1.8380000000000001</v>
      </c>
      <c r="G32" s="26">
        <f>'compte courants '!G38/1000</f>
        <v>-1.788</v>
      </c>
      <c r="H32" s="27">
        <f>'compte courants '!H38/1000</f>
        <v>10.683</v>
      </c>
    </row>
    <row r="33" spans="2:8" ht="17.100000000000001" customHeight="1" x14ac:dyDescent="0.25">
      <c r="B33" s="23" t="s">
        <v>62</v>
      </c>
      <c r="C33" s="25">
        <f>'compte courants '!C39/1000</f>
        <v>-5.8529999999999998</v>
      </c>
      <c r="D33" s="26">
        <f>'compte courants '!D39/1000</f>
        <v>-1.865</v>
      </c>
      <c r="E33" s="26">
        <f>'compte courants '!E39/1000</f>
        <v>1.3580000000000001</v>
      </c>
      <c r="F33" s="26">
        <f>'compte courants '!F39/1000</f>
        <v>-0.46200000000000002</v>
      </c>
      <c r="G33" s="26">
        <f>'compte courants '!G39/1000</f>
        <v>-4.8840000000000003</v>
      </c>
      <c r="H33" s="27">
        <f>'compte courants '!H39/1000</f>
        <v>5.8529999999999998</v>
      </c>
    </row>
    <row r="34" spans="2:8" ht="17.100000000000001" customHeight="1" x14ac:dyDescent="0.25">
      <c r="B34" s="24" t="s">
        <v>63</v>
      </c>
      <c r="C34" s="28">
        <f>'compte courants '!C40/1000</f>
        <v>25.236999999999998</v>
      </c>
      <c r="D34" s="29">
        <f>'compte courants '!D40/1000</f>
        <v>-14.78</v>
      </c>
      <c r="E34" s="29">
        <f>'compte courants '!E40/1000</f>
        <v>12.196999999999999</v>
      </c>
      <c r="F34" s="29">
        <f>'compte courants '!F40/1000</f>
        <v>5.4870000000000001</v>
      </c>
      <c r="G34" s="29">
        <f>'compte courants '!G40/1000</f>
        <v>22.332999999999998</v>
      </c>
      <c r="H34" s="30">
        <f>'compte courants '!H40/1000</f>
        <v>-25.236999999999998</v>
      </c>
    </row>
    <row r="35" spans="2:8" ht="11.45" customHeight="1" x14ac:dyDescent="0.25">
      <c r="B35" s="44" t="s">
        <v>140</v>
      </c>
    </row>
    <row r="36" spans="2:8" x14ac:dyDescent="0.25">
      <c r="B36" s="1"/>
    </row>
    <row r="37" spans="2:8" x14ac:dyDescent="0.25">
      <c r="B37" s="1" t="s">
        <v>75</v>
      </c>
      <c r="C37" s="3" t="s">
        <v>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EA94-2055-4354-8A8F-84C97BE965EB}">
  <dimension ref="A1:G53"/>
  <sheetViews>
    <sheetView workbookViewId="0">
      <selection activeCell="E20" sqref="E20"/>
    </sheetView>
  </sheetViews>
  <sheetFormatPr baseColWidth="10" defaultColWidth="9.140625" defaultRowHeight="15" x14ac:dyDescent="0.25"/>
  <cols>
    <col min="1" max="1" width="29.85546875" customWidth="1"/>
    <col min="2" max="2" width="13" customWidth="1"/>
    <col min="3" max="4" width="19.85546875" customWidth="1"/>
    <col min="5" max="5" width="18" customWidth="1"/>
    <col min="6" max="6" width="19.85546875" customWidth="1"/>
    <col min="7" max="7" width="17" customWidth="1"/>
  </cols>
  <sheetData>
    <row r="1" spans="1:7" x14ac:dyDescent="0.25">
      <c r="A1" s="22" t="s">
        <v>78</v>
      </c>
    </row>
    <row r="2" spans="1:7" x14ac:dyDescent="0.25">
      <c r="A2" s="3" t="s">
        <v>72</v>
      </c>
      <c r="B2" s="1" t="s">
        <v>79</v>
      </c>
    </row>
    <row r="3" spans="1:7" x14ac:dyDescent="0.25">
      <c r="A3" s="3" t="s">
        <v>80</v>
      </c>
      <c r="B3" s="3" t="s">
        <v>81</v>
      </c>
    </row>
    <row r="5" spans="1:7" x14ac:dyDescent="0.25">
      <c r="A5" s="1" t="s">
        <v>82</v>
      </c>
      <c r="C5" s="3" t="s">
        <v>83</v>
      </c>
    </row>
    <row r="6" spans="1:7" x14ac:dyDescent="0.25">
      <c r="A6" s="1" t="s">
        <v>84</v>
      </c>
      <c r="C6" s="3" t="s">
        <v>85</v>
      </c>
    </row>
    <row r="7" spans="1:7" x14ac:dyDescent="0.25">
      <c r="A7" s="1" t="s">
        <v>86</v>
      </c>
      <c r="C7" s="3" t="s">
        <v>87</v>
      </c>
    </row>
    <row r="8" spans="1:7" x14ac:dyDescent="0.25">
      <c r="A8" s="1" t="s">
        <v>88</v>
      </c>
      <c r="C8" s="3" t="s">
        <v>89</v>
      </c>
    </row>
    <row r="9" spans="1:7" x14ac:dyDescent="0.25">
      <c r="A9" s="1" t="s">
        <v>90</v>
      </c>
      <c r="C9" s="3" t="s">
        <v>91</v>
      </c>
    </row>
    <row r="10" spans="1:7" x14ac:dyDescent="0.25">
      <c r="A10" s="1" t="s">
        <v>92</v>
      </c>
      <c r="C10" s="3" t="s">
        <v>22</v>
      </c>
    </row>
    <row r="12" spans="1:7" x14ac:dyDescent="0.25">
      <c r="A12" s="5" t="s">
        <v>93</v>
      </c>
      <c r="B12" s="4" t="s">
        <v>94</v>
      </c>
      <c r="C12" s="4" t="s">
        <v>29</v>
      </c>
      <c r="D12" s="4" t="s">
        <v>95</v>
      </c>
      <c r="E12" s="4" t="s">
        <v>96</v>
      </c>
      <c r="F12" s="4" t="s">
        <v>97</v>
      </c>
      <c r="G12" s="4" t="s">
        <v>98</v>
      </c>
    </row>
    <row r="13" spans="1:7" x14ac:dyDescent="0.25">
      <c r="A13" s="6" t="s">
        <v>99</v>
      </c>
      <c r="B13" s="15">
        <v>253045.2</v>
      </c>
      <c r="C13" s="15">
        <v>56769.8</v>
      </c>
      <c r="D13" s="19">
        <v>172439</v>
      </c>
      <c r="E13" s="15">
        <v>-507812.9</v>
      </c>
      <c r="F13" s="15">
        <v>531665.19999999995</v>
      </c>
      <c r="G13" s="15">
        <v>-253044.8</v>
      </c>
    </row>
    <row r="14" spans="1:7" x14ac:dyDescent="0.25">
      <c r="A14" s="6" t="s">
        <v>100</v>
      </c>
      <c r="B14" s="14">
        <v>260296.3</v>
      </c>
      <c r="C14" s="14">
        <v>138639.4</v>
      </c>
      <c r="D14" s="14">
        <v>148125.70000000001</v>
      </c>
      <c r="E14" s="14">
        <v>-466322.6</v>
      </c>
      <c r="F14" s="14">
        <v>439869.7</v>
      </c>
      <c r="G14" s="14">
        <v>-260295.9</v>
      </c>
    </row>
    <row r="15" spans="1:7" x14ac:dyDescent="0.25">
      <c r="A15" s="6" t="s">
        <v>101</v>
      </c>
      <c r="B15" s="15">
        <v>-6565.2</v>
      </c>
      <c r="C15" s="15">
        <v>6073.4</v>
      </c>
      <c r="D15" s="15">
        <v>3260.2</v>
      </c>
      <c r="E15" s="15">
        <v>-18755.400000000001</v>
      </c>
      <c r="F15" s="15">
        <v>2856.6</v>
      </c>
      <c r="G15" s="15">
        <v>6565.2</v>
      </c>
    </row>
    <row r="16" spans="1:7" x14ac:dyDescent="0.25">
      <c r="A16" s="6" t="s">
        <v>102</v>
      </c>
      <c r="B16" s="14">
        <v>652.5</v>
      </c>
      <c r="C16" s="14">
        <v>-3645.4</v>
      </c>
      <c r="D16" s="14">
        <v>1579.6</v>
      </c>
      <c r="E16" s="14">
        <v>-2498.6</v>
      </c>
      <c r="F16" s="14">
        <v>5216.8999999999996</v>
      </c>
      <c r="G16" s="14">
        <v>-652.5</v>
      </c>
    </row>
    <row r="17" spans="1:7" x14ac:dyDescent="0.25">
      <c r="A17" s="6" t="s">
        <v>103</v>
      </c>
      <c r="B17" s="15">
        <v>-10740.2</v>
      </c>
      <c r="C17" s="15">
        <v>-13645.2</v>
      </c>
      <c r="D17" s="15">
        <v>-823.8</v>
      </c>
      <c r="E17" s="15">
        <v>-8806.7000000000007</v>
      </c>
      <c r="F17" s="15">
        <v>12535.5</v>
      </c>
      <c r="G17" s="15">
        <v>10740.2</v>
      </c>
    </row>
    <row r="18" spans="1:7" x14ac:dyDescent="0.25">
      <c r="A18" s="6" t="s">
        <v>104</v>
      </c>
      <c r="B18" s="14">
        <v>44708.6</v>
      </c>
      <c r="C18" s="14">
        <v>12939.3</v>
      </c>
      <c r="D18" s="14">
        <v>21543.9</v>
      </c>
      <c r="E18" s="14">
        <v>13165.4</v>
      </c>
      <c r="F18" s="14">
        <v>-2939.9</v>
      </c>
      <c r="G18" s="14">
        <v>-44708.6</v>
      </c>
    </row>
    <row r="19" spans="1:7" x14ac:dyDescent="0.25">
      <c r="A19" s="6" t="s">
        <v>105</v>
      </c>
      <c r="B19" s="19">
        <v>98792</v>
      </c>
      <c r="C19" s="19">
        <v>-17299</v>
      </c>
      <c r="D19" s="19">
        <v>-5830</v>
      </c>
      <c r="E19" s="19">
        <v>-83562</v>
      </c>
      <c r="F19" s="19">
        <v>205500</v>
      </c>
      <c r="G19" s="19">
        <v>-98792</v>
      </c>
    </row>
    <row r="20" spans="1:7" x14ac:dyDescent="0.25">
      <c r="A20" s="6" t="s">
        <v>106</v>
      </c>
      <c r="B20" s="14">
        <v>-1560.2</v>
      </c>
      <c r="C20" s="14">
        <v>-906.5</v>
      </c>
      <c r="D20" s="14">
        <v>210.4</v>
      </c>
      <c r="E20" s="14">
        <v>-361.5</v>
      </c>
      <c r="F20" s="14">
        <v>-502.6</v>
      </c>
      <c r="G20" s="14">
        <v>1560.2</v>
      </c>
    </row>
    <row r="21" spans="1:7" x14ac:dyDescent="0.25">
      <c r="A21" s="6" t="s">
        <v>107</v>
      </c>
      <c r="B21" s="19">
        <v>44365</v>
      </c>
      <c r="C21" s="19">
        <v>32184</v>
      </c>
      <c r="D21" s="19">
        <v>-10391</v>
      </c>
      <c r="E21" s="19">
        <v>6820</v>
      </c>
      <c r="F21" s="19">
        <v>15750</v>
      </c>
      <c r="G21" s="19">
        <v>-44365</v>
      </c>
    </row>
    <row r="22" spans="1:7" x14ac:dyDescent="0.25">
      <c r="A22" s="6" t="s">
        <v>108</v>
      </c>
      <c r="B22" s="14">
        <v>497.2</v>
      </c>
      <c r="C22" s="14">
        <v>-10981.8</v>
      </c>
      <c r="D22" s="18">
        <v>9304</v>
      </c>
      <c r="E22" s="14">
        <v>-5261.6</v>
      </c>
      <c r="F22" s="14">
        <v>7436.6</v>
      </c>
      <c r="G22" s="14">
        <v>-496.8</v>
      </c>
    </row>
    <row r="23" spans="1:7" x14ac:dyDescent="0.25">
      <c r="A23" s="6" t="s">
        <v>109</v>
      </c>
      <c r="B23" s="19">
        <v>18380</v>
      </c>
      <c r="C23" s="19">
        <v>30006</v>
      </c>
      <c r="D23" s="19">
        <v>41034</v>
      </c>
      <c r="E23" s="19">
        <v>-62953</v>
      </c>
      <c r="F23" s="19">
        <v>10293</v>
      </c>
      <c r="G23" s="19">
        <v>-18380</v>
      </c>
    </row>
    <row r="24" spans="1:7" x14ac:dyDescent="0.25">
      <c r="A24" s="6" t="s">
        <v>46</v>
      </c>
      <c r="B24" s="18">
        <v>-22163</v>
      </c>
      <c r="C24" s="18">
        <v>884</v>
      </c>
      <c r="D24" s="18">
        <v>-10585</v>
      </c>
      <c r="E24" s="18">
        <v>-120492</v>
      </c>
      <c r="F24" s="18">
        <v>108030</v>
      </c>
      <c r="G24" s="18">
        <v>22163</v>
      </c>
    </row>
    <row r="25" spans="1:7" x14ac:dyDescent="0.25">
      <c r="A25" s="6" t="s">
        <v>110</v>
      </c>
      <c r="B25" s="15">
        <v>-1572.2</v>
      </c>
      <c r="C25" s="15">
        <v>-2330.9</v>
      </c>
      <c r="D25" s="15">
        <v>-434.7</v>
      </c>
      <c r="E25" s="15">
        <v>43.5</v>
      </c>
      <c r="F25" s="15">
        <v>1149.9000000000001</v>
      </c>
      <c r="G25" s="15">
        <v>1572.2</v>
      </c>
    </row>
    <row r="26" spans="1:7" x14ac:dyDescent="0.25">
      <c r="A26" s="6" t="s">
        <v>111</v>
      </c>
      <c r="B26" s="18">
        <v>-13004</v>
      </c>
      <c r="C26" s="18">
        <v>17460</v>
      </c>
      <c r="D26" s="18">
        <v>68637</v>
      </c>
      <c r="E26" s="18">
        <v>-159757</v>
      </c>
      <c r="F26" s="18">
        <v>60656</v>
      </c>
      <c r="G26" s="18">
        <v>13004</v>
      </c>
    </row>
    <row r="27" spans="1:7" x14ac:dyDescent="0.25">
      <c r="A27" s="6" t="s">
        <v>112</v>
      </c>
      <c r="B27" s="15">
        <v>-1730.8</v>
      </c>
      <c r="C27" s="15">
        <v>-1806.5</v>
      </c>
      <c r="D27" s="15">
        <v>-208.4</v>
      </c>
      <c r="E27" s="15">
        <v>789.3</v>
      </c>
      <c r="F27" s="15">
        <v>-505.3</v>
      </c>
      <c r="G27" s="15">
        <v>1730.8</v>
      </c>
    </row>
    <row r="28" spans="1:7" x14ac:dyDescent="0.25">
      <c r="A28" s="6" t="s">
        <v>113</v>
      </c>
      <c r="B28" s="18">
        <v>-583</v>
      </c>
      <c r="C28" s="18">
        <v>1054</v>
      </c>
      <c r="D28" s="18">
        <v>360</v>
      </c>
      <c r="E28" s="18">
        <v>-1750</v>
      </c>
      <c r="F28" s="18">
        <v>-246</v>
      </c>
      <c r="G28" s="18">
        <v>583</v>
      </c>
    </row>
    <row r="29" spans="1:7" x14ac:dyDescent="0.25">
      <c r="A29" s="6" t="s">
        <v>114</v>
      </c>
      <c r="B29" s="15">
        <v>-3285.9</v>
      </c>
      <c r="C29" s="15">
        <v>-7635.1</v>
      </c>
      <c r="D29" s="19">
        <v>2303</v>
      </c>
      <c r="E29" s="15">
        <v>-495.3</v>
      </c>
      <c r="F29" s="15">
        <v>2541.5</v>
      </c>
      <c r="G29" s="15">
        <v>3285.9</v>
      </c>
    </row>
    <row r="30" spans="1:7" x14ac:dyDescent="0.25">
      <c r="A30" s="6" t="s">
        <v>52</v>
      </c>
      <c r="B30" s="14">
        <v>-442.6</v>
      </c>
      <c r="C30" s="14">
        <v>-667.3</v>
      </c>
      <c r="D30" s="14">
        <v>-1147.4000000000001</v>
      </c>
      <c r="E30" s="14">
        <v>106.5</v>
      </c>
      <c r="F30" s="14">
        <v>1265.5</v>
      </c>
      <c r="G30" s="14">
        <v>442.6</v>
      </c>
    </row>
    <row r="31" spans="1:7" x14ac:dyDescent="0.25">
      <c r="A31" s="6" t="s">
        <v>115</v>
      </c>
      <c r="B31" s="15">
        <v>-15177.3</v>
      </c>
      <c r="C31" s="15">
        <v>-10058.700000000001</v>
      </c>
      <c r="D31" s="15">
        <v>-2007.3</v>
      </c>
      <c r="E31" s="15">
        <v>-10489.2</v>
      </c>
      <c r="F31" s="19">
        <v>7378</v>
      </c>
      <c r="G31" s="15">
        <v>15177.3</v>
      </c>
    </row>
    <row r="32" spans="1:7" x14ac:dyDescent="0.25">
      <c r="A32" s="6" t="s">
        <v>116</v>
      </c>
      <c r="B32" s="14">
        <v>-909.4</v>
      </c>
      <c r="C32" s="14">
        <v>-1254.7</v>
      </c>
      <c r="D32" s="14">
        <v>349.1</v>
      </c>
      <c r="E32" s="14">
        <v>-946.8</v>
      </c>
      <c r="F32" s="14">
        <v>942.8</v>
      </c>
      <c r="G32" s="14">
        <v>909.4</v>
      </c>
    </row>
    <row r="33" spans="1:7" x14ac:dyDescent="0.25">
      <c r="A33" s="6" t="s">
        <v>117</v>
      </c>
      <c r="B33" s="19">
        <v>169533</v>
      </c>
      <c r="C33" s="19">
        <v>118567</v>
      </c>
      <c r="D33" s="19">
        <v>42192</v>
      </c>
      <c r="E33" s="19">
        <v>53</v>
      </c>
      <c r="F33" s="19">
        <v>8721</v>
      </c>
      <c r="G33" s="19">
        <v>-169533</v>
      </c>
    </row>
    <row r="34" spans="1:7" x14ac:dyDescent="0.25">
      <c r="A34" s="6" t="s">
        <v>118</v>
      </c>
      <c r="B34" s="14">
        <v>-8830.2999999999993</v>
      </c>
      <c r="C34" s="14">
        <v>-8065.6</v>
      </c>
      <c r="D34" s="14">
        <v>5648.9</v>
      </c>
      <c r="E34" s="14">
        <v>-15038.5</v>
      </c>
      <c r="F34" s="14">
        <v>8624.9</v>
      </c>
      <c r="G34" s="14">
        <v>8830.2999999999993</v>
      </c>
    </row>
    <row r="35" spans="1:7" x14ac:dyDescent="0.25">
      <c r="A35" s="6" t="s">
        <v>119</v>
      </c>
      <c r="B35" s="19">
        <v>-11504</v>
      </c>
      <c r="C35" s="15">
        <v>-15813.6</v>
      </c>
      <c r="D35" s="15">
        <v>5401.5</v>
      </c>
      <c r="E35" s="19">
        <v>-21465</v>
      </c>
      <c r="F35" s="19">
        <v>20373</v>
      </c>
      <c r="G35" s="19">
        <v>11504</v>
      </c>
    </row>
    <row r="36" spans="1:7" x14ac:dyDescent="0.25">
      <c r="A36" s="6" t="s">
        <v>58</v>
      </c>
      <c r="B36" s="14">
        <v>-2511.8000000000002</v>
      </c>
      <c r="C36" s="14">
        <v>-10165.6</v>
      </c>
      <c r="D36" s="14">
        <v>5197.6000000000004</v>
      </c>
      <c r="E36" s="14">
        <v>-599.9</v>
      </c>
      <c r="F36" s="14">
        <v>3056.2</v>
      </c>
      <c r="G36" s="14">
        <v>2511.8000000000002</v>
      </c>
    </row>
    <row r="37" spans="1:7" x14ac:dyDescent="0.25">
      <c r="A37" s="6" t="s">
        <v>120</v>
      </c>
      <c r="B37" s="15">
        <v>-18530.400000000001</v>
      </c>
      <c r="C37" s="19">
        <v>-11952</v>
      </c>
      <c r="D37" s="15">
        <v>-439.2</v>
      </c>
      <c r="E37" s="15">
        <v>-17666.7</v>
      </c>
      <c r="F37" s="15">
        <v>11527.6</v>
      </c>
      <c r="G37" s="15">
        <v>18530.400000000001</v>
      </c>
    </row>
    <row r="38" spans="1:7" x14ac:dyDescent="0.25">
      <c r="A38" s="6" t="s">
        <v>121</v>
      </c>
      <c r="B38" s="18">
        <v>-1696</v>
      </c>
      <c r="C38" s="18">
        <v>-2487</v>
      </c>
      <c r="D38" s="18">
        <v>273</v>
      </c>
      <c r="E38" s="18">
        <v>-1723</v>
      </c>
      <c r="F38" s="18">
        <v>2241</v>
      </c>
      <c r="G38" s="18">
        <v>1696</v>
      </c>
    </row>
    <row r="39" spans="1:7" x14ac:dyDescent="0.25">
      <c r="A39" s="6" t="s">
        <v>122</v>
      </c>
      <c r="B39" s="15">
        <v>-10730.6</v>
      </c>
      <c r="C39" s="15">
        <v>-6196.1</v>
      </c>
      <c r="D39" s="15">
        <v>-899.1</v>
      </c>
      <c r="E39" s="19">
        <v>-1879</v>
      </c>
      <c r="F39" s="15">
        <v>-1756.5</v>
      </c>
      <c r="G39" s="15">
        <v>10730.6</v>
      </c>
    </row>
    <row r="40" spans="1:7" x14ac:dyDescent="0.25">
      <c r="A40" s="6" t="s">
        <v>123</v>
      </c>
      <c r="B40" s="18">
        <v>4314</v>
      </c>
      <c r="C40" s="18">
        <v>2207</v>
      </c>
      <c r="D40" s="18">
        <v>-1148</v>
      </c>
      <c r="E40" s="18">
        <v>-560</v>
      </c>
      <c r="F40" s="18">
        <v>3815</v>
      </c>
      <c r="G40" s="18">
        <v>-4314</v>
      </c>
    </row>
    <row r="41" spans="1:7" x14ac:dyDescent="0.25">
      <c r="A41" s="6" t="s">
        <v>124</v>
      </c>
      <c r="B41" s="15">
        <v>3339.7</v>
      </c>
      <c r="C41" s="19">
        <v>-39694</v>
      </c>
      <c r="D41" s="15">
        <v>-941.4</v>
      </c>
      <c r="E41" s="15">
        <v>6270.6</v>
      </c>
      <c r="F41" s="15">
        <v>37704.5</v>
      </c>
      <c r="G41" s="15">
        <v>-3339.7</v>
      </c>
    </row>
    <row r="42" spans="1:7" x14ac:dyDescent="0.25">
      <c r="A42" s="6" t="s">
        <v>125</v>
      </c>
      <c r="B42" s="7" t="s">
        <v>75</v>
      </c>
      <c r="C42" s="7" t="s">
        <v>75</v>
      </c>
      <c r="D42" s="7" t="s">
        <v>75</v>
      </c>
      <c r="E42" s="18">
        <v>-1092</v>
      </c>
      <c r="F42" s="7" t="s">
        <v>75</v>
      </c>
      <c r="G42" s="7" t="s">
        <v>75</v>
      </c>
    </row>
    <row r="43" spans="1:7" x14ac:dyDescent="0.25">
      <c r="A43" s="6" t="s">
        <v>126</v>
      </c>
      <c r="B43" s="15">
        <v>170158.8</v>
      </c>
      <c r="C43" s="15">
        <v>18361.2</v>
      </c>
      <c r="D43" s="15">
        <v>1865.7</v>
      </c>
      <c r="E43" s="15">
        <v>143457.29999999999</v>
      </c>
      <c r="F43" s="15">
        <v>6474.6</v>
      </c>
      <c r="G43" s="15">
        <v>-170158.8</v>
      </c>
    </row>
    <row r="44" spans="1:7" x14ac:dyDescent="0.25">
      <c r="A44" s="6" t="s">
        <v>127</v>
      </c>
      <c r="B44" s="7" t="s">
        <v>75</v>
      </c>
      <c r="C44" s="7" t="s">
        <v>75</v>
      </c>
      <c r="D44" s="7" t="s">
        <v>75</v>
      </c>
      <c r="E44" s="14">
        <v>5818.7</v>
      </c>
      <c r="F44" s="7" t="s">
        <v>75</v>
      </c>
      <c r="G44" s="7" t="s">
        <v>75</v>
      </c>
    </row>
    <row r="45" spans="1:7" x14ac:dyDescent="0.25">
      <c r="A45" s="6" t="s">
        <v>67</v>
      </c>
      <c r="B45" s="8" t="s">
        <v>75</v>
      </c>
      <c r="C45" s="8" t="s">
        <v>75</v>
      </c>
      <c r="D45" s="8" t="s">
        <v>75</v>
      </c>
      <c r="E45" s="8" t="s">
        <v>75</v>
      </c>
      <c r="F45" s="8" t="s">
        <v>75</v>
      </c>
      <c r="G45" s="8" t="s">
        <v>75</v>
      </c>
    </row>
    <row r="46" spans="1:7" x14ac:dyDescent="0.25">
      <c r="A46" s="6" t="s">
        <v>128</v>
      </c>
      <c r="B46" s="7" t="s">
        <v>75</v>
      </c>
      <c r="C46" s="7" t="s">
        <v>75</v>
      </c>
      <c r="D46" s="7" t="s">
        <v>75</v>
      </c>
      <c r="E46" s="7" t="s">
        <v>75</v>
      </c>
      <c r="F46" s="7" t="s">
        <v>75</v>
      </c>
      <c r="G46" s="7" t="s">
        <v>75</v>
      </c>
    </row>
    <row r="47" spans="1:7" x14ac:dyDescent="0.25">
      <c r="A47" s="6" t="s">
        <v>129</v>
      </c>
      <c r="B47" s="8" t="s">
        <v>75</v>
      </c>
      <c r="C47" s="8" t="s">
        <v>75</v>
      </c>
      <c r="D47" s="8" t="s">
        <v>75</v>
      </c>
      <c r="E47" s="8" t="s">
        <v>75</v>
      </c>
      <c r="F47" s="8" t="s">
        <v>75</v>
      </c>
      <c r="G47" s="8" t="s">
        <v>75</v>
      </c>
    </row>
    <row r="48" spans="1:7" x14ac:dyDescent="0.25">
      <c r="A48" s="6" t="s">
        <v>130</v>
      </c>
      <c r="B48" s="7" t="s">
        <v>75</v>
      </c>
      <c r="C48" s="7" t="s">
        <v>75</v>
      </c>
      <c r="D48" s="7" t="s">
        <v>75</v>
      </c>
      <c r="E48" s="7" t="s">
        <v>75</v>
      </c>
      <c r="F48" s="7" t="s">
        <v>75</v>
      </c>
      <c r="G48" s="7" t="s">
        <v>75</v>
      </c>
    </row>
    <row r="49" spans="1:7" x14ac:dyDescent="0.25">
      <c r="A49" s="6" t="s">
        <v>131</v>
      </c>
      <c r="B49" s="8" t="s">
        <v>75</v>
      </c>
      <c r="C49" s="8" t="s">
        <v>75</v>
      </c>
      <c r="D49" s="8" t="s">
        <v>75</v>
      </c>
      <c r="E49" s="8" t="s">
        <v>75</v>
      </c>
      <c r="F49" s="8" t="s">
        <v>75</v>
      </c>
      <c r="G49" s="8" t="s">
        <v>75</v>
      </c>
    </row>
    <row r="50" spans="1:7" x14ac:dyDescent="0.25">
      <c r="A50" s="6" t="s">
        <v>132</v>
      </c>
      <c r="B50" s="14">
        <v>2486.6999999999998</v>
      </c>
      <c r="C50" s="14">
        <v>-28745.5</v>
      </c>
      <c r="D50" s="14">
        <v>15972.8</v>
      </c>
      <c r="E50" s="14">
        <v>-17782.8</v>
      </c>
      <c r="F50" s="14">
        <v>33042.199999999997</v>
      </c>
      <c r="G50" s="14">
        <v>4698.3</v>
      </c>
    </row>
    <row r="52" spans="1:7" x14ac:dyDescent="0.25">
      <c r="A52" s="1" t="s">
        <v>133</v>
      </c>
    </row>
    <row r="53" spans="1:7" x14ac:dyDescent="0.25">
      <c r="A53" s="1" t="s">
        <v>75</v>
      </c>
      <c r="B53" s="3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FB6F9-9AB9-4680-842E-210B7E5CA4DD}">
  <dimension ref="B1:H38"/>
  <sheetViews>
    <sheetView topLeftCell="A8" workbookViewId="0">
      <selection activeCell="B42" sqref="B42"/>
    </sheetView>
  </sheetViews>
  <sheetFormatPr baseColWidth="10" defaultColWidth="9.140625" defaultRowHeight="15" x14ac:dyDescent="0.25"/>
  <cols>
    <col min="2" max="2" width="29.85546875" customWidth="1"/>
    <col min="3" max="8" width="20.7109375" customWidth="1"/>
  </cols>
  <sheetData>
    <row r="1" spans="2:8" x14ac:dyDescent="0.25">
      <c r="B1" s="22" t="s">
        <v>78</v>
      </c>
    </row>
    <row r="2" spans="2:8" x14ac:dyDescent="0.25">
      <c r="B2" s="3" t="s">
        <v>72</v>
      </c>
      <c r="C2" s="1" t="s">
        <v>79</v>
      </c>
    </row>
    <row r="3" spans="2:8" x14ac:dyDescent="0.25">
      <c r="B3" s="3" t="s">
        <v>80</v>
      </c>
      <c r="C3" s="3" t="s">
        <v>81</v>
      </c>
    </row>
    <row r="5" spans="2:8" x14ac:dyDescent="0.25">
      <c r="B5" s="1" t="s">
        <v>82</v>
      </c>
      <c r="D5" s="3" t="s">
        <v>83</v>
      </c>
    </row>
    <row r="6" spans="2:8" x14ac:dyDescent="0.25">
      <c r="B6" s="1" t="s">
        <v>84</v>
      </c>
      <c r="D6" s="3" t="s">
        <v>85</v>
      </c>
    </row>
    <row r="7" spans="2:8" x14ac:dyDescent="0.25">
      <c r="B7" s="1" t="s">
        <v>86</v>
      </c>
      <c r="D7" s="3" t="s">
        <v>87</v>
      </c>
    </row>
    <row r="8" spans="2:8" x14ac:dyDescent="0.25">
      <c r="B8" s="1" t="s">
        <v>88</v>
      </c>
      <c r="D8" s="3" t="s">
        <v>89</v>
      </c>
    </row>
    <row r="9" spans="2:8" x14ac:dyDescent="0.25">
      <c r="B9" s="1" t="s">
        <v>90</v>
      </c>
      <c r="D9" s="3" t="s">
        <v>91</v>
      </c>
    </row>
    <row r="10" spans="2:8" x14ac:dyDescent="0.25">
      <c r="B10" s="1" t="s">
        <v>92</v>
      </c>
      <c r="D10" s="3" t="s">
        <v>22</v>
      </c>
    </row>
    <row r="12" spans="2:8" ht="31.5" x14ac:dyDescent="0.25">
      <c r="B12" s="31" t="s">
        <v>93</v>
      </c>
      <c r="C12" s="32" t="s">
        <v>94</v>
      </c>
      <c r="D12" s="33" t="s">
        <v>29</v>
      </c>
      <c r="E12" s="33" t="s">
        <v>30</v>
      </c>
      <c r="F12" s="33" t="s">
        <v>136</v>
      </c>
      <c r="G12" s="33" t="s">
        <v>137</v>
      </c>
      <c r="H12" s="34" t="s">
        <v>138</v>
      </c>
    </row>
    <row r="13" spans="2:8" ht="15.75" x14ac:dyDescent="0.25">
      <c r="B13" s="35" t="s">
        <v>139</v>
      </c>
      <c r="C13" s="36">
        <f>'comptes financiers'!B13/1000</f>
        <v>253.04520000000002</v>
      </c>
      <c r="D13" s="37">
        <f>'comptes financiers'!C13/1000</f>
        <v>56.769800000000004</v>
      </c>
      <c r="E13" s="37">
        <f>'comptes financiers'!D13/1000</f>
        <v>172.43899999999999</v>
      </c>
      <c r="F13" s="37">
        <f>'comptes financiers'!E13/1000</f>
        <v>-507.81290000000001</v>
      </c>
      <c r="G13" s="37">
        <f>'comptes financiers'!F13/1000</f>
        <v>531.66519999999991</v>
      </c>
      <c r="H13" s="38">
        <f>'comptes financiers'!G13/1000</f>
        <v>-253.04479999999998</v>
      </c>
    </row>
    <row r="14" spans="2:8" ht="15.75" x14ac:dyDescent="0.25">
      <c r="B14" s="39" t="s">
        <v>135</v>
      </c>
      <c r="C14" s="36">
        <f>'comptes financiers'!B14/1000</f>
        <v>260.29629999999997</v>
      </c>
      <c r="D14" s="37">
        <f>'comptes financiers'!C14/1000</f>
        <v>138.63939999999999</v>
      </c>
      <c r="E14" s="37">
        <f>'comptes financiers'!D14/1000</f>
        <v>148.12570000000002</v>
      </c>
      <c r="F14" s="37">
        <f>'comptes financiers'!E14/1000</f>
        <v>-466.32259999999997</v>
      </c>
      <c r="G14" s="37">
        <f>'comptes financiers'!F14/1000</f>
        <v>439.86970000000002</v>
      </c>
      <c r="H14" s="38">
        <f>'comptes financiers'!G14/1000</f>
        <v>-260.29590000000002</v>
      </c>
    </row>
    <row r="15" spans="2:8" ht="15.75" x14ac:dyDescent="0.25">
      <c r="B15" s="23" t="s">
        <v>101</v>
      </c>
      <c r="C15" s="25">
        <f>'comptes financiers'!B15/1000</f>
        <v>-6.5651999999999999</v>
      </c>
      <c r="D15" s="26">
        <f>'comptes financiers'!C15/1000</f>
        <v>6.0733999999999995</v>
      </c>
      <c r="E15" s="26">
        <f>'comptes financiers'!D15/1000</f>
        <v>3.2601999999999998</v>
      </c>
      <c r="F15" s="26">
        <f>'comptes financiers'!E15/1000</f>
        <v>-18.755400000000002</v>
      </c>
      <c r="G15" s="26">
        <f>'comptes financiers'!F15/1000</f>
        <v>2.8565999999999998</v>
      </c>
      <c r="H15" s="27">
        <f>'comptes financiers'!G15/1000</f>
        <v>6.5651999999999999</v>
      </c>
    </row>
    <row r="16" spans="2:8" ht="15.75" x14ac:dyDescent="0.25">
      <c r="B16" s="23" t="s">
        <v>103</v>
      </c>
      <c r="C16" s="25">
        <f>'comptes financiers'!B17/1000</f>
        <v>-10.740200000000002</v>
      </c>
      <c r="D16" s="26">
        <f>'comptes financiers'!C17/1000</f>
        <v>-13.645200000000001</v>
      </c>
      <c r="E16" s="26">
        <f>'comptes financiers'!D17/1000</f>
        <v>-0.82379999999999998</v>
      </c>
      <c r="F16" s="26">
        <f>'comptes financiers'!E17/1000</f>
        <v>-8.8067000000000011</v>
      </c>
      <c r="G16" s="26">
        <f>'comptes financiers'!F17/1000</f>
        <v>12.535500000000001</v>
      </c>
      <c r="H16" s="27">
        <f>'comptes financiers'!G17/1000</f>
        <v>10.740200000000002</v>
      </c>
    </row>
    <row r="17" spans="2:8" ht="15.75" x14ac:dyDescent="0.25">
      <c r="B17" s="23" t="s">
        <v>104</v>
      </c>
      <c r="C17" s="25">
        <f>'comptes financiers'!B18/1000</f>
        <v>44.708599999999997</v>
      </c>
      <c r="D17" s="26">
        <f>'comptes financiers'!C18/1000</f>
        <v>12.939299999999999</v>
      </c>
      <c r="E17" s="26">
        <f>'comptes financiers'!D18/1000</f>
        <v>21.543900000000001</v>
      </c>
      <c r="F17" s="26">
        <f>'comptes financiers'!E18/1000</f>
        <v>13.1654</v>
      </c>
      <c r="G17" s="26">
        <f>'comptes financiers'!F18/1000</f>
        <v>-2.9399000000000002</v>
      </c>
      <c r="H17" s="27">
        <f>'comptes financiers'!G18/1000</f>
        <v>-44.708599999999997</v>
      </c>
    </row>
    <row r="18" spans="2:8" ht="15.75" x14ac:dyDescent="0.25">
      <c r="B18" s="23" t="s">
        <v>105</v>
      </c>
      <c r="C18" s="25">
        <f>'comptes financiers'!B19/1000</f>
        <v>98.792000000000002</v>
      </c>
      <c r="D18" s="26">
        <f>'comptes financiers'!C19/1000</f>
        <v>-17.298999999999999</v>
      </c>
      <c r="E18" s="26">
        <f>'comptes financiers'!D19/1000</f>
        <v>-5.83</v>
      </c>
      <c r="F18" s="26">
        <f>'comptes financiers'!E19/1000</f>
        <v>-83.561999999999998</v>
      </c>
      <c r="G18" s="26">
        <f>'comptes financiers'!F19/1000</f>
        <v>205.5</v>
      </c>
      <c r="H18" s="27">
        <f>'comptes financiers'!G19/1000</f>
        <v>-98.792000000000002</v>
      </c>
    </row>
    <row r="19" spans="2:8" ht="15.75" x14ac:dyDescent="0.25">
      <c r="B19" s="23" t="s">
        <v>107</v>
      </c>
      <c r="C19" s="25">
        <f>'comptes financiers'!B21/1000</f>
        <v>44.365000000000002</v>
      </c>
      <c r="D19" s="26">
        <f>'comptes financiers'!C21/1000</f>
        <v>32.183999999999997</v>
      </c>
      <c r="E19" s="26">
        <f>'comptes financiers'!D21/1000</f>
        <v>-10.391</v>
      </c>
      <c r="F19" s="26">
        <f>'comptes financiers'!E21/1000</f>
        <v>6.82</v>
      </c>
      <c r="G19" s="26">
        <f>'comptes financiers'!F21/1000</f>
        <v>15.75</v>
      </c>
      <c r="H19" s="27">
        <f>'comptes financiers'!G21/1000</f>
        <v>-44.365000000000002</v>
      </c>
    </row>
    <row r="20" spans="2:8" ht="15.75" x14ac:dyDescent="0.25">
      <c r="B20" s="23" t="s">
        <v>108</v>
      </c>
      <c r="C20" s="25">
        <f>'comptes financiers'!B22/1000</f>
        <v>0.49719999999999998</v>
      </c>
      <c r="D20" s="26">
        <f>'comptes financiers'!C22/1000</f>
        <v>-10.9818</v>
      </c>
      <c r="E20" s="26">
        <f>'comptes financiers'!D22/1000</f>
        <v>9.3040000000000003</v>
      </c>
      <c r="F20" s="26">
        <f>'comptes financiers'!E22/1000</f>
        <v>-5.2616000000000005</v>
      </c>
      <c r="G20" s="26">
        <f>'comptes financiers'!F22/1000</f>
        <v>7.4366000000000003</v>
      </c>
      <c r="H20" s="27">
        <f>'comptes financiers'!G22/1000</f>
        <v>-0.49680000000000002</v>
      </c>
    </row>
    <row r="21" spans="2:8" ht="15.75" x14ac:dyDescent="0.25">
      <c r="B21" s="23" t="s">
        <v>109</v>
      </c>
      <c r="C21" s="25">
        <f>'comptes financiers'!B23/1000</f>
        <v>18.38</v>
      </c>
      <c r="D21" s="26">
        <f>'comptes financiers'!C23/1000</f>
        <v>30.006</v>
      </c>
      <c r="E21" s="26">
        <f>'comptes financiers'!D23/1000</f>
        <v>41.033999999999999</v>
      </c>
      <c r="F21" s="26">
        <f>'comptes financiers'!E23/1000</f>
        <v>-62.953000000000003</v>
      </c>
      <c r="G21" s="26">
        <f>'comptes financiers'!F23/1000</f>
        <v>10.292999999999999</v>
      </c>
      <c r="H21" s="27">
        <f>'comptes financiers'!G23/1000</f>
        <v>-18.38</v>
      </c>
    </row>
    <row r="22" spans="2:8" ht="15.75" x14ac:dyDescent="0.25">
      <c r="B22" s="40" t="s">
        <v>46</v>
      </c>
      <c r="C22" s="41">
        <f>'comptes financiers'!B24/1000</f>
        <v>-22.163</v>
      </c>
      <c r="D22" s="42">
        <f>'comptes financiers'!C24/1000</f>
        <v>0.88400000000000001</v>
      </c>
      <c r="E22" s="42">
        <f>'comptes financiers'!D24/1000</f>
        <v>-10.585000000000001</v>
      </c>
      <c r="F22" s="42">
        <f>'comptes financiers'!E24/1000</f>
        <v>-120.492</v>
      </c>
      <c r="G22" s="42">
        <f>'comptes financiers'!F24/1000</f>
        <v>108.03</v>
      </c>
      <c r="H22" s="43">
        <f>'comptes financiers'!G24/1000</f>
        <v>22.163</v>
      </c>
    </row>
    <row r="23" spans="2:8" ht="15.75" x14ac:dyDescent="0.25">
      <c r="B23" s="23" t="s">
        <v>110</v>
      </c>
      <c r="C23" s="25">
        <f>'comptes financiers'!B25/1000</f>
        <v>-1.5722</v>
      </c>
      <c r="D23" s="26">
        <f>'comptes financiers'!C25/1000</f>
        <v>-2.3309000000000002</v>
      </c>
      <c r="E23" s="26">
        <f>'comptes financiers'!D25/1000</f>
        <v>-0.43469999999999998</v>
      </c>
      <c r="F23" s="26">
        <f>'comptes financiers'!E25/1000</f>
        <v>4.3499999999999997E-2</v>
      </c>
      <c r="G23" s="26">
        <f>'comptes financiers'!F25/1000</f>
        <v>1.1499000000000001</v>
      </c>
      <c r="H23" s="27">
        <f>'comptes financiers'!G25/1000</f>
        <v>1.5722</v>
      </c>
    </row>
    <row r="24" spans="2:8" ht="15.75" x14ac:dyDescent="0.25">
      <c r="B24" s="23" t="s">
        <v>111</v>
      </c>
      <c r="C24" s="25">
        <f>'comptes financiers'!B26/1000</f>
        <v>-13.004</v>
      </c>
      <c r="D24" s="26">
        <f>'comptes financiers'!C26/1000</f>
        <v>17.46</v>
      </c>
      <c r="E24" s="26">
        <f>'comptes financiers'!D26/1000</f>
        <v>68.637</v>
      </c>
      <c r="F24" s="26">
        <f>'comptes financiers'!E26/1000</f>
        <v>-159.75700000000001</v>
      </c>
      <c r="G24" s="26">
        <f>'comptes financiers'!F26/1000</f>
        <v>60.655999999999999</v>
      </c>
      <c r="H24" s="27">
        <f>'comptes financiers'!G26/1000</f>
        <v>13.004</v>
      </c>
    </row>
    <row r="25" spans="2:8" ht="15.75" x14ac:dyDescent="0.25">
      <c r="B25" s="23" t="s">
        <v>52</v>
      </c>
      <c r="C25" s="25">
        <f>'comptes financiers'!B30/1000</f>
        <v>-0.44260000000000005</v>
      </c>
      <c r="D25" s="26">
        <f>'comptes financiers'!C30/1000</f>
        <v>-0.6673</v>
      </c>
      <c r="E25" s="26">
        <f>'comptes financiers'!D30/1000</f>
        <v>-1.1474000000000002</v>
      </c>
      <c r="F25" s="26">
        <f>'comptes financiers'!E30/1000</f>
        <v>0.1065</v>
      </c>
      <c r="G25" s="26">
        <f>'comptes financiers'!F30/1000</f>
        <v>1.2655000000000001</v>
      </c>
      <c r="H25" s="27">
        <f>'comptes financiers'!G30/1000</f>
        <v>0.44260000000000005</v>
      </c>
    </row>
    <row r="26" spans="2:8" ht="15.75" x14ac:dyDescent="0.25">
      <c r="B26" s="23" t="s">
        <v>115</v>
      </c>
      <c r="C26" s="25">
        <f>'comptes financiers'!B31/1000</f>
        <v>-15.177299999999999</v>
      </c>
      <c r="D26" s="26">
        <f>'comptes financiers'!C31/1000</f>
        <v>-10.0587</v>
      </c>
      <c r="E26" s="26">
        <f>'comptes financiers'!D31/1000</f>
        <v>-2.0072999999999999</v>
      </c>
      <c r="F26" s="26">
        <f>'comptes financiers'!E31/1000</f>
        <v>-10.4892</v>
      </c>
      <c r="G26" s="26">
        <f>'comptes financiers'!F31/1000</f>
        <v>7.3780000000000001</v>
      </c>
      <c r="H26" s="27">
        <f>'comptes financiers'!G31/1000</f>
        <v>15.177299999999999</v>
      </c>
    </row>
    <row r="27" spans="2:8" ht="15.75" x14ac:dyDescent="0.25">
      <c r="B27" s="23" t="s">
        <v>117</v>
      </c>
      <c r="C27" s="25">
        <f>'comptes financiers'!B33/1000</f>
        <v>169.53299999999999</v>
      </c>
      <c r="D27" s="26">
        <f>'comptes financiers'!C33/1000</f>
        <v>118.56699999999999</v>
      </c>
      <c r="E27" s="26">
        <f>'comptes financiers'!D33/1000</f>
        <v>42.192</v>
      </c>
      <c r="F27" s="26">
        <f>'comptes financiers'!E33/1000</f>
        <v>5.2999999999999999E-2</v>
      </c>
      <c r="G27" s="26">
        <f>'comptes financiers'!F33/1000</f>
        <v>8.7210000000000001</v>
      </c>
      <c r="H27" s="27">
        <f>'comptes financiers'!G33/1000</f>
        <v>-169.53299999999999</v>
      </c>
    </row>
    <row r="28" spans="2:8" ht="15.75" x14ac:dyDescent="0.25">
      <c r="B28" s="23" t="s">
        <v>118</v>
      </c>
      <c r="C28" s="25">
        <f>'comptes financiers'!B34/1000</f>
        <v>-8.8302999999999994</v>
      </c>
      <c r="D28" s="26">
        <f>'comptes financiers'!C34/1000</f>
        <v>-8.0655999999999999</v>
      </c>
      <c r="E28" s="26">
        <f>'comptes financiers'!D34/1000</f>
        <v>5.6488999999999994</v>
      </c>
      <c r="F28" s="26">
        <f>'comptes financiers'!E34/1000</f>
        <v>-15.038500000000001</v>
      </c>
      <c r="G28" s="26">
        <f>'comptes financiers'!F34/1000</f>
        <v>8.6249000000000002</v>
      </c>
      <c r="H28" s="27">
        <f>'comptes financiers'!G34/1000</f>
        <v>8.8302999999999994</v>
      </c>
    </row>
    <row r="29" spans="2:8" ht="15.75" x14ac:dyDescent="0.25">
      <c r="B29" s="23" t="s">
        <v>119</v>
      </c>
      <c r="C29" s="25">
        <f>'comptes financiers'!B35/1000</f>
        <v>-11.504</v>
      </c>
      <c r="D29" s="26">
        <f>'comptes financiers'!C35/1000</f>
        <v>-15.813600000000001</v>
      </c>
      <c r="E29" s="26">
        <f>'comptes financiers'!D35/1000</f>
        <v>5.4015000000000004</v>
      </c>
      <c r="F29" s="26">
        <f>'comptes financiers'!E35/1000</f>
        <v>-21.465</v>
      </c>
      <c r="G29" s="26">
        <f>'comptes financiers'!F35/1000</f>
        <v>20.373000000000001</v>
      </c>
      <c r="H29" s="27">
        <f>'comptes financiers'!G35/1000</f>
        <v>11.504</v>
      </c>
    </row>
    <row r="30" spans="2:8" ht="15.75" x14ac:dyDescent="0.25">
      <c r="B30" s="23" t="s">
        <v>58</v>
      </c>
      <c r="C30" s="25">
        <f>'comptes financiers'!B36/1000</f>
        <v>-2.5118</v>
      </c>
      <c r="D30" s="26">
        <f>'comptes financiers'!C36/1000</f>
        <v>-10.1656</v>
      </c>
      <c r="E30" s="26">
        <f>'comptes financiers'!D36/1000</f>
        <v>5.1976000000000004</v>
      </c>
      <c r="F30" s="26">
        <f>'comptes financiers'!E36/1000</f>
        <v>-0.59989999999999999</v>
      </c>
      <c r="G30" s="26">
        <f>'comptes financiers'!F36/1000</f>
        <v>3.0562</v>
      </c>
      <c r="H30" s="27">
        <f>'comptes financiers'!G36/1000</f>
        <v>2.5118</v>
      </c>
    </row>
    <row r="31" spans="2:8" ht="15.75" x14ac:dyDescent="0.25">
      <c r="B31" s="23" t="s">
        <v>120</v>
      </c>
      <c r="C31" s="25">
        <f>'comptes financiers'!B37/1000</f>
        <v>-18.5304</v>
      </c>
      <c r="D31" s="26">
        <f>'comptes financiers'!C37/1000</f>
        <v>-11.952</v>
      </c>
      <c r="E31" s="26">
        <f>'comptes financiers'!D37/1000</f>
        <v>-0.43919999999999998</v>
      </c>
      <c r="F31" s="26">
        <f>'comptes financiers'!E37/1000</f>
        <v>-17.666700000000002</v>
      </c>
      <c r="G31" s="26">
        <f>'comptes financiers'!F37/1000</f>
        <v>11.5276</v>
      </c>
      <c r="H31" s="27">
        <f>'comptes financiers'!G37/1000</f>
        <v>18.5304</v>
      </c>
    </row>
    <row r="32" spans="2:8" ht="15.75" x14ac:dyDescent="0.25">
      <c r="B32" s="23" t="s">
        <v>121</v>
      </c>
      <c r="C32" s="25">
        <f>'comptes financiers'!B38/1000</f>
        <v>-1.696</v>
      </c>
      <c r="D32" s="26">
        <f>'comptes financiers'!C38/1000</f>
        <v>-2.4870000000000001</v>
      </c>
      <c r="E32" s="26">
        <f>'comptes financiers'!D38/1000</f>
        <v>0.27300000000000002</v>
      </c>
      <c r="F32" s="26">
        <f>'comptes financiers'!E38/1000</f>
        <v>-1.7230000000000001</v>
      </c>
      <c r="G32" s="26">
        <f>'comptes financiers'!F38/1000</f>
        <v>2.2410000000000001</v>
      </c>
      <c r="H32" s="27">
        <f>'comptes financiers'!G38/1000</f>
        <v>1.696</v>
      </c>
    </row>
    <row r="33" spans="2:8" ht="15.75" x14ac:dyDescent="0.25">
      <c r="B33" s="23" t="s">
        <v>122</v>
      </c>
      <c r="C33" s="25">
        <f>'comptes financiers'!B39/1000</f>
        <v>-10.730600000000001</v>
      </c>
      <c r="D33" s="26">
        <f>'comptes financiers'!C39/1000</f>
        <v>-6.1961000000000004</v>
      </c>
      <c r="E33" s="26">
        <f>'comptes financiers'!D39/1000</f>
        <v>-0.89910000000000001</v>
      </c>
      <c r="F33" s="26">
        <f>'comptes financiers'!E39/1000</f>
        <v>-1.879</v>
      </c>
      <c r="G33" s="26">
        <f>'comptes financiers'!F39/1000</f>
        <v>-1.7565</v>
      </c>
      <c r="H33" s="27">
        <f>'comptes financiers'!G39/1000</f>
        <v>10.730600000000001</v>
      </c>
    </row>
    <row r="34" spans="2:8" ht="15.75" x14ac:dyDescent="0.25">
      <c r="B34" s="23" t="s">
        <v>123</v>
      </c>
      <c r="C34" s="25">
        <f>'comptes financiers'!B40/1000</f>
        <v>4.3140000000000001</v>
      </c>
      <c r="D34" s="26">
        <f>'comptes financiers'!C40/1000</f>
        <v>2.2069999999999999</v>
      </c>
      <c r="E34" s="26">
        <f>'comptes financiers'!D40/1000</f>
        <v>-1.1479999999999999</v>
      </c>
      <c r="F34" s="26">
        <f>'comptes financiers'!E40/1000</f>
        <v>-0.56000000000000005</v>
      </c>
      <c r="G34" s="26">
        <f>'comptes financiers'!F40/1000</f>
        <v>3.8149999999999999</v>
      </c>
      <c r="H34" s="27">
        <f>'comptes financiers'!G40/1000</f>
        <v>-4.3140000000000001</v>
      </c>
    </row>
    <row r="35" spans="2:8" ht="15.75" x14ac:dyDescent="0.25">
      <c r="B35" s="24" t="s">
        <v>124</v>
      </c>
      <c r="C35" s="28">
        <f>'comptes financiers'!B41/1000</f>
        <v>3.3396999999999997</v>
      </c>
      <c r="D35" s="29">
        <f>'comptes financiers'!C41/1000</f>
        <v>-39.694000000000003</v>
      </c>
      <c r="E35" s="29">
        <f>'comptes financiers'!D41/1000</f>
        <v>-0.94140000000000001</v>
      </c>
      <c r="F35" s="29">
        <f>'comptes financiers'!E41/1000</f>
        <v>6.2706</v>
      </c>
      <c r="G35" s="29">
        <f>'comptes financiers'!F41/1000</f>
        <v>37.704500000000003</v>
      </c>
      <c r="H35" s="30">
        <f>'comptes financiers'!G41/1000</f>
        <v>-3.3396999999999997</v>
      </c>
    </row>
    <row r="36" spans="2:8" x14ac:dyDescent="0.25">
      <c r="B36" s="44" t="s">
        <v>140</v>
      </c>
    </row>
    <row r="37" spans="2:8" x14ac:dyDescent="0.25">
      <c r="B37" s="44"/>
    </row>
    <row r="38" spans="2:8" x14ac:dyDescent="0.25">
      <c r="B38" s="1" t="s">
        <v>75</v>
      </c>
      <c r="C38" s="3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BF98-587F-49D0-9D1C-4E9679DF2A77}">
  <dimension ref="B1:H38"/>
  <sheetViews>
    <sheetView tabSelected="1" topLeftCell="A12" workbookViewId="0">
      <selection activeCell="J11" sqref="J11"/>
    </sheetView>
  </sheetViews>
  <sheetFormatPr baseColWidth="10" defaultColWidth="9.140625" defaultRowHeight="15" x14ac:dyDescent="0.25"/>
  <cols>
    <col min="2" max="2" width="29.85546875" customWidth="1"/>
    <col min="3" max="8" width="20.7109375" customWidth="1"/>
  </cols>
  <sheetData>
    <row r="1" spans="2:8" x14ac:dyDescent="0.25">
      <c r="B1" s="22" t="s">
        <v>78</v>
      </c>
    </row>
    <row r="2" spans="2:8" x14ac:dyDescent="0.25">
      <c r="B2" s="3" t="s">
        <v>72</v>
      </c>
      <c r="C2" s="1" t="s">
        <v>79</v>
      </c>
    </row>
    <row r="3" spans="2:8" x14ac:dyDescent="0.25">
      <c r="B3" s="3" t="s">
        <v>80</v>
      </c>
      <c r="C3" s="3" t="s">
        <v>81</v>
      </c>
    </row>
    <row r="5" spans="2:8" x14ac:dyDescent="0.25">
      <c r="B5" s="1" t="s">
        <v>82</v>
      </c>
      <c r="D5" s="3" t="s">
        <v>83</v>
      </c>
    </row>
    <row r="6" spans="2:8" x14ac:dyDescent="0.25">
      <c r="B6" s="1" t="s">
        <v>84</v>
      </c>
      <c r="D6" s="3" t="s">
        <v>85</v>
      </c>
    </row>
    <row r="7" spans="2:8" x14ac:dyDescent="0.25">
      <c r="B7" s="1" t="s">
        <v>86</v>
      </c>
      <c r="D7" s="3" t="s">
        <v>87</v>
      </c>
    </row>
    <row r="8" spans="2:8" x14ac:dyDescent="0.25">
      <c r="B8" s="1" t="s">
        <v>88</v>
      </c>
      <c r="D8" s="3" t="s">
        <v>89</v>
      </c>
    </row>
    <row r="9" spans="2:8" x14ac:dyDescent="0.25">
      <c r="B9" s="1" t="s">
        <v>90</v>
      </c>
      <c r="D9" s="3" t="s">
        <v>91</v>
      </c>
    </row>
    <row r="10" spans="2:8" x14ac:dyDescent="0.25">
      <c r="B10" s="1" t="s">
        <v>92</v>
      </c>
      <c r="D10" s="3" t="s">
        <v>22</v>
      </c>
    </row>
    <row r="12" spans="2:8" ht="31.5" x14ac:dyDescent="0.25">
      <c r="B12" s="45" t="s">
        <v>93</v>
      </c>
      <c r="C12" s="32" t="s">
        <v>94</v>
      </c>
      <c r="D12" s="33" t="s">
        <v>29</v>
      </c>
      <c r="E12" s="33" t="s">
        <v>30</v>
      </c>
      <c r="F12" s="33" t="s">
        <v>136</v>
      </c>
      <c r="G12" s="33" t="s">
        <v>137</v>
      </c>
      <c r="H12" s="34" t="s">
        <v>138</v>
      </c>
    </row>
    <row r="13" spans="2:8" ht="15.75" x14ac:dyDescent="0.25">
      <c r="B13" s="35" t="s">
        <v>139</v>
      </c>
      <c r="C13" s="36">
        <f>'comptes courants milliards'!C12-'comptes financiers milliards'!C13</f>
        <v>-133.57820000000004</v>
      </c>
      <c r="D13" s="37">
        <f>'comptes courants milliards'!D12-'comptes financiers milliards'!D13</f>
        <v>172.2902</v>
      </c>
      <c r="E13" s="37">
        <f>'comptes courants milliards'!E12-'comptes financiers milliards'!E13</f>
        <v>-14.120000000000005</v>
      </c>
      <c r="F13" s="37">
        <f>'comptes courants milliards'!F12-'comptes financiers milliards'!F13</f>
        <v>-54.938099999999963</v>
      </c>
      <c r="G13" s="37">
        <f>'comptes courants milliards'!G12-'comptes financiers milliards'!G13</f>
        <v>-236.82819999999992</v>
      </c>
      <c r="H13" s="38">
        <f>'comptes courants milliards'!H12-'comptes financiers milliards'!H13</f>
        <v>133.57779999999997</v>
      </c>
    </row>
    <row r="14" spans="2:8" ht="15.75" x14ac:dyDescent="0.25">
      <c r="B14" s="39" t="s">
        <v>135</v>
      </c>
      <c r="C14" s="36">
        <f>'comptes courants milliards'!C13-'comptes financiers milliards'!C14</f>
        <v>-112.27829999999997</v>
      </c>
      <c r="D14" s="37">
        <f>'comptes courants milliards'!D13-'comptes financiers milliards'!D14</f>
        <v>16.775599999999997</v>
      </c>
      <c r="E14" s="37">
        <f>'comptes courants milliards'!E13-'comptes financiers milliards'!E14</f>
        <v>2.7082999999999799</v>
      </c>
      <c r="F14" s="37">
        <f>'comptes courants milliards'!F13-'comptes financiers milliards'!F14</f>
        <v>-7.8984000000000378</v>
      </c>
      <c r="G14" s="37">
        <f>'comptes courants milliards'!G13-'comptes financiers milliards'!G14</f>
        <v>-123.88170000000002</v>
      </c>
      <c r="H14" s="38">
        <f>'comptes courants milliards'!H13-'comptes financiers milliards'!H14</f>
        <v>112.27790000000002</v>
      </c>
    </row>
    <row r="15" spans="2:8" ht="15.75" x14ac:dyDescent="0.25">
      <c r="B15" s="23" t="s">
        <v>101</v>
      </c>
      <c r="C15" s="25">
        <f>'comptes courants milliards'!C14-'comptes financiers milliards'!C15</f>
        <v>1.1999999999998678E-3</v>
      </c>
      <c r="D15" s="26">
        <f>'comptes courants milliards'!D14-'comptes financiers milliards'!D15</f>
        <v>-3.5303999999999993</v>
      </c>
      <c r="E15" s="26">
        <f>'comptes courants milliards'!E14-'comptes financiers milliards'!E15</f>
        <v>6.0800000000000409E-2</v>
      </c>
      <c r="F15" s="26">
        <f>'comptes courants milliards'!F14-'comptes financiers milliards'!F15</f>
        <v>-1.6045999999999978</v>
      </c>
      <c r="G15" s="26">
        <f>'comptes courants milliards'!G14-'comptes financiers milliards'!G15</f>
        <v>5.0744000000000007</v>
      </c>
      <c r="H15" s="27">
        <f>'comptes courants milliards'!H14-'comptes financiers milliards'!H15</f>
        <v>-1.1999999999998678E-3</v>
      </c>
    </row>
    <row r="16" spans="2:8" ht="15.75" x14ac:dyDescent="0.25">
      <c r="B16" s="23" t="s">
        <v>103</v>
      </c>
      <c r="C16" s="25">
        <f>'comptes courants milliards'!C15-'comptes financiers milliards'!C16</f>
        <v>2.0000000000131024E-4</v>
      </c>
      <c r="D16" s="26">
        <f>'comptes courants milliards'!D15-'comptes financiers milliards'!D16</f>
        <v>2.0000000000131024E-4</v>
      </c>
      <c r="E16" s="26">
        <f>'comptes courants milliards'!E15-'comptes financiers milliards'!E16</f>
        <v>-1.9999999999997797E-4</v>
      </c>
      <c r="F16" s="26">
        <f>'comptes courants milliards'!F15-'comptes financiers milliards'!F16</f>
        <v>-2.9999999999930083E-4</v>
      </c>
      <c r="G16" s="26">
        <f>'comptes courants milliards'!G15-'comptes financiers milliards'!G16</f>
        <v>4.9999999999883471E-4</v>
      </c>
      <c r="H16" s="27">
        <f>'comptes courants milliards'!H15-'comptes financiers milliards'!H16</f>
        <v>-2.0000000000131024E-4</v>
      </c>
    </row>
    <row r="17" spans="2:8" ht="15.75" x14ac:dyDescent="0.25">
      <c r="B17" s="23" t="s">
        <v>104</v>
      </c>
      <c r="C17" s="25">
        <f>'comptes courants milliards'!C16-'comptes financiers milliards'!C17</f>
        <v>4.000000000061732E-4</v>
      </c>
      <c r="D17" s="26">
        <f>'comptes courants milliards'!D16-'comptes financiers milliards'!D17</f>
        <v>-2.9999999999930083E-4</v>
      </c>
      <c r="E17" s="26">
        <f>'comptes courants milliards'!E16-'comptes financiers milliards'!E17</f>
        <v>9.9999999999766942E-5</v>
      </c>
      <c r="F17" s="26">
        <f>'comptes courants milliards'!F16-'comptes financiers milliards'!F17</f>
        <v>-4.0000000000084412E-4</v>
      </c>
      <c r="G17" s="26">
        <f>'comptes courants milliards'!G16-'comptes financiers milliards'!G17</f>
        <v>-9.9999999999766942E-5</v>
      </c>
      <c r="H17" s="27">
        <f>'comptes courants milliards'!H16-'comptes financiers milliards'!H17</f>
        <v>-4.000000000061732E-4</v>
      </c>
    </row>
    <row r="18" spans="2:8" ht="15.75" x14ac:dyDescent="0.25">
      <c r="B18" s="23" t="s">
        <v>105</v>
      </c>
      <c r="C18" s="25">
        <f>'comptes courants milliards'!C17-'comptes financiers milliards'!C18</f>
        <v>53.951999999999998</v>
      </c>
      <c r="D18" s="26">
        <f>'comptes courants milliards'!D17-'comptes financiers milliards'!D18</f>
        <v>55.253999999999998</v>
      </c>
      <c r="E18" s="26">
        <f>'comptes courants milliards'!E17-'comptes financiers milliards'!E18</f>
        <v>-6.0000000000002274E-3</v>
      </c>
      <c r="F18" s="26">
        <f>'comptes courants milliards'!F17-'comptes financiers milliards'!F18</f>
        <v>-1.3130000000000024</v>
      </c>
      <c r="G18" s="26">
        <f>'comptes courants milliards'!G17-'comptes financiers milliards'!G18</f>
        <v>0</v>
      </c>
      <c r="H18" s="27">
        <f>'comptes courants milliards'!H17-'comptes financiers milliards'!H18</f>
        <v>-53.951999999999998</v>
      </c>
    </row>
    <row r="19" spans="2:8" ht="15.75" x14ac:dyDescent="0.25">
      <c r="B19" s="23" t="s">
        <v>107</v>
      </c>
      <c r="C19" s="25">
        <f>'comptes courants milliards'!C18-'comptes financiers milliards'!C19</f>
        <v>0.35099999999999909</v>
      </c>
      <c r="D19" s="26">
        <f>'comptes courants milliards'!D18-'comptes financiers milliards'!D19</f>
        <v>0.36700000000000443</v>
      </c>
      <c r="E19" s="26">
        <f>'comptes courants milliards'!E18-'comptes financiers milliards'!E19</f>
        <v>8.9689999999999994</v>
      </c>
      <c r="F19" s="26">
        <f>'comptes courants milliards'!F18-'comptes financiers milliards'!F19</f>
        <v>1.4779999999999998</v>
      </c>
      <c r="G19" s="26">
        <f>'comptes courants milliards'!G18-'comptes financiers milliards'!G19</f>
        <v>-4.1660000000000004</v>
      </c>
      <c r="H19" s="27">
        <f>'comptes courants milliards'!H18-'comptes financiers milliards'!H19</f>
        <v>-0.35099999999999909</v>
      </c>
    </row>
    <row r="20" spans="2:8" ht="15.75" x14ac:dyDescent="0.25">
      <c r="B20" s="23" t="s">
        <v>108</v>
      </c>
      <c r="C20" s="25">
        <f>'comptes courants milliards'!C19-'comptes financiers milliards'!C20</f>
        <v>-17.748200000000001</v>
      </c>
      <c r="D20" s="26">
        <f>'comptes courants milliards'!D19-'comptes financiers milliards'!D20</f>
        <v>8.3507999999999996</v>
      </c>
      <c r="E20" s="26">
        <f>'comptes courants milliards'!E19-'comptes financiers milliards'!E20</f>
        <v>-6.8369999999999997</v>
      </c>
      <c r="F20" s="26">
        <f>'comptes courants milliards'!F19-'comptes financiers milliards'!F20</f>
        <v>9.5600000000000129E-2</v>
      </c>
      <c r="G20" s="26">
        <f>'comptes courants milliards'!G19-'comptes financiers milliards'!G20</f>
        <v>-19.357599999999998</v>
      </c>
      <c r="H20" s="27">
        <f>'comptes courants milliards'!H19-'comptes financiers milliards'!H20</f>
        <v>17.747800000000002</v>
      </c>
    </row>
    <row r="21" spans="2:8" ht="15.75" x14ac:dyDescent="0.25">
      <c r="B21" s="23" t="s">
        <v>109</v>
      </c>
      <c r="C21" s="25">
        <f>'comptes courants milliards'!C20-'comptes financiers milliards'!C21</f>
        <v>-0.89399999999999835</v>
      </c>
      <c r="D21" s="26">
        <f>'comptes courants milliards'!D20-'comptes financiers milliards'!D21</f>
        <v>-0.81500000000000128</v>
      </c>
      <c r="E21" s="26">
        <f>'comptes courants milliards'!E20-'comptes financiers milliards'!E21</f>
        <v>-0.20100000000000051</v>
      </c>
      <c r="F21" s="26">
        <f>'comptes courants milliards'!F20-'comptes financiers milliards'!F21</f>
        <v>-0.15199999999999392</v>
      </c>
      <c r="G21" s="26">
        <f>'comptes courants milliards'!G20-'comptes financiers milliards'!G21</f>
        <v>0.27400000000000091</v>
      </c>
      <c r="H21" s="27">
        <f>'comptes courants milliards'!H20-'comptes financiers milliards'!H21</f>
        <v>0.89399999999999835</v>
      </c>
    </row>
    <row r="22" spans="2:8" ht="15.75" x14ac:dyDescent="0.25">
      <c r="B22" s="40" t="s">
        <v>46</v>
      </c>
      <c r="C22" s="41">
        <f>'comptes courants milliards'!C21-'comptes financiers milliards'!C22</f>
        <v>-19.307999999999996</v>
      </c>
      <c r="D22" s="42">
        <f>'comptes courants milliards'!D21-'comptes financiers milliards'!D22</f>
        <v>-13.459</v>
      </c>
      <c r="E22" s="42">
        <f>'comptes courants milliards'!E21-'comptes financiers milliards'!E22</f>
        <v>13.777000000000001</v>
      </c>
      <c r="F22" s="42">
        <f>'comptes courants milliards'!F21-'comptes financiers milliards'!F22</f>
        <v>-5.2819999999999965</v>
      </c>
      <c r="G22" s="42">
        <f>'comptes courants milliards'!G21-'comptes financiers milliards'!G22</f>
        <v>-14.343999999999994</v>
      </c>
      <c r="H22" s="43">
        <f>'comptes courants milliards'!H21-'comptes financiers milliards'!H22</f>
        <v>19.307999999999996</v>
      </c>
    </row>
    <row r="23" spans="2:8" ht="15.75" x14ac:dyDescent="0.25">
      <c r="B23" s="23" t="s">
        <v>110</v>
      </c>
      <c r="C23" s="25">
        <f>'comptes courants milliards'!C22-'comptes financiers milliards'!C23</f>
        <v>0.95020000000000004</v>
      </c>
      <c r="D23" s="26">
        <f>'comptes courants milliards'!D22-'comptes financiers milliards'!D23</f>
        <v>1.9579000000000002</v>
      </c>
      <c r="E23" s="26">
        <f>'comptes courants milliards'!E22-'comptes financiers milliards'!E23</f>
        <v>0.24869999999999998</v>
      </c>
      <c r="F23" s="26">
        <f>'comptes courants milliards'!F22-'comptes financiers milliards'!F23</f>
        <v>5.1500000000000004E-2</v>
      </c>
      <c r="G23" s="26">
        <f>'comptes courants milliards'!G22-'comptes financiers milliards'!G23</f>
        <v>-1.3069000000000002</v>
      </c>
      <c r="H23" s="27">
        <f>'comptes courants milliards'!H22-'comptes financiers milliards'!H23</f>
        <v>-0.95020000000000004</v>
      </c>
    </row>
    <row r="24" spans="2:8" ht="15.75" x14ac:dyDescent="0.25">
      <c r="B24" s="23" t="s">
        <v>111</v>
      </c>
      <c r="C24" s="25">
        <f>'comptes courants milliards'!C23-'comptes financiers milliards'!C24</f>
        <v>-11.537000000000001</v>
      </c>
      <c r="D24" s="26">
        <f>'comptes courants milliards'!D23-'comptes financiers milliards'!D24</f>
        <v>-0.28999999999999915</v>
      </c>
      <c r="E24" s="26">
        <f>'comptes courants milliards'!E23-'comptes financiers milliards'!E24</f>
        <v>-7.9450000000000003</v>
      </c>
      <c r="F24" s="26">
        <f>'comptes courants milliards'!F23-'comptes financiers milliards'!F24</f>
        <v>-1.8179999999999836</v>
      </c>
      <c r="G24" s="26">
        <f>'comptes courants milliards'!G23-'comptes financiers milliards'!G24</f>
        <v>-1.4849999999999994</v>
      </c>
      <c r="H24" s="27">
        <f>'comptes courants milliards'!H23-'comptes financiers milliards'!H24</f>
        <v>11.538000000000002</v>
      </c>
    </row>
    <row r="25" spans="2:8" ht="15.75" x14ac:dyDescent="0.25">
      <c r="B25" s="23" t="s">
        <v>52</v>
      </c>
      <c r="C25" s="25">
        <f>'comptes courants milliards'!C24-'comptes financiers milliards'!C25</f>
        <v>-3.9999999999995595E-4</v>
      </c>
      <c r="D25" s="26">
        <f>'comptes courants milliards'!D24-'comptes financiers milliards'!D25</f>
        <v>2.9999999999996696E-4</v>
      </c>
      <c r="E25" s="26">
        <f>'comptes courants milliards'!E24-'comptes financiers milliards'!E25</f>
        <v>-5.9999999999971187E-4</v>
      </c>
      <c r="F25" s="26">
        <f>'comptes courants milliards'!F24-'comptes financiers milliards'!F25</f>
        <v>5.0000000000000044E-4</v>
      </c>
      <c r="G25" s="26">
        <f>'comptes courants milliards'!G24-'comptes financiers milliards'!G25</f>
        <v>4.9999999999994493E-4</v>
      </c>
      <c r="H25" s="27">
        <f>'comptes courants milliards'!H24-'comptes financiers milliards'!H25</f>
        <v>3.9999999999995595E-4</v>
      </c>
    </row>
    <row r="26" spans="2:8" ht="15.75" x14ac:dyDescent="0.25">
      <c r="B26" s="23" t="s">
        <v>115</v>
      </c>
      <c r="C26" s="25">
        <f>'comptes courants milliards'!C25-'comptes financiers milliards'!C26</f>
        <v>4.1142999999999983</v>
      </c>
      <c r="D26" s="26">
        <f>'comptes courants milliards'!D25-'comptes financiers milliards'!D26</f>
        <v>-1.7492999999999999</v>
      </c>
      <c r="E26" s="26">
        <f>'comptes courants milliards'!E25-'comptes financiers milliards'!E26</f>
        <v>4.0602999999999998</v>
      </c>
      <c r="F26" s="26">
        <f>'comptes courants milliards'!F25-'comptes financiers milliards'!F26</f>
        <v>1.2199999999999989E-2</v>
      </c>
      <c r="G26" s="26">
        <f>'comptes courants milliards'!G25-'comptes financiers milliards'!G26</f>
        <v>1.7899999999999991</v>
      </c>
      <c r="H26" s="27">
        <f>'comptes courants milliards'!H25-'comptes financiers milliards'!H26</f>
        <v>-4.1142999999999983</v>
      </c>
    </row>
    <row r="27" spans="2:8" ht="15.75" x14ac:dyDescent="0.25">
      <c r="B27" s="23" t="s">
        <v>117</v>
      </c>
      <c r="C27" s="25">
        <f>'comptes courants milliards'!C26-'comptes financiers milliards'!C27</f>
        <v>1.3550000000000182</v>
      </c>
      <c r="D27" s="26">
        <f>'comptes courants milliards'!D26-'comptes financiers milliards'!D27</f>
        <v>9.6540000000000106</v>
      </c>
      <c r="E27" s="26">
        <f>'comptes courants milliards'!E26-'comptes financiers milliards'!E27</f>
        <v>-3.3350000000000009</v>
      </c>
      <c r="F27" s="26">
        <f>'comptes courants milliards'!F26-'comptes financiers milliards'!F27</f>
        <v>6.2000000000000006E-2</v>
      </c>
      <c r="G27" s="26">
        <f>'comptes courants milliards'!G26-'comptes financiers milliards'!G27</f>
        <v>-5.0259999999999998</v>
      </c>
      <c r="H27" s="27">
        <f>'comptes courants milliards'!H26-'comptes financiers milliards'!H27</f>
        <v>-1.3550000000000182</v>
      </c>
    </row>
    <row r="28" spans="2:8" ht="15.75" x14ac:dyDescent="0.25">
      <c r="B28" s="23" t="s">
        <v>118</v>
      </c>
      <c r="C28" s="25">
        <f>'comptes courants milliards'!C27-'comptes financiers milliards'!C28</f>
        <v>5.2142999999999997</v>
      </c>
      <c r="D28" s="26">
        <f>'comptes courants milliards'!D27-'comptes financiers milliards'!D28</f>
        <v>4.0545999999999998</v>
      </c>
      <c r="E28" s="26">
        <f>'comptes courants milliards'!E27-'comptes financiers milliards'!E28</f>
        <v>0.93510000000000026</v>
      </c>
      <c r="F28" s="26">
        <f>'comptes courants milliards'!F27-'comptes financiers milliards'!F28</f>
        <v>0.22450000000000081</v>
      </c>
      <c r="G28" s="26">
        <f>'comptes courants milliards'!G27-'comptes financiers milliards'!G28</f>
        <v>9.9999999999766942E-5</v>
      </c>
      <c r="H28" s="27">
        <f>'comptes courants milliards'!H27-'comptes financiers milliards'!H28</f>
        <v>-5.2142999999999997</v>
      </c>
    </row>
    <row r="29" spans="2:8" ht="15.75" x14ac:dyDescent="0.25">
      <c r="B29" s="23" t="s">
        <v>119</v>
      </c>
      <c r="C29" s="25">
        <f>'comptes courants milliards'!C28-'comptes financiers milliards'!C29</f>
        <v>-6.0920000000000005</v>
      </c>
      <c r="D29" s="26">
        <f>'comptes courants milliards'!D28-'comptes financiers milliards'!D29</f>
        <v>33.224600000000002</v>
      </c>
      <c r="E29" s="26">
        <f>'comptes courants milliards'!E28-'comptes financiers milliards'!E29</f>
        <v>3.3004999999999995</v>
      </c>
      <c r="F29" s="26">
        <f>'comptes courants milliards'!F28-'comptes financiers milliards'!F29</f>
        <v>-1.2609999999999992</v>
      </c>
      <c r="G29" s="26">
        <f>'comptes courants milliards'!G28-'comptes financiers milliards'!G29</f>
        <v>-41.355000000000004</v>
      </c>
      <c r="H29" s="27">
        <f>'comptes courants milliards'!H28-'comptes financiers milliards'!H29</f>
        <v>6.0920000000000005</v>
      </c>
    </row>
    <row r="30" spans="2:8" ht="15.75" x14ac:dyDescent="0.25">
      <c r="B30" s="23" t="s">
        <v>58</v>
      </c>
      <c r="C30" s="25">
        <f>'comptes courants milliards'!C29-'comptes financiers milliards'!C30</f>
        <v>-0.72319999999999984</v>
      </c>
      <c r="D30" s="26">
        <f>'comptes courants milliards'!D29-'comptes financiers milliards'!D30</f>
        <v>-0.59740000000000038</v>
      </c>
      <c r="E30" s="26">
        <f>'comptes courants milliards'!E29-'comptes financiers milliards'!E30</f>
        <v>3.139999999999965E-2</v>
      </c>
      <c r="F30" s="26">
        <f>'comptes courants milliards'!F29-'comptes financiers milliards'!F30</f>
        <v>-0.15710000000000002</v>
      </c>
      <c r="G30" s="26">
        <f>'comptes courants milliards'!G29-'comptes financiers milliards'!G30</f>
        <v>-1.9999999999997797E-4</v>
      </c>
      <c r="H30" s="27">
        <f>'comptes courants milliards'!H29-'comptes financiers milliards'!H30</f>
        <v>0.72319999999999984</v>
      </c>
    </row>
    <row r="31" spans="2:8" ht="15.75" x14ac:dyDescent="0.25">
      <c r="B31" s="23" t="s">
        <v>120</v>
      </c>
      <c r="C31" s="25">
        <f>'comptes courants milliards'!C30-'comptes financiers milliards'!C31</f>
        <v>-2.4996000000000009</v>
      </c>
      <c r="D31" s="26">
        <f>'comptes courants milliards'!D30-'comptes financiers milliards'!D31</f>
        <v>41.006</v>
      </c>
      <c r="E31" s="26">
        <f>'comptes courants milliards'!E30-'comptes financiers milliards'!E31</f>
        <v>3.9531999999999998</v>
      </c>
      <c r="F31" s="26">
        <f>'comptes courants milliards'!F30-'comptes financiers milliards'!F31</f>
        <v>-0.53429999999999822</v>
      </c>
      <c r="G31" s="26">
        <f>'comptes courants milliards'!G30-'comptes financiers milliards'!G31</f>
        <v>-46.924599999999998</v>
      </c>
      <c r="H31" s="27">
        <f>'comptes courants milliards'!H30-'comptes financiers milliards'!H31</f>
        <v>2.4996000000000009</v>
      </c>
    </row>
    <row r="32" spans="2:8" ht="15.75" x14ac:dyDescent="0.25">
      <c r="B32" s="23" t="s">
        <v>121</v>
      </c>
      <c r="C32" s="25">
        <f>'comptes courants milliards'!C31-'comptes financiers milliards'!C32</f>
        <v>0.91199999999999992</v>
      </c>
      <c r="D32" s="26">
        <f>'comptes courants milliards'!D31-'comptes financiers milliards'!D32</f>
        <v>0.69900000000000007</v>
      </c>
      <c r="E32" s="26">
        <f>'comptes courants milliards'!E31-'comptes financiers milliards'!E32</f>
        <v>-0.255</v>
      </c>
      <c r="F32" s="26">
        <f>'comptes courants milliards'!F31-'comptes financiers milliards'!F32</f>
        <v>8.0000000000000071E-3</v>
      </c>
      <c r="G32" s="26">
        <f>'comptes courants milliards'!G31-'comptes financiers milliards'!G32</f>
        <v>0.45999999999999996</v>
      </c>
      <c r="H32" s="27">
        <f>'comptes courants milliards'!H31-'comptes financiers milliards'!H32</f>
        <v>-0.91199999999999992</v>
      </c>
    </row>
    <row r="33" spans="2:8" ht="15.75" x14ac:dyDescent="0.25">
      <c r="B33" s="23" t="s">
        <v>122</v>
      </c>
      <c r="C33" s="25">
        <f>'comptes courants milliards'!C32-'comptes financiers milliards'!C33</f>
        <v>4.7600000000000975E-2</v>
      </c>
      <c r="D33" s="26">
        <f>'comptes courants milliards'!D32-'comptes financiers milliards'!D33</f>
        <v>-4.0899999999999714E-2</v>
      </c>
      <c r="E33" s="26">
        <f>'comptes courants milliards'!E32-'comptes financiers milliards'!E33</f>
        <v>7.8100000000000058E-2</v>
      </c>
      <c r="F33" s="26">
        <f>'comptes courants milliards'!F32-'comptes financiers milliards'!F33</f>
        <v>4.0999999999999925E-2</v>
      </c>
      <c r="G33" s="26">
        <f>'comptes courants milliards'!G32-'comptes financiers milliards'!G33</f>
        <v>-3.1500000000000083E-2</v>
      </c>
      <c r="H33" s="27">
        <f>'comptes courants milliards'!H32-'comptes financiers milliards'!H33</f>
        <v>-4.7600000000000975E-2</v>
      </c>
    </row>
    <row r="34" spans="2:8" ht="15.75" x14ac:dyDescent="0.25">
      <c r="B34" s="23" t="s">
        <v>123</v>
      </c>
      <c r="C34" s="25">
        <f>'comptes courants milliards'!C33-'comptes financiers milliards'!C34</f>
        <v>-10.167</v>
      </c>
      <c r="D34" s="26">
        <f>'comptes courants milliards'!D33-'comptes financiers milliards'!D34</f>
        <v>-4.0720000000000001</v>
      </c>
      <c r="E34" s="26">
        <f>'comptes courants milliards'!E33-'comptes financiers milliards'!E34</f>
        <v>2.5060000000000002</v>
      </c>
      <c r="F34" s="26">
        <f>'comptes courants milliards'!F33-'comptes financiers milliards'!F34</f>
        <v>9.8000000000000032E-2</v>
      </c>
      <c r="G34" s="26">
        <f>'comptes courants milliards'!G33-'comptes financiers milliards'!G34</f>
        <v>-8.6989999999999998</v>
      </c>
      <c r="H34" s="27">
        <f>'comptes courants milliards'!H33-'comptes financiers milliards'!H34</f>
        <v>10.167</v>
      </c>
    </row>
    <row r="35" spans="2:8" ht="15.75" x14ac:dyDescent="0.25">
      <c r="B35" s="24" t="s">
        <v>124</v>
      </c>
      <c r="C35" s="28">
        <f>'comptes courants milliards'!C34-'comptes financiers milliards'!C35</f>
        <v>21.897299999999998</v>
      </c>
      <c r="D35" s="29">
        <f>'comptes courants milliards'!D34-'comptes financiers milliards'!D35</f>
        <v>24.914000000000001</v>
      </c>
      <c r="E35" s="29">
        <f>'comptes courants milliards'!E34-'comptes financiers milliards'!E35</f>
        <v>13.138399999999999</v>
      </c>
      <c r="F35" s="29">
        <f>'comptes courants milliards'!F34-'comptes financiers milliards'!F35</f>
        <v>-0.78359999999999985</v>
      </c>
      <c r="G35" s="29">
        <f>'comptes courants milliards'!G34-'comptes financiers milliards'!G35</f>
        <v>-15.371500000000005</v>
      </c>
      <c r="H35" s="30">
        <f>'comptes courants milliards'!H34-'comptes financiers milliards'!H35</f>
        <v>-21.897299999999998</v>
      </c>
    </row>
    <row r="36" spans="2:8" x14ac:dyDescent="0.25">
      <c r="B36" s="44" t="s">
        <v>140</v>
      </c>
      <c r="C36" s="15"/>
    </row>
    <row r="37" spans="2:8" x14ac:dyDescent="0.25">
      <c r="B37" s="1"/>
    </row>
    <row r="38" spans="2:8" x14ac:dyDescent="0.25">
      <c r="B38" s="1" t="s">
        <v>75</v>
      </c>
      <c r="C38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Structure</vt:lpstr>
      <vt:lpstr>compte courants </vt:lpstr>
      <vt:lpstr>comptes courants milliards</vt:lpstr>
      <vt:lpstr>comptes financiers</vt:lpstr>
      <vt:lpstr>comptes financiers milliards</vt:lpstr>
      <vt:lpstr>ajustements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2024-12-27T18:29:38Z</dcterms:created>
  <dcterms:modified xsi:type="dcterms:W3CDTF">2024-12-27T19:10:07Z</dcterms:modified>
</cp:coreProperties>
</file>