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\"/>
    </mc:Choice>
  </mc:AlternateContent>
  <xr:revisionPtr revIDLastSave="0" documentId="13_ncr:1_{C8A2C905-A59F-49F3-A054-3392C1146B26}" xr6:coauthVersionLast="36" xr6:coauthVersionMax="36" xr10:uidLastSave="{00000000-0000-0000-0000-000000000000}"/>
  <bookViews>
    <workbookView xWindow="0" yWindow="0" windowWidth="21600" windowHeight="8985" activeTab="3" xr2:uid="{00000000-000D-0000-FFFF-FFFF00000000}"/>
  </bookViews>
  <sheets>
    <sheet name="Métadonnées" sheetId="2" r:id="rId1"/>
    <sheet name="T_7101" sheetId="1" r:id="rId2"/>
    <sheet name="T_7101 (3)" sheetId="4" r:id="rId3"/>
    <sheet name="T_7101 (4)" sheetId="5" r:id="rId4"/>
  </sheets>
  <calcPr calcId="191029"/>
</workbook>
</file>

<file path=xl/calcChain.xml><?xml version="1.0" encoding="utf-8"?>
<calcChain xmlns="http://schemas.openxmlformats.org/spreadsheetml/2006/main">
  <c r="I110" i="5" l="1"/>
  <c r="S110" i="5"/>
  <c r="Y110" i="5"/>
  <c r="AD11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D101" i="5"/>
  <c r="D110" i="5" s="1"/>
  <c r="E101" i="5"/>
  <c r="E110" i="5" s="1"/>
  <c r="F101" i="5"/>
  <c r="F110" i="5" s="1"/>
  <c r="G101" i="5"/>
  <c r="G110" i="5" s="1"/>
  <c r="H101" i="5"/>
  <c r="H110" i="5" s="1"/>
  <c r="I101" i="5"/>
  <c r="J101" i="5"/>
  <c r="J110" i="5" s="1"/>
  <c r="K101" i="5"/>
  <c r="K110" i="5" s="1"/>
  <c r="L101" i="5"/>
  <c r="L110" i="5" s="1"/>
  <c r="M101" i="5"/>
  <c r="M110" i="5" s="1"/>
  <c r="N101" i="5"/>
  <c r="N110" i="5" s="1"/>
  <c r="O101" i="5"/>
  <c r="O110" i="5" s="1"/>
  <c r="P101" i="5"/>
  <c r="P110" i="5" s="1"/>
  <c r="Q101" i="5"/>
  <c r="Q110" i="5" s="1"/>
  <c r="R101" i="5"/>
  <c r="R110" i="5" s="1"/>
  <c r="S101" i="5"/>
  <c r="T101" i="5"/>
  <c r="T110" i="5" s="1"/>
  <c r="U101" i="5"/>
  <c r="U110" i="5" s="1"/>
  <c r="V101" i="5"/>
  <c r="V110" i="5" s="1"/>
  <c r="W101" i="5"/>
  <c r="W110" i="5" s="1"/>
  <c r="X101" i="5"/>
  <c r="X110" i="5" s="1"/>
  <c r="Y101" i="5"/>
  <c r="Z101" i="5"/>
  <c r="Z110" i="5" s="1"/>
  <c r="AA101" i="5"/>
  <c r="AA110" i="5" s="1"/>
  <c r="AB101" i="5"/>
  <c r="AB110" i="5" s="1"/>
  <c r="AC101" i="5"/>
  <c r="AC110" i="5" s="1"/>
  <c r="AD101" i="5"/>
  <c r="AE101" i="5"/>
  <c r="AE110" i="5" s="1"/>
  <c r="C100" i="5"/>
  <c r="C101" i="5"/>
  <c r="C110" i="5" s="1"/>
  <c r="D99" i="5"/>
  <c r="D106" i="5" s="1"/>
  <c r="T99" i="5"/>
  <c r="T106" i="5" s="1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AE98" i="5"/>
  <c r="AE107" i="5" s="1"/>
  <c r="AD98" i="5"/>
  <c r="AD107" i="5" s="1"/>
  <c r="AC98" i="5"/>
  <c r="AC107" i="5" s="1"/>
  <c r="AB98" i="5"/>
  <c r="AB107" i="5" s="1"/>
  <c r="AA98" i="5"/>
  <c r="AA107" i="5" s="1"/>
  <c r="Z98" i="5"/>
  <c r="Z107" i="5" s="1"/>
  <c r="Y98" i="5"/>
  <c r="Y107" i="5" s="1"/>
  <c r="X98" i="5"/>
  <c r="X107" i="5" s="1"/>
  <c r="W98" i="5"/>
  <c r="W107" i="5" s="1"/>
  <c r="V98" i="5"/>
  <c r="V107" i="5" s="1"/>
  <c r="U98" i="5"/>
  <c r="U107" i="5" s="1"/>
  <c r="T98" i="5"/>
  <c r="T107" i="5" s="1"/>
  <c r="S98" i="5"/>
  <c r="S107" i="5" s="1"/>
  <c r="R98" i="5"/>
  <c r="R107" i="5" s="1"/>
  <c r="Q98" i="5"/>
  <c r="Q107" i="5" s="1"/>
  <c r="P98" i="5"/>
  <c r="P107" i="5" s="1"/>
  <c r="O98" i="5"/>
  <c r="O107" i="5" s="1"/>
  <c r="N98" i="5"/>
  <c r="N107" i="5" s="1"/>
  <c r="M98" i="5"/>
  <c r="M107" i="5" s="1"/>
  <c r="L98" i="5"/>
  <c r="L107" i="5" s="1"/>
  <c r="K98" i="5"/>
  <c r="K107" i="5" s="1"/>
  <c r="J98" i="5"/>
  <c r="J107" i="5" s="1"/>
  <c r="I98" i="5"/>
  <c r="I107" i="5" s="1"/>
  <c r="H98" i="5"/>
  <c r="H107" i="5" s="1"/>
  <c r="G98" i="5"/>
  <c r="G107" i="5" s="1"/>
  <c r="F98" i="5"/>
  <c r="F107" i="5" s="1"/>
  <c r="E98" i="5"/>
  <c r="E107" i="5" s="1"/>
  <c r="D98" i="5"/>
  <c r="D107" i="5" s="1"/>
  <c r="C98" i="5"/>
  <c r="C107" i="5" s="1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AE96" i="5"/>
  <c r="AE109" i="5" s="1"/>
  <c r="AD96" i="5"/>
  <c r="AD109" i="5" s="1"/>
  <c r="AC96" i="5"/>
  <c r="AC109" i="5" s="1"/>
  <c r="AB96" i="5"/>
  <c r="AB109" i="5" s="1"/>
  <c r="AA96" i="5"/>
  <c r="AA109" i="5" s="1"/>
  <c r="Z96" i="5"/>
  <c r="Z109" i="5" s="1"/>
  <c r="Y96" i="5"/>
  <c r="Y109" i="5" s="1"/>
  <c r="X96" i="5"/>
  <c r="X109" i="5" s="1"/>
  <c r="W96" i="5"/>
  <c r="W109" i="5" s="1"/>
  <c r="V96" i="5"/>
  <c r="V109" i="5" s="1"/>
  <c r="U96" i="5"/>
  <c r="U109" i="5" s="1"/>
  <c r="T96" i="5"/>
  <c r="T109" i="5" s="1"/>
  <c r="S96" i="5"/>
  <c r="S109" i="5" s="1"/>
  <c r="R96" i="5"/>
  <c r="R109" i="5" s="1"/>
  <c r="Q96" i="5"/>
  <c r="Q109" i="5" s="1"/>
  <c r="P96" i="5"/>
  <c r="P109" i="5" s="1"/>
  <c r="O96" i="5"/>
  <c r="O109" i="5" s="1"/>
  <c r="N96" i="5"/>
  <c r="N109" i="5" s="1"/>
  <c r="M96" i="5"/>
  <c r="M109" i="5" s="1"/>
  <c r="L96" i="5"/>
  <c r="L109" i="5" s="1"/>
  <c r="K96" i="5"/>
  <c r="K109" i="5" s="1"/>
  <c r="J96" i="5"/>
  <c r="J109" i="5" s="1"/>
  <c r="I96" i="5"/>
  <c r="I109" i="5" s="1"/>
  <c r="H96" i="5"/>
  <c r="H109" i="5" s="1"/>
  <c r="G96" i="5"/>
  <c r="G109" i="5" s="1"/>
  <c r="F96" i="5"/>
  <c r="F109" i="5" s="1"/>
  <c r="E96" i="5"/>
  <c r="E109" i="5" s="1"/>
  <c r="D96" i="5"/>
  <c r="D109" i="5" s="1"/>
  <c r="C96" i="5"/>
  <c r="C109" i="5" s="1"/>
  <c r="AE95" i="5"/>
  <c r="AE108" i="5" s="1"/>
  <c r="AD95" i="5"/>
  <c r="AD108" i="5" s="1"/>
  <c r="AC95" i="5"/>
  <c r="AC108" i="5" s="1"/>
  <c r="AB95" i="5"/>
  <c r="AB108" i="5" s="1"/>
  <c r="AA95" i="5"/>
  <c r="AA108" i="5" s="1"/>
  <c r="Z95" i="5"/>
  <c r="Z108" i="5" s="1"/>
  <c r="Y95" i="5"/>
  <c r="Y108" i="5" s="1"/>
  <c r="X95" i="5"/>
  <c r="W95" i="5"/>
  <c r="W108" i="5" s="1"/>
  <c r="V95" i="5"/>
  <c r="V108" i="5" s="1"/>
  <c r="U95" i="5"/>
  <c r="U108" i="5" s="1"/>
  <c r="T95" i="5"/>
  <c r="S95" i="5"/>
  <c r="S108" i="5" s="1"/>
  <c r="R95" i="5"/>
  <c r="R108" i="5" s="1"/>
  <c r="Q95" i="5"/>
  <c r="Q108" i="5" s="1"/>
  <c r="P95" i="5"/>
  <c r="O95" i="5"/>
  <c r="O108" i="5" s="1"/>
  <c r="N95" i="5"/>
  <c r="N108" i="5" s="1"/>
  <c r="M95" i="5"/>
  <c r="M108" i="5" s="1"/>
  <c r="L95" i="5"/>
  <c r="K95" i="5"/>
  <c r="K108" i="5" s="1"/>
  <c r="J95" i="5"/>
  <c r="J108" i="5" s="1"/>
  <c r="I95" i="5"/>
  <c r="I108" i="5" s="1"/>
  <c r="H95" i="5"/>
  <c r="G95" i="5"/>
  <c r="G108" i="5" s="1"/>
  <c r="F95" i="5"/>
  <c r="F108" i="5" s="1"/>
  <c r="E95" i="5"/>
  <c r="E108" i="5" s="1"/>
  <c r="D95" i="5"/>
  <c r="D108" i="5" s="1"/>
  <c r="C95" i="5"/>
  <c r="C108" i="5" s="1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AE93" i="5"/>
  <c r="AD93" i="5"/>
  <c r="AC93" i="5"/>
  <c r="AB93" i="5"/>
  <c r="AA93" i="5"/>
  <c r="Z93" i="5"/>
  <c r="Y93" i="5"/>
  <c r="X93" i="5"/>
  <c r="X86" i="5" s="1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H86" i="5" s="1"/>
  <c r="G93" i="5"/>
  <c r="F93" i="5"/>
  <c r="E93" i="5"/>
  <c r="D93" i="5"/>
  <c r="C93" i="5"/>
  <c r="AE92" i="5"/>
  <c r="AD92" i="5"/>
  <c r="AC92" i="5"/>
  <c r="AB92" i="5"/>
  <c r="AB99" i="5" s="1"/>
  <c r="AB106" i="5" s="1"/>
  <c r="AA92" i="5"/>
  <c r="Z92" i="5"/>
  <c r="Y92" i="5"/>
  <c r="X92" i="5"/>
  <c r="X99" i="5" s="1"/>
  <c r="X106" i="5" s="1"/>
  <c r="W92" i="5"/>
  <c r="V92" i="5"/>
  <c r="U92" i="5"/>
  <c r="T92" i="5"/>
  <c r="S92" i="5"/>
  <c r="R92" i="5"/>
  <c r="Q92" i="5"/>
  <c r="P92" i="5"/>
  <c r="P99" i="5" s="1"/>
  <c r="P106" i="5" s="1"/>
  <c r="O92" i="5"/>
  <c r="N92" i="5"/>
  <c r="M92" i="5"/>
  <c r="L92" i="5"/>
  <c r="L99" i="5" s="1"/>
  <c r="L106" i="5" s="1"/>
  <c r="K92" i="5"/>
  <c r="J92" i="5"/>
  <c r="I92" i="5"/>
  <c r="H92" i="5"/>
  <c r="H99" i="5" s="1"/>
  <c r="H106" i="5" s="1"/>
  <c r="G92" i="5"/>
  <c r="F92" i="5"/>
  <c r="E92" i="5"/>
  <c r="D92" i="5"/>
  <c r="C92" i="5"/>
  <c r="P86" i="5"/>
  <c r="F104" i="4"/>
  <c r="G104" i="4"/>
  <c r="N104" i="4"/>
  <c r="O104" i="4"/>
  <c r="V104" i="4"/>
  <c r="W104" i="4"/>
  <c r="AD104" i="4"/>
  <c r="AE104" i="4"/>
  <c r="AL104" i="4"/>
  <c r="AT104" i="4"/>
  <c r="BB104" i="4"/>
  <c r="BJ104" i="4"/>
  <c r="D98" i="4"/>
  <c r="D104" i="4" s="1"/>
  <c r="E98" i="4"/>
  <c r="E104" i="4" s="1"/>
  <c r="F98" i="4"/>
  <c r="G98" i="4"/>
  <c r="H98" i="4"/>
  <c r="H104" i="4" s="1"/>
  <c r="I98" i="4"/>
  <c r="I104" i="4" s="1"/>
  <c r="J98" i="4"/>
  <c r="J104" i="4" s="1"/>
  <c r="K98" i="4"/>
  <c r="K104" i="4" s="1"/>
  <c r="L98" i="4"/>
  <c r="L104" i="4" s="1"/>
  <c r="M98" i="4"/>
  <c r="M104" i="4" s="1"/>
  <c r="N98" i="4"/>
  <c r="O98" i="4"/>
  <c r="P98" i="4"/>
  <c r="P104" i="4" s="1"/>
  <c r="Q98" i="4"/>
  <c r="Q104" i="4" s="1"/>
  <c r="R98" i="4"/>
  <c r="R104" i="4" s="1"/>
  <c r="S98" i="4"/>
  <c r="S104" i="4" s="1"/>
  <c r="T98" i="4"/>
  <c r="T104" i="4" s="1"/>
  <c r="U98" i="4"/>
  <c r="U104" i="4" s="1"/>
  <c r="V98" i="4"/>
  <c r="W98" i="4"/>
  <c r="X98" i="4"/>
  <c r="X104" i="4" s="1"/>
  <c r="Y98" i="4"/>
  <c r="Y104" i="4" s="1"/>
  <c r="Z98" i="4"/>
  <c r="Z104" i="4" s="1"/>
  <c r="AA98" i="4"/>
  <c r="AA104" i="4" s="1"/>
  <c r="AB98" i="4"/>
  <c r="AB104" i="4" s="1"/>
  <c r="AC98" i="4"/>
  <c r="AC104" i="4" s="1"/>
  <c r="AD98" i="4"/>
  <c r="AE98" i="4"/>
  <c r="AF98" i="4"/>
  <c r="AF104" i="4" s="1"/>
  <c r="AG98" i="4"/>
  <c r="AG104" i="4" s="1"/>
  <c r="AH98" i="4"/>
  <c r="AH104" i="4" s="1"/>
  <c r="AI98" i="4"/>
  <c r="AI104" i="4" s="1"/>
  <c r="AJ98" i="4"/>
  <c r="AJ104" i="4" s="1"/>
  <c r="AK98" i="4"/>
  <c r="AK104" i="4" s="1"/>
  <c r="AL98" i="4"/>
  <c r="AM98" i="4"/>
  <c r="AM104" i="4" s="1"/>
  <c r="AN98" i="4"/>
  <c r="AN104" i="4" s="1"/>
  <c r="AO98" i="4"/>
  <c r="AO104" i="4" s="1"/>
  <c r="AP98" i="4"/>
  <c r="AP104" i="4" s="1"/>
  <c r="AQ98" i="4"/>
  <c r="AQ104" i="4" s="1"/>
  <c r="AR98" i="4"/>
  <c r="AR104" i="4" s="1"/>
  <c r="AS98" i="4"/>
  <c r="AS104" i="4" s="1"/>
  <c r="AT98" i="4"/>
  <c r="AU98" i="4"/>
  <c r="AU104" i="4" s="1"/>
  <c r="AV98" i="4"/>
  <c r="AV104" i="4" s="1"/>
  <c r="AW98" i="4"/>
  <c r="AW104" i="4" s="1"/>
  <c r="AX98" i="4"/>
  <c r="AX104" i="4" s="1"/>
  <c r="AY98" i="4"/>
  <c r="AY104" i="4" s="1"/>
  <c r="AZ98" i="4"/>
  <c r="AZ104" i="4" s="1"/>
  <c r="BA98" i="4"/>
  <c r="BA104" i="4" s="1"/>
  <c r="BB98" i="4"/>
  <c r="BC98" i="4"/>
  <c r="BC104" i="4" s="1"/>
  <c r="BD98" i="4"/>
  <c r="BD104" i="4" s="1"/>
  <c r="BE98" i="4"/>
  <c r="BE104" i="4" s="1"/>
  <c r="BF98" i="4"/>
  <c r="BF104" i="4" s="1"/>
  <c r="BG98" i="4"/>
  <c r="BG104" i="4" s="1"/>
  <c r="BH98" i="4"/>
  <c r="BH104" i="4" s="1"/>
  <c r="BI98" i="4"/>
  <c r="BI104" i="4" s="1"/>
  <c r="BJ98" i="4"/>
  <c r="BK98" i="4"/>
  <c r="BK104" i="4" s="1"/>
  <c r="BL98" i="4"/>
  <c r="BL104" i="4" s="1"/>
  <c r="BM98" i="4"/>
  <c r="BM104" i="4" s="1"/>
  <c r="BN98" i="4"/>
  <c r="BN104" i="4" s="1"/>
  <c r="C98" i="4"/>
  <c r="C104" i="4" s="1"/>
  <c r="F105" i="4"/>
  <c r="N105" i="4"/>
  <c r="V105" i="4"/>
  <c r="AD105" i="4"/>
  <c r="AL105" i="4"/>
  <c r="AT105" i="4"/>
  <c r="BB105" i="4"/>
  <c r="BJ105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T103" i="4"/>
  <c r="AJ103" i="4"/>
  <c r="AZ103" i="4"/>
  <c r="D95" i="4"/>
  <c r="D105" i="4" s="1"/>
  <c r="E95" i="4"/>
  <c r="E105" i="4" s="1"/>
  <c r="F95" i="4"/>
  <c r="G95" i="4"/>
  <c r="G105" i="4" s="1"/>
  <c r="H95" i="4"/>
  <c r="H105" i="4" s="1"/>
  <c r="I95" i="4"/>
  <c r="I105" i="4" s="1"/>
  <c r="J95" i="4"/>
  <c r="J105" i="4" s="1"/>
  <c r="K95" i="4"/>
  <c r="K105" i="4" s="1"/>
  <c r="L95" i="4"/>
  <c r="L105" i="4" s="1"/>
  <c r="M95" i="4"/>
  <c r="M105" i="4" s="1"/>
  <c r="N95" i="4"/>
  <c r="O95" i="4"/>
  <c r="O105" i="4" s="1"/>
  <c r="P95" i="4"/>
  <c r="P105" i="4" s="1"/>
  <c r="Q95" i="4"/>
  <c r="Q105" i="4" s="1"/>
  <c r="R95" i="4"/>
  <c r="R105" i="4" s="1"/>
  <c r="S95" i="4"/>
  <c r="S105" i="4" s="1"/>
  <c r="T95" i="4"/>
  <c r="T105" i="4" s="1"/>
  <c r="U95" i="4"/>
  <c r="U105" i="4" s="1"/>
  <c r="V95" i="4"/>
  <c r="W95" i="4"/>
  <c r="W105" i="4" s="1"/>
  <c r="X95" i="4"/>
  <c r="X105" i="4" s="1"/>
  <c r="Y95" i="4"/>
  <c r="Y105" i="4" s="1"/>
  <c r="Z95" i="4"/>
  <c r="Z105" i="4" s="1"/>
  <c r="AA95" i="4"/>
  <c r="AA105" i="4" s="1"/>
  <c r="AB95" i="4"/>
  <c r="AB105" i="4" s="1"/>
  <c r="AC95" i="4"/>
  <c r="AC105" i="4" s="1"/>
  <c r="AD95" i="4"/>
  <c r="AE95" i="4"/>
  <c r="AE105" i="4" s="1"/>
  <c r="AF95" i="4"/>
  <c r="AF105" i="4" s="1"/>
  <c r="AG95" i="4"/>
  <c r="AG105" i="4" s="1"/>
  <c r="AH95" i="4"/>
  <c r="AH105" i="4" s="1"/>
  <c r="AI95" i="4"/>
  <c r="AI105" i="4" s="1"/>
  <c r="AJ95" i="4"/>
  <c r="AJ105" i="4" s="1"/>
  <c r="AK95" i="4"/>
  <c r="AK105" i="4" s="1"/>
  <c r="AL95" i="4"/>
  <c r="AM95" i="4"/>
  <c r="AM105" i="4" s="1"/>
  <c r="AN95" i="4"/>
  <c r="AN105" i="4" s="1"/>
  <c r="AO95" i="4"/>
  <c r="AO105" i="4" s="1"/>
  <c r="AP95" i="4"/>
  <c r="AP105" i="4" s="1"/>
  <c r="AQ95" i="4"/>
  <c r="AQ105" i="4" s="1"/>
  <c r="AR95" i="4"/>
  <c r="AR105" i="4" s="1"/>
  <c r="AS95" i="4"/>
  <c r="AS105" i="4" s="1"/>
  <c r="AT95" i="4"/>
  <c r="AU95" i="4"/>
  <c r="AU105" i="4" s="1"/>
  <c r="AV95" i="4"/>
  <c r="AV105" i="4" s="1"/>
  <c r="AW95" i="4"/>
  <c r="AW105" i="4" s="1"/>
  <c r="AX95" i="4"/>
  <c r="AX105" i="4" s="1"/>
  <c r="AY95" i="4"/>
  <c r="AY105" i="4" s="1"/>
  <c r="AZ95" i="4"/>
  <c r="AZ105" i="4" s="1"/>
  <c r="BA95" i="4"/>
  <c r="BA105" i="4" s="1"/>
  <c r="BB95" i="4"/>
  <c r="BC95" i="4"/>
  <c r="BC105" i="4" s="1"/>
  <c r="BD95" i="4"/>
  <c r="BD105" i="4" s="1"/>
  <c r="BE95" i="4"/>
  <c r="BE105" i="4" s="1"/>
  <c r="BF95" i="4"/>
  <c r="BF105" i="4" s="1"/>
  <c r="BG95" i="4"/>
  <c r="BG105" i="4" s="1"/>
  <c r="BH95" i="4"/>
  <c r="BH105" i="4" s="1"/>
  <c r="BI95" i="4"/>
  <c r="BI105" i="4" s="1"/>
  <c r="BJ95" i="4"/>
  <c r="BK95" i="4"/>
  <c r="BK105" i="4" s="1"/>
  <c r="BL95" i="4"/>
  <c r="BL105" i="4" s="1"/>
  <c r="BM95" i="4"/>
  <c r="BM105" i="4" s="1"/>
  <c r="BN95" i="4"/>
  <c r="BN105" i="4" s="1"/>
  <c r="C95" i="4"/>
  <c r="C105" i="4" s="1"/>
  <c r="H92" i="4"/>
  <c r="I92" i="4"/>
  <c r="I103" i="4" s="1"/>
  <c r="J92" i="4"/>
  <c r="J103" i="4" s="1"/>
  <c r="K92" i="4"/>
  <c r="L92" i="4"/>
  <c r="M92" i="4"/>
  <c r="M103" i="4" s="1"/>
  <c r="N92" i="4"/>
  <c r="N103" i="4" s="1"/>
  <c r="O92" i="4"/>
  <c r="P92" i="4"/>
  <c r="P103" i="4" s="1"/>
  <c r="Q92" i="4"/>
  <c r="Q103" i="4" s="1"/>
  <c r="R92" i="4"/>
  <c r="R103" i="4" s="1"/>
  <c r="S92" i="4"/>
  <c r="T92" i="4"/>
  <c r="U92" i="4"/>
  <c r="U103" i="4" s="1"/>
  <c r="V92" i="4"/>
  <c r="V103" i="4" s="1"/>
  <c r="W92" i="4"/>
  <c r="X92" i="4"/>
  <c r="Y92" i="4"/>
  <c r="Y103" i="4" s="1"/>
  <c r="Z92" i="4"/>
  <c r="Z103" i="4" s="1"/>
  <c r="AA92" i="4"/>
  <c r="AB92" i="4"/>
  <c r="AC92" i="4"/>
  <c r="AC103" i="4" s="1"/>
  <c r="AD92" i="4"/>
  <c r="AD103" i="4" s="1"/>
  <c r="AE92" i="4"/>
  <c r="AF92" i="4"/>
  <c r="AF103" i="4" s="1"/>
  <c r="AG92" i="4"/>
  <c r="AG103" i="4" s="1"/>
  <c r="AH92" i="4"/>
  <c r="AH103" i="4" s="1"/>
  <c r="AI92" i="4"/>
  <c r="AJ92" i="4"/>
  <c r="AK92" i="4"/>
  <c r="AK103" i="4" s="1"/>
  <c r="AL92" i="4"/>
  <c r="AL103" i="4" s="1"/>
  <c r="AM92" i="4"/>
  <c r="AN92" i="4"/>
  <c r="AN103" i="4" s="1"/>
  <c r="AO92" i="4"/>
  <c r="AO103" i="4" s="1"/>
  <c r="AP92" i="4"/>
  <c r="AP103" i="4" s="1"/>
  <c r="AQ92" i="4"/>
  <c r="AQ103" i="4" s="1"/>
  <c r="AR92" i="4"/>
  <c r="AR86" i="4" s="1"/>
  <c r="AS92" i="4"/>
  <c r="AS103" i="4" s="1"/>
  <c r="AT92" i="4"/>
  <c r="AT103" i="4" s="1"/>
  <c r="AU92" i="4"/>
  <c r="AU103" i="4" s="1"/>
  <c r="AV92" i="4"/>
  <c r="AV86" i="4" s="1"/>
  <c r="AW92" i="4"/>
  <c r="AW103" i="4" s="1"/>
  <c r="AX92" i="4"/>
  <c r="AX103" i="4" s="1"/>
  <c r="AY92" i="4"/>
  <c r="AY103" i="4" s="1"/>
  <c r="AZ92" i="4"/>
  <c r="AZ86" i="4" s="1"/>
  <c r="BA92" i="4"/>
  <c r="BA103" i="4" s="1"/>
  <c r="BB92" i="4"/>
  <c r="BB103" i="4" s="1"/>
  <c r="BC92" i="4"/>
  <c r="BC103" i="4" s="1"/>
  <c r="BD92" i="4"/>
  <c r="BD103" i="4" s="1"/>
  <c r="BE92" i="4"/>
  <c r="BE103" i="4" s="1"/>
  <c r="BF92" i="4"/>
  <c r="BF103" i="4" s="1"/>
  <c r="BG92" i="4"/>
  <c r="BG103" i="4" s="1"/>
  <c r="BH92" i="4"/>
  <c r="BH86" i="4" s="1"/>
  <c r="BI92" i="4"/>
  <c r="BI103" i="4" s="1"/>
  <c r="BJ92" i="4"/>
  <c r="BJ103" i="4" s="1"/>
  <c r="BK92" i="4"/>
  <c r="BK103" i="4" s="1"/>
  <c r="BL92" i="4"/>
  <c r="BL86" i="4" s="1"/>
  <c r="BM92" i="4"/>
  <c r="BM103" i="4" s="1"/>
  <c r="BN92" i="4"/>
  <c r="BN103" i="4" s="1"/>
  <c r="H93" i="4"/>
  <c r="I93" i="4"/>
  <c r="J93" i="4"/>
  <c r="K93" i="4"/>
  <c r="K107" i="4" s="1"/>
  <c r="L93" i="4"/>
  <c r="M93" i="4"/>
  <c r="N93" i="4"/>
  <c r="O93" i="4"/>
  <c r="O107" i="4" s="1"/>
  <c r="P93" i="4"/>
  <c r="Q93" i="4"/>
  <c r="R93" i="4"/>
  <c r="S93" i="4"/>
  <c r="S107" i="4" s="1"/>
  <c r="T93" i="4"/>
  <c r="U93" i="4"/>
  <c r="V93" i="4"/>
  <c r="W93" i="4"/>
  <c r="W107" i="4" s="1"/>
  <c r="X93" i="4"/>
  <c r="Y93" i="4"/>
  <c r="Z93" i="4"/>
  <c r="AA93" i="4"/>
  <c r="AA107" i="4" s="1"/>
  <c r="AB93" i="4"/>
  <c r="AC93" i="4"/>
  <c r="AD93" i="4"/>
  <c r="AE93" i="4"/>
  <c r="AE107" i="4" s="1"/>
  <c r="AF93" i="4"/>
  <c r="AG93" i="4"/>
  <c r="AH93" i="4"/>
  <c r="AI93" i="4"/>
  <c r="AI107" i="4" s="1"/>
  <c r="AJ93" i="4"/>
  <c r="AK93" i="4"/>
  <c r="AL93" i="4"/>
  <c r="AM93" i="4"/>
  <c r="AM107" i="4" s="1"/>
  <c r="AN93" i="4"/>
  <c r="AO93" i="4"/>
  <c r="AP93" i="4"/>
  <c r="AQ93" i="4"/>
  <c r="AQ86" i="4" s="1"/>
  <c r="AR93" i="4"/>
  <c r="AS93" i="4"/>
  <c r="AT93" i="4"/>
  <c r="AU93" i="4"/>
  <c r="AU86" i="4" s="1"/>
  <c r="AV93" i="4"/>
  <c r="AW93" i="4"/>
  <c r="AX93" i="4"/>
  <c r="AY93" i="4"/>
  <c r="AY86" i="4" s="1"/>
  <c r="AZ93" i="4"/>
  <c r="BA93" i="4"/>
  <c r="BB93" i="4"/>
  <c r="BC93" i="4"/>
  <c r="BC107" i="4" s="1"/>
  <c r="BD93" i="4"/>
  <c r="BE93" i="4"/>
  <c r="BF93" i="4"/>
  <c r="BG93" i="4"/>
  <c r="BG86" i="4" s="1"/>
  <c r="BH93" i="4"/>
  <c r="BI93" i="4"/>
  <c r="BJ93" i="4"/>
  <c r="BK93" i="4"/>
  <c r="BK86" i="4" s="1"/>
  <c r="BL93" i="4"/>
  <c r="BM93" i="4"/>
  <c r="BN93" i="4"/>
  <c r="H94" i="4"/>
  <c r="I94" i="4"/>
  <c r="I86" i="4" s="1"/>
  <c r="J94" i="4"/>
  <c r="K94" i="4"/>
  <c r="L94" i="4"/>
  <c r="M94" i="4"/>
  <c r="N94" i="4"/>
  <c r="O94" i="4"/>
  <c r="P94" i="4"/>
  <c r="Q94" i="4"/>
  <c r="Q86" i="4" s="1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H96" i="4"/>
  <c r="H106" i="4" s="1"/>
  <c r="I96" i="4"/>
  <c r="I106" i="4" s="1"/>
  <c r="J96" i="4"/>
  <c r="J106" i="4" s="1"/>
  <c r="K96" i="4"/>
  <c r="K106" i="4" s="1"/>
  <c r="L96" i="4"/>
  <c r="L106" i="4" s="1"/>
  <c r="M96" i="4"/>
  <c r="M106" i="4" s="1"/>
  <c r="N96" i="4"/>
  <c r="N106" i="4" s="1"/>
  <c r="O96" i="4"/>
  <c r="O106" i="4" s="1"/>
  <c r="P96" i="4"/>
  <c r="P106" i="4" s="1"/>
  <c r="Q96" i="4"/>
  <c r="Q106" i="4" s="1"/>
  <c r="R96" i="4"/>
  <c r="R106" i="4" s="1"/>
  <c r="S96" i="4"/>
  <c r="S106" i="4" s="1"/>
  <c r="T96" i="4"/>
  <c r="T106" i="4" s="1"/>
  <c r="U96" i="4"/>
  <c r="U106" i="4" s="1"/>
  <c r="V96" i="4"/>
  <c r="V106" i="4" s="1"/>
  <c r="W96" i="4"/>
  <c r="W106" i="4" s="1"/>
  <c r="X96" i="4"/>
  <c r="X106" i="4" s="1"/>
  <c r="Y96" i="4"/>
  <c r="Y106" i="4" s="1"/>
  <c r="Z96" i="4"/>
  <c r="Z106" i="4" s="1"/>
  <c r="AA96" i="4"/>
  <c r="AA106" i="4" s="1"/>
  <c r="AB96" i="4"/>
  <c r="AB106" i="4" s="1"/>
  <c r="AC96" i="4"/>
  <c r="AC106" i="4" s="1"/>
  <c r="AD96" i="4"/>
  <c r="AD106" i="4" s="1"/>
  <c r="AE96" i="4"/>
  <c r="AE106" i="4" s="1"/>
  <c r="AF96" i="4"/>
  <c r="AF106" i="4" s="1"/>
  <c r="AG96" i="4"/>
  <c r="AG106" i="4" s="1"/>
  <c r="AH96" i="4"/>
  <c r="AH106" i="4" s="1"/>
  <c r="AI96" i="4"/>
  <c r="AI106" i="4" s="1"/>
  <c r="AJ96" i="4"/>
  <c r="AJ106" i="4" s="1"/>
  <c r="AK96" i="4"/>
  <c r="AK106" i="4" s="1"/>
  <c r="AL96" i="4"/>
  <c r="AL106" i="4" s="1"/>
  <c r="AM96" i="4"/>
  <c r="AM106" i="4" s="1"/>
  <c r="AN96" i="4"/>
  <c r="AN106" i="4" s="1"/>
  <c r="AO96" i="4"/>
  <c r="AO106" i="4" s="1"/>
  <c r="AP96" i="4"/>
  <c r="AP106" i="4" s="1"/>
  <c r="AQ96" i="4"/>
  <c r="AQ106" i="4" s="1"/>
  <c r="AR96" i="4"/>
  <c r="AR106" i="4" s="1"/>
  <c r="AS96" i="4"/>
  <c r="AS106" i="4" s="1"/>
  <c r="AT96" i="4"/>
  <c r="AT106" i="4" s="1"/>
  <c r="AU96" i="4"/>
  <c r="AU106" i="4" s="1"/>
  <c r="AV96" i="4"/>
  <c r="AV106" i="4" s="1"/>
  <c r="AW96" i="4"/>
  <c r="AW106" i="4" s="1"/>
  <c r="AX96" i="4"/>
  <c r="AX106" i="4" s="1"/>
  <c r="AY96" i="4"/>
  <c r="AY106" i="4" s="1"/>
  <c r="AZ96" i="4"/>
  <c r="AZ106" i="4" s="1"/>
  <c r="BA96" i="4"/>
  <c r="BA106" i="4" s="1"/>
  <c r="BB96" i="4"/>
  <c r="BB106" i="4" s="1"/>
  <c r="BC96" i="4"/>
  <c r="BC106" i="4" s="1"/>
  <c r="BD96" i="4"/>
  <c r="BD106" i="4" s="1"/>
  <c r="BE96" i="4"/>
  <c r="BE106" i="4" s="1"/>
  <c r="BF96" i="4"/>
  <c r="BF106" i="4" s="1"/>
  <c r="BG96" i="4"/>
  <c r="BG106" i="4" s="1"/>
  <c r="BH96" i="4"/>
  <c r="BH106" i="4" s="1"/>
  <c r="BI96" i="4"/>
  <c r="BI106" i="4" s="1"/>
  <c r="BJ96" i="4"/>
  <c r="BJ106" i="4" s="1"/>
  <c r="BK96" i="4"/>
  <c r="BK106" i="4" s="1"/>
  <c r="BL96" i="4"/>
  <c r="BL106" i="4" s="1"/>
  <c r="BM96" i="4"/>
  <c r="BM106" i="4" s="1"/>
  <c r="BN96" i="4"/>
  <c r="BN106" i="4" s="1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BM97" i="4"/>
  <c r="BN97" i="4"/>
  <c r="F92" i="4"/>
  <c r="F103" i="4" s="1"/>
  <c r="G92" i="4"/>
  <c r="F93" i="4"/>
  <c r="G93" i="4"/>
  <c r="G107" i="4" s="1"/>
  <c r="F94" i="4"/>
  <c r="G94" i="4"/>
  <c r="F96" i="4"/>
  <c r="F106" i="4" s="1"/>
  <c r="G96" i="4"/>
  <c r="G106" i="4" s="1"/>
  <c r="F97" i="4"/>
  <c r="G97" i="4"/>
  <c r="D97" i="4"/>
  <c r="E97" i="4"/>
  <c r="C97" i="4"/>
  <c r="E92" i="4"/>
  <c r="E103" i="4" s="1"/>
  <c r="E93" i="4"/>
  <c r="E94" i="4"/>
  <c r="E96" i="4"/>
  <c r="E106" i="4" s="1"/>
  <c r="D93" i="4"/>
  <c r="D107" i="4" s="1"/>
  <c r="C93" i="4"/>
  <c r="C107" i="4" s="1"/>
  <c r="D92" i="4"/>
  <c r="D86" i="4" s="1"/>
  <c r="D94" i="4"/>
  <c r="D96" i="4"/>
  <c r="D106" i="4" s="1"/>
  <c r="C96" i="4"/>
  <c r="C106" i="4" s="1"/>
  <c r="C94" i="4"/>
  <c r="C92" i="4"/>
  <c r="C103" i="4" s="1"/>
  <c r="C102" i="5" l="1"/>
  <c r="E107" i="4"/>
  <c r="F107" i="4"/>
  <c r="BN107" i="4"/>
  <c r="BJ107" i="4"/>
  <c r="BF107" i="4"/>
  <c r="BB107" i="4"/>
  <c r="AX107" i="4"/>
  <c r="AT107" i="4"/>
  <c r="AP107" i="4"/>
  <c r="AL107" i="4"/>
  <c r="AH107" i="4"/>
  <c r="AD107" i="4"/>
  <c r="Z107" i="4"/>
  <c r="V107" i="4"/>
  <c r="R107" i="4"/>
  <c r="N107" i="4"/>
  <c r="J107" i="4"/>
  <c r="BN86" i="4"/>
  <c r="BJ86" i="4"/>
  <c r="BF86" i="4"/>
  <c r="BB86" i="4"/>
  <c r="AX86" i="4"/>
  <c r="AT86" i="4"/>
  <c r="AP86" i="4"/>
  <c r="AK86" i="4"/>
  <c r="AC86" i="4"/>
  <c r="U86" i="4"/>
  <c r="M86" i="4"/>
  <c r="E86" i="4"/>
  <c r="BL103" i="4"/>
  <c r="AV103" i="4"/>
  <c r="AY107" i="4"/>
  <c r="G86" i="4"/>
  <c r="G103" i="4"/>
  <c r="BM107" i="4"/>
  <c r="BI107" i="4"/>
  <c r="BE107" i="4"/>
  <c r="BA107" i="4"/>
  <c r="AW107" i="4"/>
  <c r="AS107" i="4"/>
  <c r="AO107" i="4"/>
  <c r="AK107" i="4"/>
  <c r="AG107" i="4"/>
  <c r="AC107" i="4"/>
  <c r="Y107" i="4"/>
  <c r="U107" i="4"/>
  <c r="Q107" i="4"/>
  <c r="M107" i="4"/>
  <c r="I107" i="4"/>
  <c r="AJ86" i="4"/>
  <c r="AF86" i="4"/>
  <c r="AB86" i="4"/>
  <c r="X86" i="4"/>
  <c r="T86" i="4"/>
  <c r="P86" i="4"/>
  <c r="L86" i="4"/>
  <c r="H86" i="4"/>
  <c r="BM86" i="4"/>
  <c r="BI86" i="4"/>
  <c r="BE86" i="4"/>
  <c r="BA86" i="4"/>
  <c r="AW86" i="4"/>
  <c r="AS86" i="4"/>
  <c r="AO86" i="4"/>
  <c r="AH86" i="4"/>
  <c r="Z86" i="4"/>
  <c r="R86" i="4"/>
  <c r="J86" i="4"/>
  <c r="BH103" i="4"/>
  <c r="AR103" i="4"/>
  <c r="AB103" i="4"/>
  <c r="L103" i="4"/>
  <c r="BK107" i="4"/>
  <c r="AU107" i="4"/>
  <c r="BL107" i="4"/>
  <c r="BH107" i="4"/>
  <c r="BD107" i="4"/>
  <c r="AZ107" i="4"/>
  <c r="AV107" i="4"/>
  <c r="AR107" i="4"/>
  <c r="AN107" i="4"/>
  <c r="AJ107" i="4"/>
  <c r="AF107" i="4"/>
  <c r="AB107" i="4"/>
  <c r="X107" i="4"/>
  <c r="T107" i="4"/>
  <c r="P107" i="4"/>
  <c r="L107" i="4"/>
  <c r="H107" i="4"/>
  <c r="AM86" i="4"/>
  <c r="AM103" i="4"/>
  <c r="AI86" i="4"/>
  <c r="AI103" i="4"/>
  <c r="AE86" i="4"/>
  <c r="AE103" i="4"/>
  <c r="AA86" i="4"/>
  <c r="AA103" i="4"/>
  <c r="W86" i="4"/>
  <c r="W103" i="4"/>
  <c r="S86" i="4"/>
  <c r="S103" i="4"/>
  <c r="O86" i="4"/>
  <c r="O103" i="4"/>
  <c r="K86" i="4"/>
  <c r="K103" i="4"/>
  <c r="BD86" i="4"/>
  <c r="AN86" i="4"/>
  <c r="AG86" i="4"/>
  <c r="Y86" i="4"/>
  <c r="X103" i="4"/>
  <c r="H103" i="4"/>
  <c r="BG107" i="4"/>
  <c r="AQ107" i="4"/>
  <c r="C86" i="4"/>
  <c r="BC86" i="4"/>
  <c r="AL86" i="4"/>
  <c r="AD86" i="4"/>
  <c r="V86" i="4"/>
  <c r="N86" i="4"/>
  <c r="F86" i="4"/>
  <c r="D103" i="4"/>
  <c r="G102" i="5"/>
  <c r="G99" i="5"/>
  <c r="G106" i="5" s="1"/>
  <c r="K102" i="5"/>
  <c r="K99" i="5"/>
  <c r="K106" i="5" s="1"/>
  <c r="O102" i="5"/>
  <c r="O99" i="5"/>
  <c r="O106" i="5" s="1"/>
  <c r="S102" i="5"/>
  <c r="S99" i="5"/>
  <c r="S106" i="5" s="1"/>
  <c r="W102" i="5"/>
  <c r="W99" i="5"/>
  <c r="W106" i="5" s="1"/>
  <c r="AA102" i="5"/>
  <c r="AA99" i="5"/>
  <c r="AA106" i="5" s="1"/>
  <c r="AE102" i="5"/>
  <c r="AE99" i="5"/>
  <c r="AE106" i="5" s="1"/>
  <c r="H108" i="5"/>
  <c r="H116" i="5" s="1"/>
  <c r="H102" i="5"/>
  <c r="L108" i="5"/>
  <c r="L111" i="5" s="1"/>
  <c r="L116" i="5" s="1"/>
  <c r="L102" i="5"/>
  <c r="P108" i="5"/>
  <c r="P102" i="5"/>
  <c r="T108" i="5"/>
  <c r="T102" i="5"/>
  <c r="X108" i="5"/>
  <c r="X111" i="5" s="1"/>
  <c r="X116" i="5" s="1"/>
  <c r="X102" i="5"/>
  <c r="D111" i="5"/>
  <c r="H111" i="5"/>
  <c r="P111" i="5"/>
  <c r="T111" i="5"/>
  <c r="AB111" i="5"/>
  <c r="AB116" i="5" s="1"/>
  <c r="C99" i="5"/>
  <c r="C106" i="5" s="1"/>
  <c r="C86" i="5"/>
  <c r="K86" i="5"/>
  <c r="S86" i="5"/>
  <c r="AA86" i="5"/>
  <c r="D86" i="5"/>
  <c r="L86" i="5"/>
  <c r="T86" i="5"/>
  <c r="AB86" i="5"/>
  <c r="E86" i="5"/>
  <c r="I86" i="5"/>
  <c r="M86" i="5"/>
  <c r="Q86" i="5"/>
  <c r="U86" i="5"/>
  <c r="Y86" i="5"/>
  <c r="AC86" i="5"/>
  <c r="AB102" i="5"/>
  <c r="G86" i="5"/>
  <c r="O86" i="5"/>
  <c r="W86" i="5"/>
  <c r="AE86" i="5"/>
  <c r="F102" i="5"/>
  <c r="F99" i="5"/>
  <c r="F106" i="5" s="1"/>
  <c r="F111" i="5" s="1"/>
  <c r="F86" i="5"/>
  <c r="J102" i="5"/>
  <c r="J99" i="5"/>
  <c r="J106" i="5" s="1"/>
  <c r="J111" i="5" s="1"/>
  <c r="J86" i="5"/>
  <c r="N102" i="5"/>
  <c r="N99" i="5"/>
  <c r="N106" i="5" s="1"/>
  <c r="N111" i="5" s="1"/>
  <c r="N86" i="5"/>
  <c r="R102" i="5"/>
  <c r="R99" i="5"/>
  <c r="R106" i="5" s="1"/>
  <c r="R111" i="5" s="1"/>
  <c r="R86" i="5"/>
  <c r="V102" i="5"/>
  <c r="V99" i="5"/>
  <c r="V106" i="5" s="1"/>
  <c r="V111" i="5" s="1"/>
  <c r="V86" i="5"/>
  <c r="Z102" i="5"/>
  <c r="Z99" i="5"/>
  <c r="Z106" i="5" s="1"/>
  <c r="Z111" i="5" s="1"/>
  <c r="Z86" i="5"/>
  <c r="AD102" i="5"/>
  <c r="AD99" i="5"/>
  <c r="AD106" i="5" s="1"/>
  <c r="AD111" i="5" s="1"/>
  <c r="AD86" i="5"/>
  <c r="D102" i="5"/>
  <c r="C111" i="5"/>
  <c r="G111" i="5"/>
  <c r="K111" i="5"/>
  <c r="K116" i="5" s="1"/>
  <c r="S111" i="5"/>
  <c r="W111" i="5"/>
  <c r="AA111" i="5"/>
  <c r="AA116" i="5" s="1"/>
  <c r="AC99" i="5"/>
  <c r="AC106" i="5" s="1"/>
  <c r="AC111" i="5" s="1"/>
  <c r="AC116" i="5" s="1"/>
  <c r="Y99" i="5"/>
  <c r="Y106" i="5" s="1"/>
  <c r="Y111" i="5" s="1"/>
  <c r="U99" i="5"/>
  <c r="U106" i="5" s="1"/>
  <c r="U111" i="5" s="1"/>
  <c r="U116" i="5" s="1"/>
  <c r="Q99" i="5"/>
  <c r="Q106" i="5" s="1"/>
  <c r="Q111" i="5" s="1"/>
  <c r="Q116" i="5" s="1"/>
  <c r="M99" i="5"/>
  <c r="M106" i="5" s="1"/>
  <c r="M111" i="5" s="1"/>
  <c r="M116" i="5" s="1"/>
  <c r="I99" i="5"/>
  <c r="I106" i="5" s="1"/>
  <c r="I111" i="5" s="1"/>
  <c r="E99" i="5"/>
  <c r="E106" i="5" s="1"/>
  <c r="E111" i="5" s="1"/>
  <c r="E116" i="5" s="1"/>
  <c r="AC102" i="5"/>
  <c r="Y102" i="5"/>
  <c r="U102" i="5"/>
  <c r="Q102" i="5"/>
  <c r="M102" i="5"/>
  <c r="I102" i="5"/>
  <c r="E102" i="5"/>
  <c r="D116" i="5"/>
  <c r="P116" i="5"/>
  <c r="T116" i="5"/>
  <c r="C116" i="5"/>
  <c r="W116" i="5" l="1"/>
  <c r="G116" i="5"/>
  <c r="AE111" i="5"/>
  <c r="AE116" i="5" s="1"/>
  <c r="O111" i="5"/>
  <c r="O116" i="5" s="1"/>
  <c r="S116" i="5"/>
  <c r="I116" i="5"/>
  <c r="AD116" i="5"/>
  <c r="Z116" i="5"/>
  <c r="V116" i="5"/>
  <c r="R116" i="5"/>
  <c r="N116" i="5"/>
  <c r="J116" i="5"/>
  <c r="F116" i="5"/>
  <c r="Y116" i="5"/>
</calcChain>
</file>

<file path=xl/sharedStrings.xml><?xml version="1.0" encoding="utf-8"?>
<sst xmlns="http://schemas.openxmlformats.org/spreadsheetml/2006/main" count="1305" uniqueCount="267">
  <si>
    <t>Unité : Milliard d'euros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</si>
  <si>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</si>
  <si>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</si>
  <si>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</si>
  <si>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</si>
  <si>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</si>
  <si>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</si>
  <si>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</si>
  <si>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</si>
  <si>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</si>
  <si>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</si>
  <si>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</si>
  <si>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</si>
  <si>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</si>
  <si>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</si>
  <si>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</si>
  <si>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</si>
  <si>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</si>
  <si>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</si>
  <si>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</si>
  <si>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</si>
  <si>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</si>
  <si>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</si>
  <si>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</si>
  <si>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</si>
  <si>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</si>
  <si>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</si>
  <si>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</si>
  <si>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</si>
  <si>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</si>
  <si>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</si>
  <si>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</si>
  <si>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</si>
  <si>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</si>
  <si>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</si>
  <si>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</si>
  <si>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</si>
  <si>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</si>
  <si>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</si>
  <si>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</si>
  <si>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</si>
  <si>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</si>
  <si>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</si>
  <si>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</si>
  <si>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</si>
  <si>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</si>
  <si>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</si>
  <si>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</si>
  <si>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</si>
  <si>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</si>
  <si>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</si>
  <si>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</si>
  <si>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</si>
  <si>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</si>
  <si>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</si>
  <si>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</si>
  <si>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</si>
  <si>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</si>
  <si>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</si>
  <si>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</si>
  <si>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</si>
  <si>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</si>
  <si>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</si>
  <si>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</si>
  <si>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</si>
  <si>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Compte de production</t>
  </si>
  <si>
    <t>Ressources</t>
  </si>
  <si>
    <t>P1</t>
  </si>
  <si>
    <t>Production</t>
  </si>
  <si>
    <t>P11</t>
  </si>
  <si>
    <t>Production marchande</t>
  </si>
  <si>
    <t>P12</t>
  </si>
  <si>
    <t>Production pour usage final propre</t>
  </si>
  <si>
    <t>Emplois</t>
  </si>
  <si>
    <t>P2</t>
  </si>
  <si>
    <t>Consommation intermédiaire</t>
  </si>
  <si>
    <t>B1G</t>
  </si>
  <si>
    <t>Valeur ajoutée brute</t>
  </si>
  <si>
    <t>P51C</t>
  </si>
  <si>
    <t>Consommation de capital fixe</t>
  </si>
  <si>
    <t>B1N</t>
  </si>
  <si>
    <t>Valeur ajoutée nette de CCF (*)</t>
  </si>
  <si>
    <t/>
  </si>
  <si>
    <t>Compte d'exploitation</t>
  </si>
  <si>
    <t>D1</t>
  </si>
  <si>
    <t>Rémunération des salariés</t>
  </si>
  <si>
    <t>D11</t>
  </si>
  <si>
    <t>Salaires et traitements bruts</t>
  </si>
  <si>
    <t>D12</t>
  </si>
  <si>
    <t>Cotisations sociales à la charge des employeurs</t>
  </si>
  <si>
    <t>D121</t>
  </si>
  <si>
    <t>Cotisations sociales effectives à la charge des employeurs</t>
  </si>
  <si>
    <t>D122</t>
  </si>
  <si>
    <t>Cotisations sociales imputées à la charge des employeurs</t>
  </si>
  <si>
    <t>D29</t>
  </si>
  <si>
    <t>Autres impôts sur la production</t>
  </si>
  <si>
    <t>D291</t>
  </si>
  <si>
    <t>Impôts sur les salaires et la main d’œuvre</t>
  </si>
  <si>
    <t>D292</t>
  </si>
  <si>
    <t>Impôts divers sur la production</t>
  </si>
  <si>
    <t>D39</t>
  </si>
  <si>
    <t>Autres subventions sur la production</t>
  </si>
  <si>
    <t>B2G</t>
  </si>
  <si>
    <t>Excédent brut d’exploitation</t>
  </si>
  <si>
    <t>B2N</t>
  </si>
  <si>
    <t>Excédent d’exploitation net de CCF (*)</t>
  </si>
  <si>
    <t>Compte d'affectation des revenus primaires</t>
  </si>
  <si>
    <t>D4</t>
  </si>
  <si>
    <t>Revenus de la propriété</t>
  </si>
  <si>
    <t>D41</t>
  </si>
  <si>
    <t>Intérêts</t>
  </si>
  <si>
    <t>D42</t>
  </si>
  <si>
    <t>Revenus distribués des sociétés</t>
  </si>
  <si>
    <t>D421</t>
  </si>
  <si>
    <t>Dividendes</t>
  </si>
  <si>
    <t>D422</t>
  </si>
  <si>
    <t>Prélèvements sur les revenus des quasi-sociétés</t>
  </si>
  <si>
    <t>D43</t>
  </si>
  <si>
    <t>Bénéfices réinvestis d’investissements directs étrangers</t>
  </si>
  <si>
    <t>D44</t>
  </si>
  <si>
    <t>Revenus d’investissements</t>
  </si>
  <si>
    <t>D45</t>
  </si>
  <si>
    <t>Loyers</t>
  </si>
  <si>
    <t>B5G</t>
  </si>
  <si>
    <t>Solde brut des revenus primaires</t>
  </si>
  <si>
    <t>B5N</t>
  </si>
  <si>
    <t>Solde des revenus primaires net de CCF (*)</t>
  </si>
  <si>
    <t>Compte de distribution secondaire du revenu</t>
  </si>
  <si>
    <t>D61</t>
  </si>
  <si>
    <t>Cotisations sociales nettes</t>
  </si>
  <si>
    <t>D611</t>
  </si>
  <si>
    <t>D612</t>
  </si>
  <si>
    <t>D7</t>
  </si>
  <si>
    <t>Autres transferts courants</t>
  </si>
  <si>
    <t>D72</t>
  </si>
  <si>
    <t>Indemnités d’assurance-dommages</t>
  </si>
  <si>
    <t>D75</t>
  </si>
  <si>
    <t>Transferts courants divers</t>
  </si>
  <si>
    <t>D51</t>
  </si>
  <si>
    <t>Impôts sur le revenu</t>
  </si>
  <si>
    <t>D622</t>
  </si>
  <si>
    <t>Autres prestations d’assurance sociale</t>
  </si>
  <si>
    <t>D71</t>
  </si>
  <si>
    <t>Primes nettes d’assurance-dommages</t>
  </si>
  <si>
    <t>B6G</t>
  </si>
  <si>
    <t>Revenu disponible brut</t>
  </si>
  <si>
    <t>B6N</t>
  </si>
  <si>
    <t>Revenu disponible net de CCF (*)</t>
  </si>
  <si>
    <t>Compte d'utilisation du revenu</t>
  </si>
  <si>
    <t>B8G</t>
  </si>
  <si>
    <t>Épargne brute</t>
  </si>
  <si>
    <t>B8N</t>
  </si>
  <si>
    <t>Épargne brute net de CCF (*)</t>
  </si>
  <si>
    <t>Compte de capital</t>
  </si>
  <si>
    <t>D9R</t>
  </si>
  <si>
    <t>Transferts en capital à recevoir</t>
  </si>
  <si>
    <t>D92R</t>
  </si>
  <si>
    <t>Aides à l’investissement à recevoir</t>
  </si>
  <si>
    <t>D99R</t>
  </si>
  <si>
    <t>Autres transferts en capital à recevoir</t>
  </si>
  <si>
    <t>D9P</t>
  </si>
  <si>
    <t>Transferts en capital à payer</t>
  </si>
  <si>
    <t>D91P</t>
  </si>
  <si>
    <t>Impôts en capital à payer</t>
  </si>
  <si>
    <t>D99P</t>
  </si>
  <si>
    <t>Autres transferts en capital à payer</t>
  </si>
  <si>
    <t>P5</t>
  </si>
  <si>
    <t>Formation brute de capital/Formation nette de capital</t>
  </si>
  <si>
    <t>P51G</t>
  </si>
  <si>
    <t>Formation brute de capital fixe</t>
  </si>
  <si>
    <t>P52</t>
  </si>
  <si>
    <t>Variation des stocks</t>
  </si>
  <si>
    <t>NP</t>
  </si>
  <si>
    <t>Acquisitions moins cessions d’actifs non produits</t>
  </si>
  <si>
    <t>B9</t>
  </si>
  <si>
    <t>Capacité (+) ou besoin (-) de financement</t>
  </si>
  <si>
    <t>7.101 – Compte des sociétés non financières (S11)</t>
  </si>
  <si>
    <t>Source : Comptes nationaux annuels (base 2020)</t>
  </si>
  <si>
    <t>Note : (*) Les montants nets sont obtenus en retranchant la consommation de capital fixe aux montants bruts</t>
  </si>
  <si>
    <t>2024-09-04T09:53:59</t>
  </si>
  <si>
    <t>Onglet</t>
  </si>
  <si>
    <t>T_7101</t>
  </si>
  <si>
    <t>Nom du fichier xlsx</t>
  </si>
  <si>
    <t>Date de création du fichier</t>
  </si>
  <si>
    <t>Source</t>
  </si>
  <si>
    <t>Comptes nationaux annuels (base 2020)</t>
  </si>
  <si>
    <t>COD_VAR</t>
  </si>
  <si>
    <t>LIB_VAR</t>
  </si>
  <si>
    <t>COD_MOD</t>
  </si>
  <si>
    <t>LIB_MOD</t>
  </si>
  <si>
    <t>FREQ</t>
  </si>
  <si>
    <t>Fréquence</t>
  </si>
  <si>
    <t>A</t>
  </si>
  <si>
    <t>Annuel</t>
  </si>
  <si>
    <t>TIME_PERIOD</t>
  </si>
  <si>
    <t>Période temporelle</t>
  </si>
  <si>
    <t>1949 -&gt; 2023</t>
  </si>
  <si>
    <t>GEO_DATE</t>
  </si>
  <si>
    <t>Millésime géographique</t>
  </si>
  <si>
    <t>GEO_SCOPE</t>
  </si>
  <si>
    <t>Périmètre géographique</t>
  </si>
  <si>
    <t>FE</t>
  </si>
  <si>
    <t>France entière</t>
  </si>
  <si>
    <t>GEO_OBJECT</t>
  </si>
  <si>
    <t>Niveau géographique</t>
  </si>
  <si>
    <t>NAT</t>
  </si>
  <si>
    <t>Niveau national</t>
  </si>
  <si>
    <t>ACCOUNTING_ENTRY</t>
  </si>
  <si>
    <t>Position de compte</t>
  </si>
  <si>
    <t>B</t>
  </si>
  <si>
    <t>Solde</t>
  </si>
  <si>
    <t>C</t>
  </si>
  <si>
    <t>Ressource ou crédit</t>
  </si>
  <si>
    <t>D</t>
  </si>
  <si>
    <t>Emploi ou débit</t>
  </si>
  <si>
    <t>ACTIVITY</t>
  </si>
  <si>
    <t>Activité économique</t>
  </si>
  <si>
    <t>_T</t>
  </si>
  <si>
    <t>Total</t>
  </si>
  <si>
    <t>COUNTERPART_AREA</t>
  </si>
  <si>
    <t>Zone de contrepartie</t>
  </si>
  <si>
    <t>W0</t>
  </si>
  <si>
    <t>Monde</t>
  </si>
  <si>
    <t>EXPENDITURE</t>
  </si>
  <si>
    <t>Type de dépense de consommation</t>
  </si>
  <si>
    <t>_Z</t>
  </si>
  <si>
    <t>INSTR_ASSET</t>
  </si>
  <si>
    <t>Classe d'actifs passifs</t>
  </si>
  <si>
    <t>PRICES</t>
  </si>
  <si>
    <t>Valorisation des prix</t>
  </si>
  <si>
    <t>V</t>
  </si>
  <si>
    <t>En valeur aux prix courants</t>
  </si>
  <si>
    <t>PRODUCT</t>
  </si>
  <si>
    <t>Produit</t>
  </si>
  <si>
    <t>REF_SECTOR</t>
  </si>
  <si>
    <t>Secteur institutionnel</t>
  </si>
  <si>
    <t>S11</t>
  </si>
  <si>
    <t>Sociétés non financières</t>
  </si>
  <si>
    <t>STO</t>
  </si>
  <si>
    <t>Opération comptable</t>
  </si>
  <si>
    <t>Revenu disponible net de CCF</t>
  </si>
  <si>
    <t>Excédent d’exploitation net de CCF</t>
  </si>
  <si>
    <t>Solde des revenus primaires net de CCF</t>
  </si>
  <si>
    <t>Épargne brute net de CCF</t>
  </si>
  <si>
    <t>Valeur ajoutée nette de CCF</t>
  </si>
  <si>
    <t>TRANSFORMATION</t>
  </si>
  <si>
    <t>Transformation chronologique</t>
  </si>
  <si>
    <t>N</t>
  </si>
  <si>
    <t>Aucune</t>
  </si>
  <si>
    <t>UNIT_MEASURE</t>
  </si>
  <si>
    <t>Unité de mesure</t>
  </si>
  <si>
    <t>XDC</t>
  </si>
  <si>
    <t>Euros</t>
  </si>
  <si>
    <t>D6</t>
  </si>
  <si>
    <t>prestations sociales - cotisations sociales</t>
  </si>
  <si>
    <t>Taux de marge</t>
  </si>
  <si>
    <t>Taux des impôts sur le revenu</t>
  </si>
  <si>
    <t>Taux d'investissement</t>
  </si>
  <si>
    <t xml:space="preserve"> - dont taux de revenus distribués des sociétés</t>
  </si>
  <si>
    <t>Taux des autres agrégats</t>
  </si>
  <si>
    <t>Taux de revenus distribués des sociétés</t>
  </si>
  <si>
    <t>Taux de revenus autres de la propriété</t>
  </si>
  <si>
    <t>Autres revenus de la propriété</t>
  </si>
  <si>
    <t>Taux de capacité (+) ou besoin (-) de financement</t>
  </si>
  <si>
    <t xml:space="preserve">  </t>
  </si>
  <si>
    <t>Source : Insee, Comptes nationaux annuels (base 2020)</t>
  </si>
  <si>
    <t>se lit ainsi : le tauix d'investissement représente 22,6% de la valeura joutée en 2023 contre 18,8% n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</si>
</sst>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0" fontId="3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0" fillId="3" borderId="0" xfId="0" applyNumberFormat="1" applyFill="1"/>
    <xf numFmtId="165" fontId="0" fillId="0" borderId="0" xfId="0" applyNumberFormat="1"/>
    <xf numFmtId="0" fontId="7" fillId="0" borderId="0" xfId="0" applyFont="1" applyAlignment="1">
      <alignment vertical="center" wrapText="1"/>
    </xf>
    <xf numFmtId="165" fontId="0" fillId="2" borderId="0" xfId="0" applyNumberFormat="1" applyFill="1"/>
    <xf numFmtId="9" fontId="0" fillId="0" borderId="0" xfId="0" applyNumberFormat="1"/>
    <xf numFmtId="9" fontId="0" fillId="3" borderId="0" xfId="0" applyNumberFormat="1" applyFill="1"/>
    <xf numFmtId="9" fontId="0" fillId="2" borderId="0" xfId="0" applyNumberFormat="1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'T_7101 (3)'!$B$110</c:f>
              <c:strCache>
                <c:ptCount val="1"/>
                <c:pt idx="0">
                  <c:v>Taux d'investissement</c:v>
                </c:pt>
              </c:strCache>
            </c:strRef>
          </c:tx>
          <c:invertIfNegative val="0"/>
          <c:cat>
            <c:strRef>
              <c:f>'T_7101 (3)'!$C$109:$BN$109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'T_7101 (3)'!$C$110:$BN$110</c:f>
              <c:numCache>
                <c:formatCode>0%</c:formatCode>
                <c:ptCount val="64"/>
                <c:pt idx="0">
                  <c:v>0.24008411991979264</c:v>
                </c:pt>
                <c:pt idx="1">
                  <c:v>0.24873344591591862</c:v>
                </c:pt>
                <c:pt idx="2">
                  <c:v>0.25488773330108438</c:v>
                </c:pt>
                <c:pt idx="3">
                  <c:v>0.25303902751119639</c:v>
                </c:pt>
                <c:pt idx="4">
                  <c:v>0.24868574306670446</c:v>
                </c:pt>
                <c:pt idx="5">
                  <c:v>0.24358714826918071</c:v>
                </c:pt>
                <c:pt idx="6">
                  <c:v>0.24680327430314059</c:v>
                </c:pt>
                <c:pt idx="7">
                  <c:v>0.24996904484782445</c:v>
                </c:pt>
                <c:pt idx="8">
                  <c:v>0.24179294363541359</c:v>
                </c:pt>
                <c:pt idx="9">
                  <c:v>0.24746686681546151</c:v>
                </c:pt>
                <c:pt idx="10">
                  <c:v>0.24082145995210447</c:v>
                </c:pt>
                <c:pt idx="11">
                  <c:v>0.23987117748036518</c:v>
                </c:pt>
                <c:pt idx="12">
                  <c:v>0.24182246188377632</c:v>
                </c:pt>
                <c:pt idx="13">
                  <c:v>0.23647154660770392</c:v>
                </c:pt>
                <c:pt idx="14">
                  <c:v>0.23712757373815857</c:v>
                </c:pt>
                <c:pt idx="15">
                  <c:v>0.21649130530486463</c:v>
                </c:pt>
                <c:pt idx="16">
                  <c:v>0.21788833508619507</c:v>
                </c:pt>
                <c:pt idx="17">
                  <c:v>0.21159601080241794</c:v>
                </c:pt>
                <c:pt idx="18">
                  <c:v>0.20862518639979563</c:v>
                </c:pt>
                <c:pt idx="19">
                  <c:v>0.20610814855904838</c:v>
                </c:pt>
                <c:pt idx="20">
                  <c:v>0.21937931480642867</c:v>
                </c:pt>
                <c:pt idx="21">
                  <c:v>0.21443944353518821</c:v>
                </c:pt>
                <c:pt idx="22">
                  <c:v>0.21444538435233346</c:v>
                </c:pt>
                <c:pt idx="23">
                  <c:v>0.20306656326995376</c:v>
                </c:pt>
                <c:pt idx="24">
                  <c:v>0.19585395574142883</c:v>
                </c:pt>
                <c:pt idx="25">
                  <c:v>0.1982033022664868</c:v>
                </c:pt>
                <c:pt idx="26">
                  <c:v>0.19729475237949815</c:v>
                </c:pt>
                <c:pt idx="27">
                  <c:v>0.20331321315758452</c:v>
                </c:pt>
                <c:pt idx="28">
                  <c:v>0.20876688747829028</c:v>
                </c:pt>
                <c:pt idx="29">
                  <c:v>0.2152231291603327</c:v>
                </c:pt>
                <c:pt idx="30">
                  <c:v>0.22056014912912708</c:v>
                </c:pt>
                <c:pt idx="31">
                  <c:v>0.22206167031585217</c:v>
                </c:pt>
                <c:pt idx="32">
                  <c:v>0.20864669999378443</c:v>
                </c:pt>
                <c:pt idx="33">
                  <c:v>0.1937126284507143</c:v>
                </c:pt>
                <c:pt idx="34">
                  <c:v>0.1917403768835437</c:v>
                </c:pt>
                <c:pt idx="35">
                  <c:v>0.1876496987221809</c:v>
                </c:pt>
                <c:pt idx="36">
                  <c:v>0.18780646109585286</c:v>
                </c:pt>
                <c:pt idx="37">
                  <c:v>0.18006005683781656</c:v>
                </c:pt>
                <c:pt idx="38">
                  <c:v>0.18517584076173527</c:v>
                </c:pt>
                <c:pt idx="39">
                  <c:v>0.19591967463581922</c:v>
                </c:pt>
                <c:pt idx="40">
                  <c:v>0.20586031459893253</c:v>
                </c:pt>
                <c:pt idx="41">
                  <c:v>0.20687590510887285</c:v>
                </c:pt>
                <c:pt idx="42">
                  <c:v>0.19785988264442575</c:v>
                </c:pt>
                <c:pt idx="43">
                  <c:v>0.19308103235856749</c:v>
                </c:pt>
                <c:pt idx="44">
                  <c:v>0.19427991933971112</c:v>
                </c:pt>
                <c:pt idx="45">
                  <c:v>0.19636905598830179</c:v>
                </c:pt>
                <c:pt idx="46">
                  <c:v>0.20232110731409189</c:v>
                </c:pt>
                <c:pt idx="47">
                  <c:v>0.21342645619760059</c:v>
                </c:pt>
                <c:pt idx="48">
                  <c:v>0.21819679653782403</c:v>
                </c:pt>
                <c:pt idx="49">
                  <c:v>0.19906104933773947</c:v>
                </c:pt>
                <c:pt idx="50">
                  <c:v>0.2025109723371705</c:v>
                </c:pt>
                <c:pt idx="51">
                  <c:v>0.20875522209824562</c:v>
                </c:pt>
                <c:pt idx="52">
                  <c:v>0.20653916129273323</c:v>
                </c:pt>
                <c:pt idx="53">
                  <c:v>0.20445332642279271</c:v>
                </c:pt>
                <c:pt idx="54">
                  <c:v>0.2049803691367553</c:v>
                </c:pt>
                <c:pt idx="55">
                  <c:v>0.20426116988086429</c:v>
                </c:pt>
                <c:pt idx="56">
                  <c:v>0.20797551221038052</c:v>
                </c:pt>
                <c:pt idx="57">
                  <c:v>0.21113720844029196</c:v>
                </c:pt>
                <c:pt idx="58">
                  <c:v>0.21744730107829005</c:v>
                </c:pt>
                <c:pt idx="59">
                  <c:v>0.21598356402845406</c:v>
                </c:pt>
                <c:pt idx="60">
                  <c:v>0.22230479716985233</c:v>
                </c:pt>
                <c:pt idx="61">
                  <c:v>0.22925946404741732</c:v>
                </c:pt>
                <c:pt idx="62">
                  <c:v>0.23116117293738536</c:v>
                </c:pt>
                <c:pt idx="63">
                  <c:v>0.22753620734610394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C-4369-963B-0C508329F70C}"/>
            </c:ext>
          </c:extLst>
        </c:ser>
        <c:ser>
          <c:idx val="1"/>
          <c:order val="1"/>
          <c:tx>
            <c:strRef>
              <c:f>'T_7101 (3)'!$B$111</c:f>
              <c:strCache>
                <c:ptCount val="1"/>
                <c:pt idx="0">
                  <c:v>Taux de revenus distribués des sociétés</c:v>
                </c:pt>
              </c:strCache>
            </c:strRef>
          </c:tx>
          <c:invertIfNegative val="0"/>
          <c:cat>
            <c:strRef>
              <c:f>'T_7101 (3)'!$C$109:$BN$109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'T_7101 (3)'!$C$111:$BN$111</c:f>
              <c:numCache>
                <c:formatCode>0%</c:formatCode>
                <c:ptCount val="64"/>
                <c:pt idx="0">
                  <c:v>2.4697999706558421E-2</c:v>
                </c:pt>
                <c:pt idx="1">
                  <c:v>2.6131010576837616E-2</c:v>
                </c:pt>
                <c:pt idx="2">
                  <c:v>2.4912323134599106E-2</c:v>
                </c:pt>
                <c:pt idx="3">
                  <c:v>2.2819364470036255E-2</c:v>
                </c:pt>
                <c:pt idx="4">
                  <c:v>2.127994459659395E-2</c:v>
                </c:pt>
                <c:pt idx="5">
                  <c:v>2.1284594696202898E-2</c:v>
                </c:pt>
                <c:pt idx="6">
                  <c:v>2.1908940131614145E-2</c:v>
                </c:pt>
                <c:pt idx="7">
                  <c:v>2.3104925583814172E-2</c:v>
                </c:pt>
                <c:pt idx="8">
                  <c:v>2.2922961583024738E-2</c:v>
                </c:pt>
                <c:pt idx="9">
                  <c:v>2.4985680143791107E-2</c:v>
                </c:pt>
                <c:pt idx="10">
                  <c:v>2.2741760418999706E-2</c:v>
                </c:pt>
                <c:pt idx="11">
                  <c:v>2.1632460844334386E-2</c:v>
                </c:pt>
                <c:pt idx="12">
                  <c:v>2.0378835573317274E-2</c:v>
                </c:pt>
                <c:pt idx="13">
                  <c:v>1.7560805306644941E-2</c:v>
                </c:pt>
                <c:pt idx="14">
                  <c:v>1.8358585103945658E-2</c:v>
                </c:pt>
                <c:pt idx="15">
                  <c:v>1.9220779220779222E-2</c:v>
                </c:pt>
                <c:pt idx="16">
                  <c:v>1.3672321551054004E-2</c:v>
                </c:pt>
                <c:pt idx="17">
                  <c:v>1.4226280132973251E-2</c:v>
                </c:pt>
                <c:pt idx="18">
                  <c:v>1.4828809239488837E-2</c:v>
                </c:pt>
                <c:pt idx="19">
                  <c:v>1.6097211247115217E-2</c:v>
                </c:pt>
                <c:pt idx="20">
                  <c:v>1.567886287810874E-2</c:v>
                </c:pt>
                <c:pt idx="21">
                  <c:v>1.7103109656301144E-2</c:v>
                </c:pt>
                <c:pt idx="22">
                  <c:v>1.8624574791670415E-2</c:v>
                </c:pt>
                <c:pt idx="23">
                  <c:v>2.3467127371007687E-2</c:v>
                </c:pt>
                <c:pt idx="24">
                  <c:v>1.9926887608502697E-2</c:v>
                </c:pt>
                <c:pt idx="25">
                  <c:v>2.3806385204589633E-2</c:v>
                </c:pt>
                <c:pt idx="26">
                  <c:v>2.5064895403878459E-2</c:v>
                </c:pt>
                <c:pt idx="27">
                  <c:v>2.9056773538560735E-2</c:v>
                </c:pt>
                <c:pt idx="28">
                  <c:v>2.3904303740769937E-2</c:v>
                </c:pt>
                <c:pt idx="29">
                  <c:v>2.8612303290414875E-2</c:v>
                </c:pt>
                <c:pt idx="30">
                  <c:v>3.1167682589784345E-2</c:v>
                </c:pt>
                <c:pt idx="31">
                  <c:v>2.9397544291184786E-2</c:v>
                </c:pt>
                <c:pt idx="32">
                  <c:v>2.5231528755738274E-2</c:v>
                </c:pt>
                <c:pt idx="33">
                  <c:v>2.3779941995775003E-2</c:v>
                </c:pt>
                <c:pt idx="34">
                  <c:v>2.469845820368494E-2</c:v>
                </c:pt>
                <c:pt idx="35">
                  <c:v>3.0358441211128483E-2</c:v>
                </c:pt>
                <c:pt idx="36">
                  <c:v>2.8379804492478126E-2</c:v>
                </c:pt>
                <c:pt idx="37">
                  <c:v>2.9053244820768358E-2</c:v>
                </c:pt>
                <c:pt idx="38">
                  <c:v>3.1146290377239899E-2</c:v>
                </c:pt>
                <c:pt idx="39">
                  <c:v>2.9251324785646571E-2</c:v>
                </c:pt>
                <c:pt idx="40">
                  <c:v>3.4634931666766212E-2</c:v>
                </c:pt>
                <c:pt idx="41">
                  <c:v>2.5591770733893134E-2</c:v>
                </c:pt>
                <c:pt idx="42">
                  <c:v>3.5962705716193373E-2</c:v>
                </c:pt>
                <c:pt idx="43">
                  <c:v>3.8110902370740857E-2</c:v>
                </c:pt>
                <c:pt idx="44">
                  <c:v>3.6183408366160193E-2</c:v>
                </c:pt>
                <c:pt idx="45">
                  <c:v>4.1386912629003667E-2</c:v>
                </c:pt>
                <c:pt idx="46">
                  <c:v>4.8511702374906374E-2</c:v>
                </c:pt>
                <c:pt idx="47">
                  <c:v>5.101040206535825E-2</c:v>
                </c:pt>
                <c:pt idx="48">
                  <c:v>5.392837504796491E-2</c:v>
                </c:pt>
                <c:pt idx="49">
                  <c:v>5.8157559595192351E-2</c:v>
                </c:pt>
                <c:pt idx="50">
                  <c:v>5.581320693200912E-2</c:v>
                </c:pt>
                <c:pt idx="51">
                  <c:v>4.8237333175916372E-2</c:v>
                </c:pt>
                <c:pt idx="52">
                  <c:v>4.3373415484018074E-2</c:v>
                </c:pt>
                <c:pt idx="53">
                  <c:v>2.3578436843270083E-2</c:v>
                </c:pt>
                <c:pt idx="54">
                  <c:v>2.8694563926060644E-2</c:v>
                </c:pt>
                <c:pt idx="55">
                  <c:v>2.9208023159636075E-2</c:v>
                </c:pt>
                <c:pt idx="56">
                  <c:v>3.4562638246531274E-2</c:v>
                </c:pt>
                <c:pt idx="57">
                  <c:v>3.247731784121969E-2</c:v>
                </c:pt>
                <c:pt idx="58">
                  <c:v>4.327629225714081E-2</c:v>
                </c:pt>
                <c:pt idx="59">
                  <c:v>4.3390578758244328E-2</c:v>
                </c:pt>
                <c:pt idx="60">
                  <c:v>3.8188740253983153E-2</c:v>
                </c:pt>
                <c:pt idx="61">
                  <c:v>5.9756569283305611E-2</c:v>
                </c:pt>
                <c:pt idx="62">
                  <c:v>5.4218029564569295E-2</c:v>
                </c:pt>
                <c:pt idx="63">
                  <c:v>4.9891471083223567E-2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C-4369-963B-0C508329F70C}"/>
            </c:ext>
          </c:extLst>
        </c:ser>
        <c:ser>
          <c:idx val="2"/>
          <c:order val="2"/>
          <c:tx>
            <c:strRef>
              <c:f>'T_7101 (3)'!$B$112</c:f>
              <c:strCache>
                <c:ptCount val="1"/>
                <c:pt idx="0">
                  <c:v>Taux des impôts sur le revenu</c:v>
                </c:pt>
              </c:strCache>
            </c:strRef>
          </c:tx>
          <c:invertIfNegative val="0"/>
          <c:cat>
            <c:strRef>
              <c:f>'T_7101 (3)'!$C$109:$BN$109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'T_7101 (3)'!$C$112:$BN$112</c:f>
              <c:numCache>
                <c:formatCode>0%</c:formatCode>
                <c:ptCount val="64"/>
                <c:pt idx="0">
                  <c:v>4.4945468772925129E-2</c:v>
                </c:pt>
                <c:pt idx="1">
                  <c:v>4.2174028975202206E-2</c:v>
                </c:pt>
                <c:pt idx="2">
                  <c:v>3.6239771032369895E-2</c:v>
                </c:pt>
                <c:pt idx="3">
                  <c:v>3.2949456174024311E-2</c:v>
                </c:pt>
                <c:pt idx="4">
                  <c:v>3.4343815909591714E-2</c:v>
                </c:pt>
                <c:pt idx="5">
                  <c:v>3.3980161369617401E-2</c:v>
                </c:pt>
                <c:pt idx="6">
                  <c:v>2.9746937028516402E-2</c:v>
                </c:pt>
                <c:pt idx="7">
                  <c:v>3.0955152175528095E-2</c:v>
                </c:pt>
                <c:pt idx="8">
                  <c:v>2.819365245246155E-2</c:v>
                </c:pt>
                <c:pt idx="9">
                  <c:v>3.1444429082146598E-2</c:v>
                </c:pt>
                <c:pt idx="10">
                  <c:v>3.6748617404338164E-2</c:v>
                </c:pt>
                <c:pt idx="11">
                  <c:v>3.1613167849058897E-2</c:v>
                </c:pt>
                <c:pt idx="12">
                  <c:v>3.1998467139298714E-2</c:v>
                </c:pt>
                <c:pt idx="13">
                  <c:v>3.416734551379029E-2</c:v>
                </c:pt>
                <c:pt idx="14">
                  <c:v>4.193686559284384E-2</c:v>
                </c:pt>
                <c:pt idx="15">
                  <c:v>2.6986572749284614E-2</c:v>
                </c:pt>
                <c:pt idx="16">
                  <c:v>3.6055603822762815E-2</c:v>
                </c:pt>
                <c:pt idx="17">
                  <c:v>3.5572335724286197E-2</c:v>
                </c:pt>
                <c:pt idx="18">
                  <c:v>2.9188277160900899E-2</c:v>
                </c:pt>
                <c:pt idx="19">
                  <c:v>3.1849033696340449E-2</c:v>
                </c:pt>
                <c:pt idx="20">
                  <c:v>3.2901121041006259E-2</c:v>
                </c:pt>
                <c:pt idx="21">
                  <c:v>3.2528641571194762E-2</c:v>
                </c:pt>
                <c:pt idx="22">
                  <c:v>2.9448714026025447E-2</c:v>
                </c:pt>
                <c:pt idx="23">
                  <c:v>2.8345750755025045E-2</c:v>
                </c:pt>
                <c:pt idx="24">
                  <c:v>2.7680411595685465E-2</c:v>
                </c:pt>
                <c:pt idx="25">
                  <c:v>3.0719997307477636E-2</c:v>
                </c:pt>
                <c:pt idx="26">
                  <c:v>3.2880337965083731E-2</c:v>
                </c:pt>
                <c:pt idx="27">
                  <c:v>3.4907582716055326E-2</c:v>
                </c:pt>
                <c:pt idx="28">
                  <c:v>3.7506504684470657E-2</c:v>
                </c:pt>
                <c:pt idx="29">
                  <c:v>3.9086522709743853E-2</c:v>
                </c:pt>
                <c:pt idx="30">
                  <c:v>3.5320959275397128E-2</c:v>
                </c:pt>
                <c:pt idx="31">
                  <c:v>3.1382995347058684E-2</c:v>
                </c:pt>
                <c:pt idx="32">
                  <c:v>2.2912245495955458E-2</c:v>
                </c:pt>
                <c:pt idx="33">
                  <c:v>2.3396827670163628E-2</c:v>
                </c:pt>
                <c:pt idx="34">
                  <c:v>2.5123238821102685E-2</c:v>
                </c:pt>
                <c:pt idx="35">
                  <c:v>3.058910051229765E-2</c:v>
                </c:pt>
                <c:pt idx="36">
                  <c:v>3.1136199609909813E-2</c:v>
                </c:pt>
                <c:pt idx="37">
                  <c:v>3.4044305724966195E-2</c:v>
                </c:pt>
                <c:pt idx="38">
                  <c:v>3.5224882397113334E-2</c:v>
                </c:pt>
                <c:pt idx="39">
                  <c:v>4.116537855037504E-2</c:v>
                </c:pt>
                <c:pt idx="40">
                  <c:v>4.1325724462591834E-2</c:v>
                </c:pt>
                <c:pt idx="41">
                  <c:v>4.5961022683733047E-2</c:v>
                </c:pt>
                <c:pt idx="42">
                  <c:v>3.8184106132453523E-2</c:v>
                </c:pt>
                <c:pt idx="43">
                  <c:v>3.2675760344282816E-2</c:v>
                </c:pt>
                <c:pt idx="44">
                  <c:v>3.4324001125492401E-2</c:v>
                </c:pt>
                <c:pt idx="45">
                  <c:v>3.8202525238322883E-2</c:v>
                </c:pt>
                <c:pt idx="46">
                  <c:v>4.6700825493014728E-2</c:v>
                </c:pt>
                <c:pt idx="47">
                  <c:v>4.6632298280699119E-2</c:v>
                </c:pt>
                <c:pt idx="48">
                  <c:v>4.7806668802835572E-2</c:v>
                </c:pt>
                <c:pt idx="49">
                  <c:v>2.5628667614768091E-2</c:v>
                </c:pt>
                <c:pt idx="50">
                  <c:v>3.3106111905299322E-2</c:v>
                </c:pt>
                <c:pt idx="51">
                  <c:v>3.6722346467650331E-2</c:v>
                </c:pt>
                <c:pt idx="52">
                  <c:v>3.7191036748411774E-2</c:v>
                </c:pt>
                <c:pt idx="53">
                  <c:v>3.9143231673983897E-2</c:v>
                </c:pt>
                <c:pt idx="54">
                  <c:v>3.757908106841918E-2</c:v>
                </c:pt>
                <c:pt idx="55">
                  <c:v>3.6160630069798153E-2</c:v>
                </c:pt>
                <c:pt idx="56">
                  <c:v>3.6190986884733115E-2</c:v>
                </c:pt>
                <c:pt idx="57">
                  <c:v>4.1805669587027083E-2</c:v>
                </c:pt>
                <c:pt idx="58">
                  <c:v>3.7822591092708711E-2</c:v>
                </c:pt>
                <c:pt idx="59">
                  <c:v>3.8646091670440752E-2</c:v>
                </c:pt>
                <c:pt idx="60">
                  <c:v>4.0125340078402738E-2</c:v>
                </c:pt>
                <c:pt idx="61">
                  <c:v>4.2175198290748381E-2</c:v>
                </c:pt>
                <c:pt idx="62">
                  <c:v>4.9260885767940792E-2</c:v>
                </c:pt>
                <c:pt idx="63">
                  <c:v>4.1665622576723675E-2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C-4369-963B-0C508329F70C}"/>
            </c:ext>
          </c:extLst>
        </c:ser>
        <c:ser>
          <c:idx val="3"/>
          <c:order val="3"/>
          <c:tx>
            <c:strRef>
              <c:f>'T_7101 (3)'!$B$113</c:f>
              <c:strCache>
                <c:ptCount val="1"/>
                <c:pt idx="0">
                  <c:v>Taux de revenus autres de la propriété</c:v>
                </c:pt>
              </c:strCache>
            </c:strRef>
          </c:tx>
          <c:invertIfNegative val="0"/>
          <c:cat>
            <c:strRef>
              <c:f>'T_7101 (3)'!$C$109:$BN$109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'T_7101 (3)'!$C$113:$BN$113</c:f>
              <c:numCache>
                <c:formatCode>0%</c:formatCode>
                <c:ptCount val="64"/>
                <c:pt idx="0">
                  <c:v>2.0883259157822659E-2</c:v>
                </c:pt>
                <c:pt idx="1">
                  <c:v>2.2309128077504216E-2</c:v>
                </c:pt>
                <c:pt idx="2">
                  <c:v>2.2453339783125737E-2</c:v>
                </c:pt>
                <c:pt idx="3">
                  <c:v>2.7013577877301485E-2</c:v>
                </c:pt>
                <c:pt idx="4">
                  <c:v>2.7796140649101263E-2</c:v>
                </c:pt>
                <c:pt idx="5">
                  <c:v>2.7502241244686081E-2</c:v>
                </c:pt>
                <c:pt idx="6">
                  <c:v>2.8676903322454671E-2</c:v>
                </c:pt>
                <c:pt idx="7">
                  <c:v>2.6472846140511621E-2</c:v>
                </c:pt>
                <c:pt idx="8">
                  <c:v>3.0192880023627224E-2</c:v>
                </c:pt>
                <c:pt idx="9">
                  <c:v>3.6086037646408199E-2</c:v>
                </c:pt>
                <c:pt idx="10">
                  <c:v>4.4553176093585778E-2</c:v>
                </c:pt>
                <c:pt idx="11">
                  <c:v>4.6470293344676214E-2</c:v>
                </c:pt>
                <c:pt idx="12">
                  <c:v>4.3385432348835302E-2</c:v>
                </c:pt>
                <c:pt idx="13">
                  <c:v>4.6293494704992444E-2</c:v>
                </c:pt>
                <c:pt idx="14">
                  <c:v>5.699827670362291E-2</c:v>
                </c:pt>
                <c:pt idx="15">
                  <c:v>5.0812238608848773E-2</c:v>
                </c:pt>
                <c:pt idx="16">
                  <c:v>4.8561891261603173E-2</c:v>
                </c:pt>
                <c:pt idx="17">
                  <c:v>4.8763494728181173E-2</c:v>
                </c:pt>
                <c:pt idx="18">
                  <c:v>4.6025154318237178E-2</c:v>
                </c:pt>
                <c:pt idx="19">
                  <c:v>4.3901009477259278E-2</c:v>
                </c:pt>
                <c:pt idx="20">
                  <c:v>4.4763084202840947E-2</c:v>
                </c:pt>
                <c:pt idx="21">
                  <c:v>5.7144026186579391E-2</c:v>
                </c:pt>
                <c:pt idx="22">
                  <c:v>5.937258148701427E-2</c:v>
                </c:pt>
                <c:pt idx="23">
                  <c:v>6.2146005320349848E-2</c:v>
                </c:pt>
                <c:pt idx="24">
                  <c:v>6.5196395529011783E-2</c:v>
                </c:pt>
                <c:pt idx="25">
                  <c:v>5.9591690202864728E-2</c:v>
                </c:pt>
                <c:pt idx="26">
                  <c:v>4.9246704331450092E-2</c:v>
                </c:pt>
                <c:pt idx="27">
                  <c:v>4.7210641159191588E-2</c:v>
                </c:pt>
                <c:pt idx="28">
                  <c:v>4.600156771129521E-2</c:v>
                </c:pt>
                <c:pt idx="29">
                  <c:v>4.962993262067128E-2</c:v>
                </c:pt>
                <c:pt idx="30">
                  <c:v>5.5025674454775228E-2</c:v>
                </c:pt>
                <c:pt idx="31">
                  <c:v>5.3973016249446171E-2</c:v>
                </c:pt>
                <c:pt idx="32">
                  <c:v>5.9459603448735125E-2</c:v>
                </c:pt>
                <c:pt idx="33">
                  <c:v>5.8722116796161669E-2</c:v>
                </c:pt>
                <c:pt idx="34">
                  <c:v>5.6467853022410239E-2</c:v>
                </c:pt>
                <c:pt idx="35">
                  <c:v>5.5212816634212784E-2</c:v>
                </c:pt>
                <c:pt idx="36">
                  <c:v>4.0695225936868792E-2</c:v>
                </c:pt>
                <c:pt idx="37">
                  <c:v>3.678047379574681E-2</c:v>
                </c:pt>
                <c:pt idx="38">
                  <c:v>2.8105261114984334E-2</c:v>
                </c:pt>
                <c:pt idx="39">
                  <c:v>8.9405898740642364E-3</c:v>
                </c:pt>
                <c:pt idx="40">
                  <c:v>2.3013938133582372E-2</c:v>
                </c:pt>
                <c:pt idx="41">
                  <c:v>2.4017611876327213E-2</c:v>
                </c:pt>
                <c:pt idx="42">
                  <c:v>2.8389749751670142E-2</c:v>
                </c:pt>
                <c:pt idx="43">
                  <c:v>2.2003874896208121E-2</c:v>
                </c:pt>
                <c:pt idx="44">
                  <c:v>2.6943819170887263E-2</c:v>
                </c:pt>
                <c:pt idx="45">
                  <c:v>2.4390765164084241E-2</c:v>
                </c:pt>
                <c:pt idx="46">
                  <c:v>1.7498687302557422E-2</c:v>
                </c:pt>
                <c:pt idx="47">
                  <c:v>1.2932902304404338E-2</c:v>
                </c:pt>
                <c:pt idx="48">
                  <c:v>2.6011812222841962E-2</c:v>
                </c:pt>
                <c:pt idx="49">
                  <c:v>2.0216645991450566E-2</c:v>
                </c:pt>
                <c:pt idx="50">
                  <c:v>9.2303062222556867E-3</c:v>
                </c:pt>
                <c:pt idx="51">
                  <c:v>9.1208294583920921E-3</c:v>
                </c:pt>
                <c:pt idx="52">
                  <c:v>2.0630922623980488E-2</c:v>
                </c:pt>
                <c:pt idx="53">
                  <c:v>1.2672582240793252E-2</c:v>
                </c:pt>
                <c:pt idx="54">
                  <c:v>1.4750911549592322E-2</c:v>
                </c:pt>
                <c:pt idx="55">
                  <c:v>2.5620166006413883E-2</c:v>
                </c:pt>
                <c:pt idx="56">
                  <c:v>1.2646066537078005E-2</c:v>
                </c:pt>
                <c:pt idx="57">
                  <c:v>7.9720989527580707E-3</c:v>
                </c:pt>
                <c:pt idx="58">
                  <c:v>4.3180391912740618E-3</c:v>
                </c:pt>
                <c:pt idx="59">
                  <c:v>2.4132691189629463E-6</c:v>
                </c:pt>
                <c:pt idx="60">
                  <c:v>2.2874998913487543E-2</c:v>
                </c:pt>
                <c:pt idx="61">
                  <c:v>-8.9908153829481308E-3</c:v>
                </c:pt>
                <c:pt idx="62">
                  <c:v>-8.200770169451907E-3</c:v>
                </c:pt>
                <c:pt idx="63">
                  <c:v>6.1162224487238959E-3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3C-4369-963B-0C508329F70C}"/>
            </c:ext>
          </c:extLst>
        </c:ser>
        <c:ser>
          <c:idx val="4"/>
          <c:order val="4"/>
          <c:tx>
            <c:strRef>
              <c:f>'T_7101 (3)'!$B$114</c:f>
              <c:strCache>
                <c:ptCount val="1"/>
                <c:pt idx="0">
                  <c:v>Taux des autres agrégats</c:v>
                </c:pt>
              </c:strCache>
            </c:strRef>
          </c:tx>
          <c:invertIfNegative val="0"/>
          <c:cat>
            <c:strRef>
              <c:f>'T_7101 (3)'!$C$109:$BN$109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'T_7101 (3)'!$C$114:$BN$114</c:f>
              <c:numCache>
                <c:formatCode>0%</c:formatCode>
                <c:ptCount val="64"/>
                <c:pt idx="0">
                  <c:v>8.6076196997114524E-3</c:v>
                </c:pt>
                <c:pt idx="1">
                  <c:v>7.2438005510621246E-3</c:v>
                </c:pt>
                <c:pt idx="2">
                  <c:v>8.5459749264320539E-3</c:v>
                </c:pt>
                <c:pt idx="3">
                  <c:v>8.9926778986279907E-3</c:v>
                </c:pt>
                <c:pt idx="4">
                  <c:v>8.0901564516636694E-3</c:v>
                </c:pt>
                <c:pt idx="5">
                  <c:v>6.5068394112033339E-3</c:v>
                </c:pt>
                <c:pt idx="6">
                  <c:v>1.8725589856080781E-4</c:v>
                </c:pt>
                <c:pt idx="7">
                  <c:v>-6.933954087318244E-4</c:v>
                </c:pt>
                <c:pt idx="8">
                  <c:v>2.4990344639571043E-3</c:v>
                </c:pt>
                <c:pt idx="9">
                  <c:v>4.5230994094293802E-3</c:v>
                </c:pt>
                <c:pt idx="10">
                  <c:v>7.7701014764915716E-3</c:v>
                </c:pt>
                <c:pt idx="11">
                  <c:v>9.5553496285718659E-3</c:v>
                </c:pt>
                <c:pt idx="12">
                  <c:v>1.0565789833848847E-2</c:v>
                </c:pt>
                <c:pt idx="13">
                  <c:v>9.7986733387641078E-3</c:v>
                </c:pt>
                <c:pt idx="14">
                  <c:v>1.0250127005946862E-2</c:v>
                </c:pt>
                <c:pt idx="15">
                  <c:v>3.2753686990975154E-3</c:v>
                </c:pt>
                <c:pt idx="16">
                  <c:v>-6.1121526666361855E-3</c:v>
                </c:pt>
                <c:pt idx="17">
                  <c:v>6.2704453011472611E-3</c:v>
                </c:pt>
                <c:pt idx="18">
                  <c:v>4.5270643591708726E-3</c:v>
                </c:pt>
                <c:pt idx="19">
                  <c:v>2.4281879124387041E-3</c:v>
                </c:pt>
                <c:pt idx="20">
                  <c:v>3.2901121041006287E-3</c:v>
                </c:pt>
                <c:pt idx="21">
                  <c:v>9.0425531914893283E-4</c:v>
                </c:pt>
                <c:pt idx="22">
                  <c:v>-3.268479688990477E-3</c:v>
                </c:pt>
                <c:pt idx="23">
                  <c:v>-4.2536622395864381E-5</c:v>
                </c:pt>
                <c:pt idx="24">
                  <c:v>-3.661637055646655E-3</c:v>
                </c:pt>
                <c:pt idx="25">
                  <c:v>-7.8616043506673835E-3</c:v>
                </c:pt>
                <c:pt idx="26">
                  <c:v>-3.6392324527917742E-3</c:v>
                </c:pt>
                <c:pt idx="27">
                  <c:v>1.0705633569017621E-3</c:v>
                </c:pt>
                <c:pt idx="28">
                  <c:v>-1.5655156211232574E-3</c:v>
                </c:pt>
                <c:pt idx="29">
                  <c:v>-6.9597494490198101E-4</c:v>
                </c:pt>
                <c:pt idx="30">
                  <c:v>-7.4526442591766615E-3</c:v>
                </c:pt>
                <c:pt idx="31">
                  <c:v>-5.0812839985513551E-3</c:v>
                </c:pt>
                <c:pt idx="32">
                  <c:v>-1.0836344909031173E-2</c:v>
                </c:pt>
                <c:pt idx="33">
                  <c:v>-2.03050592574027E-2</c:v>
                </c:pt>
                <c:pt idx="34">
                  <c:v>-1.4302695521448798E-2</c:v>
                </c:pt>
                <c:pt idx="35">
                  <c:v>-1.0752400611748579E-2</c:v>
                </c:pt>
                <c:pt idx="36">
                  <c:v>-9.0999023948763157E-3</c:v>
                </c:pt>
                <c:pt idx="37">
                  <c:v>-9.2136593802121698E-3</c:v>
                </c:pt>
                <c:pt idx="38">
                  <c:v>-2.4155058155765764E-3</c:v>
                </c:pt>
                <c:pt idx="39">
                  <c:v>-7.4834338674796006E-3</c:v>
                </c:pt>
                <c:pt idx="40">
                  <c:v>-1.8094596869213941E-3</c:v>
                </c:pt>
                <c:pt idx="41">
                  <c:v>-1.641697026372353E-3</c:v>
                </c:pt>
                <c:pt idx="42">
                  <c:v>-2.427132386629696E-3</c:v>
                </c:pt>
                <c:pt idx="43">
                  <c:v>-1.464475627588673E-2</c:v>
                </c:pt>
                <c:pt idx="44">
                  <c:v>-4.9123053836053285E-3</c:v>
                </c:pt>
                <c:pt idx="45">
                  <c:v>-4.2945923905402025E-3</c:v>
                </c:pt>
                <c:pt idx="46">
                  <c:v>-4.6794435884413748E-3</c:v>
                </c:pt>
                <c:pt idx="47">
                  <c:v>-5.3668391189269611E-3</c:v>
                </c:pt>
                <c:pt idx="48">
                  <c:v>-4.6560570277978889E-3</c:v>
                </c:pt>
                <c:pt idx="49">
                  <c:v>-8.248069567801981E-3</c:v>
                </c:pt>
                <c:pt idx="50">
                  <c:v>-8.8661500263336069E-3</c:v>
                </c:pt>
                <c:pt idx="51">
                  <c:v>-4.2018717780730481E-3</c:v>
                </c:pt>
                <c:pt idx="52">
                  <c:v>-4.3007435524774042E-3</c:v>
                </c:pt>
                <c:pt idx="53">
                  <c:v>-6.5429452900819208E-3</c:v>
                </c:pt>
                <c:pt idx="54">
                  <c:v>-5.5117603196186329E-3</c:v>
                </c:pt>
                <c:pt idx="55">
                  <c:v>-8.0046580471028628E-3</c:v>
                </c:pt>
                <c:pt idx="56">
                  <c:v>-7.2015550640123363E-3</c:v>
                </c:pt>
                <c:pt idx="57">
                  <c:v>-1.1208571933361737E-2</c:v>
                </c:pt>
                <c:pt idx="58">
                  <c:v>-7.7746577451305292E-3</c:v>
                </c:pt>
                <c:pt idx="59">
                  <c:v>-6.5343283510051683E-3</c:v>
                </c:pt>
                <c:pt idx="60">
                  <c:v>-1.4085547645744784E-2</c:v>
                </c:pt>
                <c:pt idx="61">
                  <c:v>-1.9063756002907817E-2</c:v>
                </c:pt>
                <c:pt idx="62">
                  <c:v>-1.7365348220353228E-2</c:v>
                </c:pt>
                <c:pt idx="63">
                  <c:v>-1.5827952037329885E-2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3C-4369-963B-0C508329F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325824"/>
        <c:axId val="97327360"/>
      </c:barChart>
      <c:catAx>
        <c:axId val="9732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327360"/>
        <c:crosses val="autoZero"/>
        <c:auto val="1"/>
        <c:lblAlgn val="ctr"/>
        <c:lblOffset val="100"/>
        <c:noMultiLvlLbl val="0"/>
      </c:catAx>
      <c:valAx>
        <c:axId val="97327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325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'T_7101 (4)'!$B$117</c:f>
              <c:strCache>
                <c:ptCount val="1"/>
                <c:pt idx="0">
                  <c:v>Taux d'investissement</c:v>
                </c:pt>
              </c:strCache>
            </c:strRef>
          </c:tx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(4)'!$C$117:$AE$117</c:f>
              <c:numCache>
                <c:formatCode>0%</c:formatCode>
                <c:ptCount val="29"/>
                <c:pt idx="0">
                  <c:v>0.1876496987221809</c:v>
                </c:pt>
                <c:pt idx="1">
                  <c:v>0.18780646109585286</c:v>
                </c:pt>
                <c:pt idx="2">
                  <c:v>0.18006005683781656</c:v>
                </c:pt>
                <c:pt idx="3">
                  <c:v>0.18517584076173527</c:v>
                </c:pt>
                <c:pt idx="4">
                  <c:v>0.19591967463581922</c:v>
                </c:pt>
                <c:pt idx="5">
                  <c:v>0.20586031459893253</c:v>
                </c:pt>
                <c:pt idx="6">
                  <c:v>0.20687590510887285</c:v>
                </c:pt>
                <c:pt idx="7">
                  <c:v>0.19785988264442575</c:v>
                </c:pt>
                <c:pt idx="8">
                  <c:v>0.19308103235856749</c:v>
                </c:pt>
                <c:pt idx="9">
                  <c:v>0.19427991933971112</c:v>
                </c:pt>
                <c:pt idx="10">
                  <c:v>0.19636905598830179</c:v>
                </c:pt>
                <c:pt idx="11">
                  <c:v>0.20232110731409189</c:v>
                </c:pt>
                <c:pt idx="12">
                  <c:v>0.21342645619760059</c:v>
                </c:pt>
                <c:pt idx="13">
                  <c:v>0.21819679653782403</c:v>
                </c:pt>
                <c:pt idx="14">
                  <c:v>0.19906104933773947</c:v>
                </c:pt>
                <c:pt idx="15">
                  <c:v>0.2025109723371705</c:v>
                </c:pt>
                <c:pt idx="16">
                  <c:v>0.20875522209824562</c:v>
                </c:pt>
                <c:pt idx="17">
                  <c:v>0.20653916129273323</c:v>
                </c:pt>
                <c:pt idx="18">
                  <c:v>0.20445332642279271</c:v>
                </c:pt>
                <c:pt idx="19">
                  <c:v>0.2049803691367553</c:v>
                </c:pt>
                <c:pt idx="20">
                  <c:v>0.20426116988086429</c:v>
                </c:pt>
                <c:pt idx="21">
                  <c:v>0.20797551221038052</c:v>
                </c:pt>
                <c:pt idx="22">
                  <c:v>0.21113720844029196</c:v>
                </c:pt>
                <c:pt idx="23">
                  <c:v>0.21744730107829005</c:v>
                </c:pt>
                <c:pt idx="24">
                  <c:v>0.21598356402845406</c:v>
                </c:pt>
                <c:pt idx="25">
                  <c:v>0.22230479716985233</c:v>
                </c:pt>
                <c:pt idx="26">
                  <c:v>0.22925946404741732</c:v>
                </c:pt>
                <c:pt idx="27">
                  <c:v>0.23116117293738536</c:v>
                </c:pt>
                <c:pt idx="28">
                  <c:v>0.22753620734610394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2-4498-9408-9D016E30F708}"/>
            </c:ext>
          </c:extLst>
        </c:ser>
        <c:ser>
          <c:idx val="1"/>
          <c:order val="1"/>
          <c:tx>
            <c:strRef>
              <c:f>'T_7101 (4)'!$B$118</c:f>
              <c:strCache>
                <c:ptCount val="1"/>
                <c:pt idx="0">
                  <c:v>Taux de revenus distribués des sociétés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(4)'!$C$118:$AE$118</c:f>
              <c:numCache>
                <c:formatCode>0%</c:formatCode>
                <c:ptCount val="29"/>
                <c:pt idx="0">
                  <c:v>3.0358441211128483E-2</c:v>
                </c:pt>
                <c:pt idx="1">
                  <c:v>2.8379804492478126E-2</c:v>
                </c:pt>
                <c:pt idx="2">
                  <c:v>2.9053244820768358E-2</c:v>
                </c:pt>
                <c:pt idx="3">
                  <c:v>3.1146290377239899E-2</c:v>
                </c:pt>
                <c:pt idx="4">
                  <c:v>2.9251324785646571E-2</c:v>
                </c:pt>
                <c:pt idx="5">
                  <c:v>3.4634931666766212E-2</c:v>
                </c:pt>
                <c:pt idx="6">
                  <c:v>2.5591770733893134E-2</c:v>
                </c:pt>
                <c:pt idx="7">
                  <c:v>3.5962705716193373E-2</c:v>
                </c:pt>
                <c:pt idx="8">
                  <c:v>3.8110902370740857E-2</c:v>
                </c:pt>
                <c:pt idx="9">
                  <c:v>3.6183408366160193E-2</c:v>
                </c:pt>
                <c:pt idx="10">
                  <c:v>4.1386912629003667E-2</c:v>
                </c:pt>
                <c:pt idx="11">
                  <c:v>4.8511702374906374E-2</c:v>
                </c:pt>
                <c:pt idx="12">
                  <c:v>5.101040206535825E-2</c:v>
                </c:pt>
                <c:pt idx="13">
                  <c:v>5.392837504796491E-2</c:v>
                </c:pt>
                <c:pt idx="14">
                  <c:v>5.8157559595192351E-2</c:v>
                </c:pt>
                <c:pt idx="15">
                  <c:v>5.581320693200912E-2</c:v>
                </c:pt>
                <c:pt idx="16">
                  <c:v>4.8237333175916372E-2</c:v>
                </c:pt>
                <c:pt idx="17">
                  <c:v>4.3373415484018074E-2</c:v>
                </c:pt>
                <c:pt idx="18">
                  <c:v>2.3578436843270083E-2</c:v>
                </c:pt>
                <c:pt idx="19">
                  <c:v>2.8694563926060644E-2</c:v>
                </c:pt>
                <c:pt idx="20">
                  <c:v>2.9208023159636075E-2</c:v>
                </c:pt>
                <c:pt idx="21">
                  <c:v>3.4562638246531274E-2</c:v>
                </c:pt>
                <c:pt idx="22">
                  <c:v>3.247731784121969E-2</c:v>
                </c:pt>
                <c:pt idx="23">
                  <c:v>4.327629225714081E-2</c:v>
                </c:pt>
                <c:pt idx="24">
                  <c:v>4.3390578758244328E-2</c:v>
                </c:pt>
                <c:pt idx="25">
                  <c:v>3.8188740253983153E-2</c:v>
                </c:pt>
                <c:pt idx="26">
                  <c:v>5.9756569283305611E-2</c:v>
                </c:pt>
                <c:pt idx="27">
                  <c:v>5.4218029564569295E-2</c:v>
                </c:pt>
                <c:pt idx="28">
                  <c:v>4.9891471083223567E-2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2-4498-9408-9D016E30F708}"/>
            </c:ext>
          </c:extLst>
        </c:ser>
        <c:ser>
          <c:idx val="2"/>
          <c:order val="2"/>
          <c:tx>
            <c:strRef>
              <c:f>'T_7101 (4)'!$B$119</c:f>
              <c:strCache>
                <c:ptCount val="1"/>
                <c:pt idx="0">
                  <c:v>Taux de capacité (+) ou besoin (-) de financement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(4)'!$C$119:$AE$119</c:f>
              <c:numCache>
                <c:formatCode>0%</c:formatCode>
                <c:ptCount val="29"/>
                <c:pt idx="0">
                  <c:v>5.262993843995948E-2</c:v>
                </c:pt>
                <c:pt idx="1">
                  <c:v>0.11852996591654846</c:v>
                </c:pt>
                <c:pt idx="2">
                  <c:v>0.15452690916616568</c:v>
                </c:pt>
                <c:pt idx="3">
                  <c:v>0.12696546723057731</c:v>
                </c:pt>
                <c:pt idx="4">
                  <c:v>0.14574978604426084</c:v>
                </c:pt>
                <c:pt idx="5">
                  <c:v>-1.0324863707576211E-2</c:v>
                </c:pt>
                <c:pt idx="6">
                  <c:v>2.3332686774641967E-2</c:v>
                </c:pt>
                <c:pt idx="7">
                  <c:v>4.0592179576533924E-2</c:v>
                </c:pt>
                <c:pt idx="8">
                  <c:v>6.4790285698861291E-2</c:v>
                </c:pt>
                <c:pt idx="9">
                  <c:v>6.0602045585870082E-2</c:v>
                </c:pt>
                <c:pt idx="10">
                  <c:v>1.9938212676616985E-2</c:v>
                </c:pt>
                <c:pt idx="11">
                  <c:v>-3.6151436570207349E-2</c:v>
                </c:pt>
                <c:pt idx="12">
                  <c:v>-3.0552464338597089E-2</c:v>
                </c:pt>
                <c:pt idx="13">
                  <c:v>-7.4767143679355857E-2</c:v>
                </c:pt>
                <c:pt idx="14">
                  <c:v>8.3137471462532586E-2</c:v>
                </c:pt>
                <c:pt idx="15">
                  <c:v>7.6570210892665178E-2</c:v>
                </c:pt>
                <c:pt idx="16">
                  <c:v>-2.1595548234209717E-2</c:v>
                </c:pt>
                <c:pt idx="17">
                  <c:v>-3.756186056052719E-2</c:v>
                </c:pt>
                <c:pt idx="18">
                  <c:v>7.4568906314383107E-2</c:v>
                </c:pt>
                <c:pt idx="19">
                  <c:v>1.3172395214713408E-2</c:v>
                </c:pt>
                <c:pt idx="20">
                  <c:v>4.243751372213684E-3</c:v>
                </c:pt>
                <c:pt idx="21">
                  <c:v>2.1870056743146557E-2</c:v>
                </c:pt>
                <c:pt idx="22">
                  <c:v>2.7925860944283242E-2</c:v>
                </c:pt>
                <c:pt idx="23">
                  <c:v>-4.1355435089850186E-2</c:v>
                </c:pt>
                <c:pt idx="24">
                  <c:v>4.0336618372662182E-3</c:v>
                </c:pt>
                <c:pt idx="25">
                  <c:v>-9.1466806087033906E-3</c:v>
                </c:pt>
                <c:pt idx="26">
                  <c:v>9.6925982033762917E-2</c:v>
                </c:pt>
                <c:pt idx="27">
                  <c:v>-2.9615342042481233E-2</c:v>
                </c:pt>
                <c:pt idx="28">
                  <c:v>4.8238493594052134E-2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2-4498-9408-9D016E30F708}"/>
            </c:ext>
          </c:extLst>
        </c:ser>
        <c:ser>
          <c:idx val="3"/>
          <c:order val="3"/>
          <c:tx>
            <c:strRef>
              <c:f>'T_7101 (4)'!$B$120</c:f>
              <c:strCache>
                <c:ptCount val="1"/>
                <c:pt idx="0">
                  <c:v>Taux des impôts sur le revenu</c:v>
                </c:pt>
              </c:strCache>
            </c:strRef>
          </c:tx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(4)'!$C$120:$AE$120</c:f>
              <c:numCache>
                <c:formatCode>0%</c:formatCode>
                <c:ptCount val="29"/>
                <c:pt idx="0">
                  <c:v>3.058910051229765E-2</c:v>
                </c:pt>
                <c:pt idx="1">
                  <c:v>3.1136199609909813E-2</c:v>
                </c:pt>
                <c:pt idx="2">
                  <c:v>3.4044305724966195E-2</c:v>
                </c:pt>
                <c:pt idx="3">
                  <c:v>3.5224882397113334E-2</c:v>
                </c:pt>
                <c:pt idx="4">
                  <c:v>4.116537855037504E-2</c:v>
                </c:pt>
                <c:pt idx="5">
                  <c:v>4.1325724462591834E-2</c:v>
                </c:pt>
                <c:pt idx="6">
                  <c:v>4.5961022683733047E-2</c:v>
                </c:pt>
                <c:pt idx="7">
                  <c:v>3.8184106132453523E-2</c:v>
                </c:pt>
                <c:pt idx="8">
                  <c:v>3.2675760344282816E-2</c:v>
                </c:pt>
                <c:pt idx="9">
                  <c:v>3.4324001125492401E-2</c:v>
                </c:pt>
                <c:pt idx="10">
                  <c:v>3.8202525238322883E-2</c:v>
                </c:pt>
                <c:pt idx="11">
                  <c:v>4.6700825493014728E-2</c:v>
                </c:pt>
                <c:pt idx="12">
                  <c:v>4.6632298280699119E-2</c:v>
                </c:pt>
                <c:pt idx="13">
                  <c:v>4.7806668802835572E-2</c:v>
                </c:pt>
                <c:pt idx="14">
                  <c:v>2.5628667614768091E-2</c:v>
                </c:pt>
                <c:pt idx="15">
                  <c:v>3.3106111905299322E-2</c:v>
                </c:pt>
                <c:pt idx="16">
                  <c:v>3.6722346467650331E-2</c:v>
                </c:pt>
                <c:pt idx="17">
                  <c:v>3.7191036748411774E-2</c:v>
                </c:pt>
                <c:pt idx="18">
                  <c:v>3.9143231673983897E-2</c:v>
                </c:pt>
                <c:pt idx="19">
                  <c:v>3.757908106841918E-2</c:v>
                </c:pt>
                <c:pt idx="20">
                  <c:v>3.6160630069798153E-2</c:v>
                </c:pt>
                <c:pt idx="21">
                  <c:v>3.6190986884733115E-2</c:v>
                </c:pt>
                <c:pt idx="22">
                  <c:v>4.1805669587027083E-2</c:v>
                </c:pt>
                <c:pt idx="23">
                  <c:v>3.7822591092708711E-2</c:v>
                </c:pt>
                <c:pt idx="24">
                  <c:v>3.8646091670440752E-2</c:v>
                </c:pt>
                <c:pt idx="25">
                  <c:v>4.0125340078402738E-2</c:v>
                </c:pt>
                <c:pt idx="26">
                  <c:v>4.2175198290748381E-2</c:v>
                </c:pt>
                <c:pt idx="27">
                  <c:v>4.9260885767940792E-2</c:v>
                </c:pt>
                <c:pt idx="28">
                  <c:v>4.1665622576723675E-2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2-4498-9408-9D016E30F708}"/>
            </c:ext>
          </c:extLst>
        </c:ser>
        <c:ser>
          <c:idx val="4"/>
          <c:order val="4"/>
          <c:tx>
            <c:strRef>
              <c:f>'T_7101 (4)'!$B$121</c:f>
              <c:strCache>
                <c:ptCount val="1"/>
                <c:pt idx="0">
                  <c:v>Taux de revenus autres de la propriété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(4)'!$C$121:$AE$121</c:f>
              <c:numCache>
                <c:formatCode>0%</c:formatCode>
                <c:ptCount val="29"/>
                <c:pt idx="0">
                  <c:v>5.5212816634212784E-2</c:v>
                </c:pt>
                <c:pt idx="1">
                  <c:v>4.0695225936868792E-2</c:v>
                </c:pt>
                <c:pt idx="2">
                  <c:v>3.678047379574681E-2</c:v>
                </c:pt>
                <c:pt idx="3">
                  <c:v>2.8105261114984334E-2</c:v>
                </c:pt>
                <c:pt idx="4">
                  <c:v>8.9405898740642347E-3</c:v>
                </c:pt>
                <c:pt idx="5">
                  <c:v>2.3013938133582369E-2</c:v>
                </c:pt>
                <c:pt idx="6">
                  <c:v>2.401761187632721E-2</c:v>
                </c:pt>
                <c:pt idx="7">
                  <c:v>2.8389749751670145E-2</c:v>
                </c:pt>
                <c:pt idx="8">
                  <c:v>2.2003874896208118E-2</c:v>
                </c:pt>
                <c:pt idx="9">
                  <c:v>2.694381917088726E-2</c:v>
                </c:pt>
                <c:pt idx="10">
                  <c:v>2.4390765164084248E-2</c:v>
                </c:pt>
                <c:pt idx="11">
                  <c:v>1.7498687302557429E-2</c:v>
                </c:pt>
                <c:pt idx="12">
                  <c:v>1.2932902304404347E-2</c:v>
                </c:pt>
                <c:pt idx="13">
                  <c:v>2.6011812222841969E-2</c:v>
                </c:pt>
                <c:pt idx="14">
                  <c:v>2.0216645991450573E-2</c:v>
                </c:pt>
                <c:pt idx="15">
                  <c:v>9.2303062222556832E-3</c:v>
                </c:pt>
                <c:pt idx="16">
                  <c:v>9.1208294583920938E-3</c:v>
                </c:pt>
                <c:pt idx="17">
                  <c:v>2.0630922623980495E-2</c:v>
                </c:pt>
                <c:pt idx="18">
                  <c:v>1.2672582240793252E-2</c:v>
                </c:pt>
                <c:pt idx="19">
                  <c:v>1.4750911549592322E-2</c:v>
                </c:pt>
                <c:pt idx="20">
                  <c:v>2.562016600641388E-2</c:v>
                </c:pt>
                <c:pt idx="21">
                  <c:v>1.2646066537078005E-2</c:v>
                </c:pt>
                <c:pt idx="22">
                  <c:v>7.9720989527580707E-3</c:v>
                </c:pt>
                <c:pt idx="23">
                  <c:v>4.3180391912740626E-3</c:v>
                </c:pt>
                <c:pt idx="24">
                  <c:v>2.4132691189578751E-6</c:v>
                </c:pt>
                <c:pt idx="25">
                  <c:v>2.2874998913487536E-2</c:v>
                </c:pt>
                <c:pt idx="26">
                  <c:v>-8.9908153829481308E-3</c:v>
                </c:pt>
                <c:pt idx="27">
                  <c:v>-8.2007701694519035E-3</c:v>
                </c:pt>
                <c:pt idx="28">
                  <c:v>6.1162224487239002E-3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2-4498-9408-9D016E30F708}"/>
            </c:ext>
          </c:extLst>
        </c:ser>
        <c:ser>
          <c:idx val="5"/>
          <c:order val="5"/>
          <c:tx>
            <c:strRef>
              <c:f>'T_7101 (4)'!$B$122</c:f>
              <c:strCache>
                <c:ptCount val="1"/>
                <c:pt idx="0">
                  <c:v>Taux des autres agrégats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(4)'!$C$122:$AE$122</c:f>
              <c:numCache>
                <c:formatCode>0%</c:formatCode>
                <c:ptCount val="29"/>
                <c:pt idx="0">
                  <c:v>-3.4695342051950441E-2</c:v>
                </c:pt>
                <c:pt idx="1">
                  <c:v>-9.4495323529500352E-2</c:v>
                </c:pt>
                <c:pt idx="2">
                  <c:v>-0.11423233716186731</c:v>
                </c:pt>
                <c:pt idx="3">
                  <c:v>-7.5163467048443955E-2</c:v>
                </c:pt>
                <c:pt idx="4">
                  <c:v>-9.9042886482706122E-2</c:v>
                </c:pt>
                <c:pt idx="5">
                  <c:v>2.6939857381933136E-2</c:v>
                </c:pt>
                <c:pt idx="6">
                  <c:v>-4.3700470712903922E-3</c:v>
                </c:pt>
                <c:pt idx="7">
                  <c:v>-2.5885499093429784E-2</c:v>
                </c:pt>
                <c:pt idx="8">
                  <c:v>-3.3066103848169701E-2</c:v>
                </c:pt>
                <c:pt idx="9">
                  <c:v>-3.3787189086151484E-2</c:v>
                </c:pt>
                <c:pt idx="10">
                  <c:v>-9.747414581472609E-4</c:v>
                </c:pt>
                <c:pt idx="11">
                  <c:v>4.4347187734419327E-2</c:v>
                </c:pt>
                <c:pt idx="12">
                  <c:v>3.8359608053108916E-2</c:v>
                </c:pt>
                <c:pt idx="13">
                  <c:v>5.7019140403896884E-2</c:v>
                </c:pt>
                <c:pt idx="14">
                  <c:v>-7.9708000094438736E-2</c:v>
                </c:pt>
                <c:pt idx="15">
                  <c:v>-6.2755348705220079E-2</c:v>
                </c:pt>
                <c:pt idx="16">
                  <c:v>2.9527040885772699E-2</c:v>
                </c:pt>
                <c:pt idx="17">
                  <c:v>2.8735228716246876E-2</c:v>
                </c:pt>
                <c:pt idx="18">
                  <c:v>-5.1435934523386614E-2</c:v>
                </c:pt>
                <c:pt idx="19">
                  <c:v>5.684805770422777E-3</c:v>
                </c:pt>
                <c:pt idx="20">
                  <c:v>1.4449202061826354E-2</c:v>
                </c:pt>
                <c:pt idx="21">
                  <c:v>-5.3291804556384464E-3</c:v>
                </c:pt>
                <c:pt idx="22">
                  <c:v>-1.32980769885979E-2</c:v>
                </c:pt>
                <c:pt idx="23">
                  <c:v>3.9077381294804377E-2</c:v>
                </c:pt>
                <c:pt idx="24">
                  <c:v>5.2614463857873816E-3</c:v>
                </c:pt>
                <c:pt idx="25">
                  <c:v>-1.7931961373221714E-3</c:v>
                </c:pt>
                <c:pt idx="26">
                  <c:v>-8.4421423739407545E-2</c:v>
                </c:pt>
                <c:pt idx="27">
                  <c:v>1.3443975685879631E-2</c:v>
                </c:pt>
                <c:pt idx="28">
                  <c:v>-4.5975132346833064E-2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2-4498-9408-9D016E30F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437568"/>
        <c:axId val="99451648"/>
      </c:barChart>
      <c:lineChart>
        <c:grouping val="standard"/>
        <c:varyColors val="0"/>
        <c:ser>
          <c:idx val="6"/>
          <c:order val="6"/>
          <c:tx>
            <c:v>Taux de marge</c:v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'T_7101 (4)'!$C$116:$AE$116</c:f>
              <c:numCache>
                <c:formatCode>0%</c:formatCode>
                <c:ptCount val="29"/>
                <c:pt idx="0">
                  <c:v>0.32174465346782882</c:v>
                </c:pt>
                <c:pt idx="1">
                  <c:v>0.31205233352215767</c:v>
                </c:pt>
                <c:pt idx="2">
                  <c:v>0.32023265318359628</c:v>
                </c:pt>
                <c:pt idx="3">
                  <c:v>0.33145427483320616</c:v>
                </c:pt>
                <c:pt idx="4">
                  <c:v>0.32198386740745977</c:v>
                </c:pt>
                <c:pt idx="5">
                  <c:v>0.32144990253622985</c:v>
                </c:pt>
                <c:pt idx="6">
                  <c:v>0.32140895010617776</c:v>
                </c:pt>
                <c:pt idx="7">
                  <c:v>0.31510312472784691</c:v>
                </c:pt>
                <c:pt idx="8">
                  <c:v>0.31759575182049088</c:v>
                </c:pt>
                <c:pt idx="9">
                  <c:v>0.31854600450196957</c:v>
                </c:pt>
                <c:pt idx="10">
                  <c:v>0.3193127302381823</c:v>
                </c:pt>
                <c:pt idx="11">
                  <c:v>0.32322807364878237</c:v>
                </c:pt>
                <c:pt idx="12">
                  <c:v>0.33180920256257412</c:v>
                </c:pt>
                <c:pt idx="13">
                  <c:v>0.32819564933600753</c:v>
                </c:pt>
                <c:pt idx="14">
                  <c:v>0.30649339390724434</c:v>
                </c:pt>
                <c:pt idx="15">
                  <c:v>0.31447545958417972</c:v>
                </c:pt>
                <c:pt idx="16">
                  <c:v>0.31076722385176736</c:v>
                </c:pt>
                <c:pt idx="17">
                  <c:v>0.2989079043048633</c:v>
                </c:pt>
                <c:pt idx="18">
                  <c:v>0.30298054897183646</c:v>
                </c:pt>
                <c:pt idx="19">
                  <c:v>0.30486212666596368</c:v>
                </c:pt>
                <c:pt idx="20">
                  <c:v>0.31394294255075245</c:v>
                </c:pt>
                <c:pt idx="21">
                  <c:v>0.30791608016623101</c:v>
                </c:pt>
                <c:pt idx="22">
                  <c:v>0.30802007877698212</c:v>
                </c:pt>
                <c:pt idx="23">
                  <c:v>0.30058616982436781</c:v>
                </c:pt>
                <c:pt idx="24">
                  <c:v>0.30731775594931171</c:v>
                </c:pt>
                <c:pt idx="25">
                  <c:v>0.31255399966970021</c:v>
                </c:pt>
                <c:pt idx="26">
                  <c:v>0.33470497453287856</c:v>
                </c:pt>
                <c:pt idx="27">
                  <c:v>0.31026795174384197</c:v>
                </c:pt>
                <c:pt idx="28">
                  <c:v>0.32747288470199409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29-4815-B049-1D272E57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37568"/>
        <c:axId val="99451648"/>
      </c:lineChart>
      <c:catAx>
        <c:axId val="9943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9451648"/>
        <c:crosses val="autoZero"/>
        <c:auto val="1"/>
        <c:lblAlgn val="ctr"/>
        <c:lblOffset val="100"/>
        <c:noMultiLvlLbl val="0"/>
      </c:catAx>
      <c:valAx>
        <c:axId val="99451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9437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'T_7101 (4)'!$B$116</c:f>
              <c:strCache>
                <c:ptCount val="1"/>
                <c:pt idx="0">
                  <c:v>Taux de marge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(4)'!$C$116:$AE$116</c:f>
              <c:numCache>
                <c:formatCode>0%</c:formatCode>
                <c:ptCount val="29"/>
                <c:pt idx="0">
                  <c:v>0.32174465346782882</c:v>
                </c:pt>
                <c:pt idx="1">
                  <c:v>0.31205233352215767</c:v>
                </c:pt>
                <c:pt idx="2">
                  <c:v>0.32023265318359628</c:v>
                </c:pt>
                <c:pt idx="3">
                  <c:v>0.33145427483320616</c:v>
                </c:pt>
                <c:pt idx="4">
                  <c:v>0.32198386740745977</c:v>
                </c:pt>
                <c:pt idx="5">
                  <c:v>0.32144990253622985</c:v>
                </c:pt>
                <c:pt idx="6">
                  <c:v>0.32140895010617776</c:v>
                </c:pt>
                <c:pt idx="7">
                  <c:v>0.31510312472784691</c:v>
                </c:pt>
                <c:pt idx="8">
                  <c:v>0.31759575182049088</c:v>
                </c:pt>
                <c:pt idx="9">
                  <c:v>0.31854600450196957</c:v>
                </c:pt>
                <c:pt idx="10">
                  <c:v>0.3193127302381823</c:v>
                </c:pt>
                <c:pt idx="11">
                  <c:v>0.32322807364878237</c:v>
                </c:pt>
                <c:pt idx="12">
                  <c:v>0.33180920256257412</c:v>
                </c:pt>
                <c:pt idx="13">
                  <c:v>0.32819564933600753</c:v>
                </c:pt>
                <c:pt idx="14">
                  <c:v>0.30649339390724434</c:v>
                </c:pt>
                <c:pt idx="15">
                  <c:v>0.31447545958417972</c:v>
                </c:pt>
                <c:pt idx="16">
                  <c:v>0.31076722385176736</c:v>
                </c:pt>
                <c:pt idx="17">
                  <c:v>0.2989079043048633</c:v>
                </c:pt>
                <c:pt idx="18">
                  <c:v>0.30298054897183646</c:v>
                </c:pt>
                <c:pt idx="19">
                  <c:v>0.30486212666596368</c:v>
                </c:pt>
                <c:pt idx="20">
                  <c:v>0.31394294255075245</c:v>
                </c:pt>
                <c:pt idx="21">
                  <c:v>0.30791608016623101</c:v>
                </c:pt>
                <c:pt idx="22">
                  <c:v>0.30802007877698212</c:v>
                </c:pt>
                <c:pt idx="23">
                  <c:v>0.30058616982436781</c:v>
                </c:pt>
                <c:pt idx="24">
                  <c:v>0.30731775594931171</c:v>
                </c:pt>
                <c:pt idx="25">
                  <c:v>0.31255399966970021</c:v>
                </c:pt>
                <c:pt idx="26">
                  <c:v>0.33470497453287856</c:v>
                </c:pt>
                <c:pt idx="27">
                  <c:v>0.31026795174384197</c:v>
                </c:pt>
                <c:pt idx="28">
                  <c:v>0.32747288470199409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C-48A6-9E0B-543904DA6A3B}"/>
            </c:ext>
          </c:extLst>
        </c:ser>
        <c:ser>
          <c:idx val="1"/>
          <c:order val="1"/>
          <c:tx>
            <c:strRef>
              <c:f>'T_7101 (4)'!$B$117</c:f>
              <c:strCache>
                <c:ptCount val="1"/>
                <c:pt idx="0">
                  <c:v>Taux d'investissement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(4)'!$C$117:$AE$117</c:f>
              <c:numCache>
                <c:formatCode>0%</c:formatCode>
                <c:ptCount val="29"/>
                <c:pt idx="0">
                  <c:v>0.1876496987221809</c:v>
                </c:pt>
                <c:pt idx="1">
                  <c:v>0.18780646109585286</c:v>
                </c:pt>
                <c:pt idx="2">
                  <c:v>0.18006005683781656</c:v>
                </c:pt>
                <c:pt idx="3">
                  <c:v>0.18517584076173527</c:v>
                </c:pt>
                <c:pt idx="4">
                  <c:v>0.19591967463581922</c:v>
                </c:pt>
                <c:pt idx="5">
                  <c:v>0.20586031459893253</c:v>
                </c:pt>
                <c:pt idx="6">
                  <c:v>0.20687590510887285</c:v>
                </c:pt>
                <c:pt idx="7">
                  <c:v>0.19785988264442575</c:v>
                </c:pt>
                <c:pt idx="8">
                  <c:v>0.19308103235856749</c:v>
                </c:pt>
                <c:pt idx="9">
                  <c:v>0.19427991933971112</c:v>
                </c:pt>
                <c:pt idx="10">
                  <c:v>0.19636905598830179</c:v>
                </c:pt>
                <c:pt idx="11">
                  <c:v>0.20232110731409189</c:v>
                </c:pt>
                <c:pt idx="12">
                  <c:v>0.21342645619760059</c:v>
                </c:pt>
                <c:pt idx="13">
                  <c:v>0.21819679653782403</c:v>
                </c:pt>
                <c:pt idx="14">
                  <c:v>0.19906104933773947</c:v>
                </c:pt>
                <c:pt idx="15">
                  <c:v>0.2025109723371705</c:v>
                </c:pt>
                <c:pt idx="16">
                  <c:v>0.20875522209824562</c:v>
                </c:pt>
                <c:pt idx="17">
                  <c:v>0.20653916129273323</c:v>
                </c:pt>
                <c:pt idx="18">
                  <c:v>0.20445332642279271</c:v>
                </c:pt>
                <c:pt idx="19">
                  <c:v>0.2049803691367553</c:v>
                </c:pt>
                <c:pt idx="20">
                  <c:v>0.20426116988086429</c:v>
                </c:pt>
                <c:pt idx="21">
                  <c:v>0.20797551221038052</c:v>
                </c:pt>
                <c:pt idx="22">
                  <c:v>0.21113720844029196</c:v>
                </c:pt>
                <c:pt idx="23">
                  <c:v>0.21744730107829005</c:v>
                </c:pt>
                <c:pt idx="24">
                  <c:v>0.21598356402845406</c:v>
                </c:pt>
                <c:pt idx="25">
                  <c:v>0.22230479716985233</c:v>
                </c:pt>
                <c:pt idx="26">
                  <c:v>0.22925946404741732</c:v>
                </c:pt>
                <c:pt idx="27">
                  <c:v>0.23116117293738536</c:v>
                </c:pt>
                <c:pt idx="28">
                  <c:v>0.22753620734610394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C-48A6-9E0B-543904DA6A3B}"/>
            </c:ext>
          </c:extLst>
        </c:ser>
        <c:ser>
          <c:idx val="2"/>
          <c:order val="2"/>
          <c:tx>
            <c:strRef>
              <c:f>'T_7101 (4)'!$B$118</c:f>
              <c:strCache>
                <c:ptCount val="1"/>
                <c:pt idx="0">
                  <c:v>Taux de revenus distribués des sociétés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(4)'!$C$118:$AE$118</c:f>
              <c:numCache>
                <c:formatCode>0%</c:formatCode>
                <c:ptCount val="29"/>
                <c:pt idx="0">
                  <c:v>3.0358441211128483E-2</c:v>
                </c:pt>
                <c:pt idx="1">
                  <c:v>2.8379804492478126E-2</c:v>
                </c:pt>
                <c:pt idx="2">
                  <c:v>2.9053244820768358E-2</c:v>
                </c:pt>
                <c:pt idx="3">
                  <c:v>3.1146290377239899E-2</c:v>
                </c:pt>
                <c:pt idx="4">
                  <c:v>2.9251324785646571E-2</c:v>
                </c:pt>
                <c:pt idx="5">
                  <c:v>3.4634931666766212E-2</c:v>
                </c:pt>
                <c:pt idx="6">
                  <c:v>2.5591770733893134E-2</c:v>
                </c:pt>
                <c:pt idx="7">
                  <c:v>3.5962705716193373E-2</c:v>
                </c:pt>
                <c:pt idx="8">
                  <c:v>3.8110902370740857E-2</c:v>
                </c:pt>
                <c:pt idx="9">
                  <c:v>3.6183408366160193E-2</c:v>
                </c:pt>
                <c:pt idx="10">
                  <c:v>4.1386912629003667E-2</c:v>
                </c:pt>
                <c:pt idx="11">
                  <c:v>4.8511702374906374E-2</c:v>
                </c:pt>
                <c:pt idx="12">
                  <c:v>5.101040206535825E-2</c:v>
                </c:pt>
                <c:pt idx="13">
                  <c:v>5.392837504796491E-2</c:v>
                </c:pt>
                <c:pt idx="14">
                  <c:v>5.8157559595192351E-2</c:v>
                </c:pt>
                <c:pt idx="15">
                  <c:v>5.581320693200912E-2</c:v>
                </c:pt>
                <c:pt idx="16">
                  <c:v>4.8237333175916372E-2</c:v>
                </c:pt>
                <c:pt idx="17">
                  <c:v>4.3373415484018074E-2</c:v>
                </c:pt>
                <c:pt idx="18">
                  <c:v>2.3578436843270083E-2</c:v>
                </c:pt>
                <c:pt idx="19">
                  <c:v>2.8694563926060644E-2</c:v>
                </c:pt>
                <c:pt idx="20">
                  <c:v>2.9208023159636075E-2</c:v>
                </c:pt>
                <c:pt idx="21">
                  <c:v>3.4562638246531274E-2</c:v>
                </c:pt>
                <c:pt idx="22">
                  <c:v>3.247731784121969E-2</c:v>
                </c:pt>
                <c:pt idx="23">
                  <c:v>4.327629225714081E-2</c:v>
                </c:pt>
                <c:pt idx="24">
                  <c:v>4.3390578758244328E-2</c:v>
                </c:pt>
                <c:pt idx="25">
                  <c:v>3.8188740253983153E-2</c:v>
                </c:pt>
                <c:pt idx="26">
                  <c:v>5.9756569283305611E-2</c:v>
                </c:pt>
                <c:pt idx="27">
                  <c:v>5.4218029564569295E-2</c:v>
                </c:pt>
                <c:pt idx="28">
                  <c:v>4.9891471083223567E-2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3C-48A6-9E0B-543904DA6A3B}"/>
            </c:ext>
          </c:extLst>
        </c:ser>
        <c:ser>
          <c:idx val="3"/>
          <c:order val="3"/>
          <c:tx>
            <c:strRef>
              <c:f>'T_7101 (4)'!$B$119</c:f>
              <c:strCache>
                <c:ptCount val="1"/>
                <c:pt idx="0">
                  <c:v>Taux de capacité (+) ou besoin (-) de financement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(4)'!$C$119:$AE$119</c:f>
              <c:numCache>
                <c:formatCode>0%</c:formatCode>
                <c:ptCount val="29"/>
                <c:pt idx="0">
                  <c:v>5.262993843995948E-2</c:v>
                </c:pt>
                <c:pt idx="1">
                  <c:v>0.11852996591654846</c:v>
                </c:pt>
                <c:pt idx="2">
                  <c:v>0.15452690916616568</c:v>
                </c:pt>
                <c:pt idx="3">
                  <c:v>0.12696546723057731</c:v>
                </c:pt>
                <c:pt idx="4">
                  <c:v>0.14574978604426084</c:v>
                </c:pt>
                <c:pt idx="5">
                  <c:v>-1.0324863707576211E-2</c:v>
                </c:pt>
                <c:pt idx="6">
                  <c:v>2.3332686774641967E-2</c:v>
                </c:pt>
                <c:pt idx="7">
                  <c:v>4.0592179576533924E-2</c:v>
                </c:pt>
                <c:pt idx="8">
                  <c:v>6.4790285698861291E-2</c:v>
                </c:pt>
                <c:pt idx="9">
                  <c:v>6.0602045585870082E-2</c:v>
                </c:pt>
                <c:pt idx="10">
                  <c:v>1.9938212676616985E-2</c:v>
                </c:pt>
                <c:pt idx="11">
                  <c:v>-3.6151436570207349E-2</c:v>
                </c:pt>
                <c:pt idx="12">
                  <c:v>-3.0552464338597089E-2</c:v>
                </c:pt>
                <c:pt idx="13">
                  <c:v>-7.4767143679355857E-2</c:v>
                </c:pt>
                <c:pt idx="14">
                  <c:v>8.3137471462532586E-2</c:v>
                </c:pt>
                <c:pt idx="15">
                  <c:v>7.6570210892665178E-2</c:v>
                </c:pt>
                <c:pt idx="16">
                  <c:v>-2.1595548234209717E-2</c:v>
                </c:pt>
                <c:pt idx="17">
                  <c:v>-3.756186056052719E-2</c:v>
                </c:pt>
                <c:pt idx="18">
                  <c:v>7.4568906314383107E-2</c:v>
                </c:pt>
                <c:pt idx="19">
                  <c:v>1.3172395214713408E-2</c:v>
                </c:pt>
                <c:pt idx="20">
                  <c:v>4.243751372213684E-3</c:v>
                </c:pt>
                <c:pt idx="21">
                  <c:v>2.1870056743146557E-2</c:v>
                </c:pt>
                <c:pt idx="22">
                  <c:v>2.7925860944283242E-2</c:v>
                </c:pt>
                <c:pt idx="23">
                  <c:v>-4.1355435089850186E-2</c:v>
                </c:pt>
                <c:pt idx="24">
                  <c:v>4.0336618372662182E-3</c:v>
                </c:pt>
                <c:pt idx="25">
                  <c:v>-9.1466806087033906E-3</c:v>
                </c:pt>
                <c:pt idx="26">
                  <c:v>9.6925982033762917E-2</c:v>
                </c:pt>
                <c:pt idx="27">
                  <c:v>-2.9615342042481233E-2</c:v>
                </c:pt>
                <c:pt idx="28">
                  <c:v>4.8238493594052134E-2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3C-48A6-9E0B-543904DA6A3B}"/>
            </c:ext>
          </c:extLst>
        </c:ser>
        <c:ser>
          <c:idx val="4"/>
          <c:order val="4"/>
          <c:tx>
            <c:strRef>
              <c:f>'T_7101 (4)'!$B$120</c:f>
              <c:strCache>
                <c:ptCount val="1"/>
                <c:pt idx="0">
                  <c:v>Taux des impôts sur le revenu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(4)'!$C$120:$AE$120</c:f>
              <c:numCache>
                <c:formatCode>0%</c:formatCode>
                <c:ptCount val="29"/>
                <c:pt idx="0">
                  <c:v>3.058910051229765E-2</c:v>
                </c:pt>
                <c:pt idx="1">
                  <c:v>3.1136199609909813E-2</c:v>
                </c:pt>
                <c:pt idx="2">
                  <c:v>3.4044305724966195E-2</c:v>
                </c:pt>
                <c:pt idx="3">
                  <c:v>3.5224882397113334E-2</c:v>
                </c:pt>
                <c:pt idx="4">
                  <c:v>4.116537855037504E-2</c:v>
                </c:pt>
                <c:pt idx="5">
                  <c:v>4.1325724462591834E-2</c:v>
                </c:pt>
                <c:pt idx="6">
                  <c:v>4.5961022683733047E-2</c:v>
                </c:pt>
                <c:pt idx="7">
                  <c:v>3.8184106132453523E-2</c:v>
                </c:pt>
                <c:pt idx="8">
                  <c:v>3.2675760344282816E-2</c:v>
                </c:pt>
                <c:pt idx="9">
                  <c:v>3.4324001125492401E-2</c:v>
                </c:pt>
                <c:pt idx="10">
                  <c:v>3.8202525238322883E-2</c:v>
                </c:pt>
                <c:pt idx="11">
                  <c:v>4.6700825493014728E-2</c:v>
                </c:pt>
                <c:pt idx="12">
                  <c:v>4.6632298280699119E-2</c:v>
                </c:pt>
                <c:pt idx="13">
                  <c:v>4.7806668802835572E-2</c:v>
                </c:pt>
                <c:pt idx="14">
                  <c:v>2.5628667614768091E-2</c:v>
                </c:pt>
                <c:pt idx="15">
                  <c:v>3.3106111905299322E-2</c:v>
                </c:pt>
                <c:pt idx="16">
                  <c:v>3.6722346467650331E-2</c:v>
                </c:pt>
                <c:pt idx="17">
                  <c:v>3.7191036748411774E-2</c:v>
                </c:pt>
                <c:pt idx="18">
                  <c:v>3.9143231673983897E-2</c:v>
                </c:pt>
                <c:pt idx="19">
                  <c:v>3.757908106841918E-2</c:v>
                </c:pt>
                <c:pt idx="20">
                  <c:v>3.6160630069798153E-2</c:v>
                </c:pt>
                <c:pt idx="21">
                  <c:v>3.6190986884733115E-2</c:v>
                </c:pt>
                <c:pt idx="22">
                  <c:v>4.1805669587027083E-2</c:v>
                </c:pt>
                <c:pt idx="23">
                  <c:v>3.7822591092708711E-2</c:v>
                </c:pt>
                <c:pt idx="24">
                  <c:v>3.8646091670440752E-2</c:v>
                </c:pt>
                <c:pt idx="25">
                  <c:v>4.0125340078402738E-2</c:v>
                </c:pt>
                <c:pt idx="26">
                  <c:v>4.2175198290748381E-2</c:v>
                </c:pt>
                <c:pt idx="27">
                  <c:v>4.9260885767940792E-2</c:v>
                </c:pt>
                <c:pt idx="28">
                  <c:v>4.1665622576723675E-2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3C-48A6-9E0B-543904DA6A3B}"/>
            </c:ext>
          </c:extLst>
        </c:ser>
        <c:ser>
          <c:idx val="5"/>
          <c:order val="5"/>
          <c:tx>
            <c:strRef>
              <c:f>'T_7101 (4)'!$B$121</c:f>
              <c:strCache>
                <c:ptCount val="1"/>
                <c:pt idx="0">
                  <c:v>Taux de revenus autres de la propriété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(4)'!$C$121:$AE$121</c:f>
              <c:numCache>
                <c:formatCode>0%</c:formatCode>
                <c:ptCount val="29"/>
                <c:pt idx="0">
                  <c:v>5.5212816634212784E-2</c:v>
                </c:pt>
                <c:pt idx="1">
                  <c:v>4.0695225936868792E-2</c:v>
                </c:pt>
                <c:pt idx="2">
                  <c:v>3.678047379574681E-2</c:v>
                </c:pt>
                <c:pt idx="3">
                  <c:v>2.8105261114984334E-2</c:v>
                </c:pt>
                <c:pt idx="4">
                  <c:v>8.9405898740642347E-3</c:v>
                </c:pt>
                <c:pt idx="5">
                  <c:v>2.3013938133582369E-2</c:v>
                </c:pt>
                <c:pt idx="6">
                  <c:v>2.401761187632721E-2</c:v>
                </c:pt>
                <c:pt idx="7">
                  <c:v>2.8389749751670145E-2</c:v>
                </c:pt>
                <c:pt idx="8">
                  <c:v>2.2003874896208118E-2</c:v>
                </c:pt>
                <c:pt idx="9">
                  <c:v>2.694381917088726E-2</c:v>
                </c:pt>
                <c:pt idx="10">
                  <c:v>2.4390765164084248E-2</c:v>
                </c:pt>
                <c:pt idx="11">
                  <c:v>1.7498687302557429E-2</c:v>
                </c:pt>
                <c:pt idx="12">
                  <c:v>1.2932902304404347E-2</c:v>
                </c:pt>
                <c:pt idx="13">
                  <c:v>2.6011812222841969E-2</c:v>
                </c:pt>
                <c:pt idx="14">
                  <c:v>2.0216645991450573E-2</c:v>
                </c:pt>
                <c:pt idx="15">
                  <c:v>9.2303062222556832E-3</c:v>
                </c:pt>
                <c:pt idx="16">
                  <c:v>9.1208294583920938E-3</c:v>
                </c:pt>
                <c:pt idx="17">
                  <c:v>2.0630922623980495E-2</c:v>
                </c:pt>
                <c:pt idx="18">
                  <c:v>1.2672582240793252E-2</c:v>
                </c:pt>
                <c:pt idx="19">
                  <c:v>1.4750911549592322E-2</c:v>
                </c:pt>
                <c:pt idx="20">
                  <c:v>2.562016600641388E-2</c:v>
                </c:pt>
                <c:pt idx="21">
                  <c:v>1.2646066537078005E-2</c:v>
                </c:pt>
                <c:pt idx="22">
                  <c:v>7.9720989527580707E-3</c:v>
                </c:pt>
                <c:pt idx="23">
                  <c:v>4.3180391912740626E-3</c:v>
                </c:pt>
                <c:pt idx="24">
                  <c:v>2.4132691189578751E-6</c:v>
                </c:pt>
                <c:pt idx="25">
                  <c:v>2.2874998913487536E-2</c:v>
                </c:pt>
                <c:pt idx="26">
                  <c:v>-8.9908153829481308E-3</c:v>
                </c:pt>
                <c:pt idx="27">
                  <c:v>-8.2007701694519035E-3</c:v>
                </c:pt>
                <c:pt idx="28">
                  <c:v>6.1162224487239002E-3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3C-48A6-9E0B-543904DA6A3B}"/>
            </c:ext>
          </c:extLst>
        </c:ser>
        <c:ser>
          <c:idx val="6"/>
          <c:order val="6"/>
          <c:tx>
            <c:strRef>
              <c:f>'T_7101 (4)'!$B$122</c:f>
              <c:strCache>
                <c:ptCount val="1"/>
                <c:pt idx="0">
                  <c:v>Taux des autres agrégats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'T_7101 (4)'!$C$115:$AE$115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'T_7101 (4)'!$C$122:$AE$122</c:f>
              <c:numCache>
                <c:formatCode>0%</c:formatCode>
                <c:ptCount val="29"/>
                <c:pt idx="0">
                  <c:v>-3.4695342051950441E-2</c:v>
                </c:pt>
                <c:pt idx="1">
                  <c:v>-9.4495323529500352E-2</c:v>
                </c:pt>
                <c:pt idx="2">
                  <c:v>-0.11423233716186731</c:v>
                </c:pt>
                <c:pt idx="3">
                  <c:v>-7.5163467048443955E-2</c:v>
                </c:pt>
                <c:pt idx="4">
                  <c:v>-9.9042886482706122E-2</c:v>
                </c:pt>
                <c:pt idx="5">
                  <c:v>2.6939857381933136E-2</c:v>
                </c:pt>
                <c:pt idx="6">
                  <c:v>-4.3700470712903922E-3</c:v>
                </c:pt>
                <c:pt idx="7">
                  <c:v>-2.5885499093429784E-2</c:v>
                </c:pt>
                <c:pt idx="8">
                  <c:v>-3.3066103848169701E-2</c:v>
                </c:pt>
                <c:pt idx="9">
                  <c:v>-3.3787189086151484E-2</c:v>
                </c:pt>
                <c:pt idx="10">
                  <c:v>-9.747414581472609E-4</c:v>
                </c:pt>
                <c:pt idx="11">
                  <c:v>4.4347187734419327E-2</c:v>
                </c:pt>
                <c:pt idx="12">
                  <c:v>3.8359608053108916E-2</c:v>
                </c:pt>
                <c:pt idx="13">
                  <c:v>5.7019140403896884E-2</c:v>
                </c:pt>
                <c:pt idx="14">
                  <c:v>-7.9708000094438736E-2</c:v>
                </c:pt>
                <c:pt idx="15">
                  <c:v>-6.2755348705220079E-2</c:v>
                </c:pt>
                <c:pt idx="16">
                  <c:v>2.9527040885772699E-2</c:v>
                </c:pt>
                <c:pt idx="17">
                  <c:v>2.8735228716246876E-2</c:v>
                </c:pt>
                <c:pt idx="18">
                  <c:v>-5.1435934523386614E-2</c:v>
                </c:pt>
                <c:pt idx="19">
                  <c:v>5.684805770422777E-3</c:v>
                </c:pt>
                <c:pt idx="20">
                  <c:v>1.4449202061826354E-2</c:v>
                </c:pt>
                <c:pt idx="21">
                  <c:v>-5.3291804556384464E-3</c:v>
                </c:pt>
                <c:pt idx="22">
                  <c:v>-1.32980769885979E-2</c:v>
                </c:pt>
                <c:pt idx="23">
                  <c:v>3.9077381294804377E-2</c:v>
                </c:pt>
                <c:pt idx="24">
                  <c:v>5.2614463857873816E-3</c:v>
                </c:pt>
                <c:pt idx="25">
                  <c:v>-1.7931961373221714E-3</c:v>
                </c:pt>
                <c:pt idx="26">
                  <c:v>-8.4421423739407545E-2</c:v>
                </c:pt>
                <c:pt idx="27">
                  <c:v>1.3443975685879631E-2</c:v>
                </c:pt>
                <c:pt idx="28">
                  <c:v>-4.5975132346833064E-2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3C-48A6-9E0B-543904DA6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17568"/>
        <c:axId val="424618224"/>
      </c:lineChart>
      <c:catAx>
        <c:axId val="4246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4618224"/>
        <c:crosses val="autoZero"/>
        <c:auto val="1"/>
        <c:lblAlgn val="ctr"/>
        <c:lblOffset val="100"/>
        <c:noMultiLvlLbl val="0"/>
      </c:catAx>
      <c:valAx>
        <c:axId val="4246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46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05375542890898"/>
          <c:y val="6.0009607149434055E-2"/>
          <c:w val="0.33771606554295802"/>
          <c:h val="0.73373678164391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117</xdr:row>
      <xdr:rowOff>7620</xdr:rowOff>
    </xdr:from>
    <xdr:to>
      <xdr:col>6</xdr:col>
      <xdr:colOff>480060</xdr:colOff>
      <xdr:row>140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3394710</xdr:colOff>
      <xdr:row>123</xdr:row>
      <xdr:rowOff>22859</xdr:rowOff>
    </xdr:from>
    <xdr:to>
      <xdr:col>10</xdr:col>
      <xdr:colOff>190500</xdr:colOff>
      <xdr:row>155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124</xdr:row>
      <xdr:rowOff>23811</xdr:rowOff>
    </xdr:from>
    <xdr:to>
      <xdr:col>27</xdr:col>
      <xdr:colOff>19050</xdr:colOff>
      <xdr:row>156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27829E5-79C5-4880-809F-4C3C0EE2A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e.fr/fr/metadonnees/source/serie/s21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see.fr/fr/metadonnees/source/serie/s2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workbookViewId="0"/>
  </sheetViews>
  <sheetFormatPr baseColWidth="10" defaultColWidth="8.85546875" defaultRowHeight="15" x14ac:dyDescent="0.25"/>
  <cols>
    <col min="1" max="1" width="26.28515625" bestFit="1" customWidth="1"/>
    <col min="2" max="2" width="39.42578125" bestFit="1" customWidth="1"/>
    <col min="3" max="3" width="49.140625" bestFit="1" customWidth="1"/>
    <col min="4" max="4" width="56.28515625" bestFit="1" customWidth="1"/>
  </cols>
  <sheetData>
    <row r="1" spans="1:5" x14ac:dyDescent="0.25">
      <c r="A1" t="s">
        <v>182</v>
      </c>
      <c r="B1" t="s">
        <v>181</v>
      </c>
    </row>
    <row r="2" spans="1:5" x14ac:dyDescent="0.25">
      <c r="A2" t="s">
        <v>183</v>
      </c>
      <c r="B2" t="s">
        <v>179</v>
      </c>
    </row>
    <row r="3" spans="1:5" x14ac:dyDescent="0.25">
      <c r="A3" t="s">
        <v>180</v>
      </c>
      <c r="B3" t="s">
        <v>181</v>
      </c>
      <c r="C3" t="s">
        <v>176</v>
      </c>
    </row>
    <row r="4" spans="1:5" x14ac:dyDescent="0.25">
      <c r="A4" t="s">
        <v>184</v>
      </c>
      <c r="B4" t="s">
        <v>185</v>
      </c>
    </row>
    <row r="6" spans="1:5" x14ac:dyDescent="0.25">
      <c r="A6" t="s">
        <v>186</v>
      </c>
      <c r="B6" t="s">
        <v>187</v>
      </c>
      <c r="C6" t="s">
        <v>188</v>
      </c>
      <c r="D6" t="s">
        <v>189</v>
      </c>
    </row>
    <row r="7" spans="1:5" x14ac:dyDescent="0.25">
      <c r="A7" t="s">
        <v>190</v>
      </c>
      <c r="B7" t="s">
        <v>191</v>
      </c>
      <c r="C7" t="s">
        <v>192</v>
      </c>
      <c r="D7" t="s">
        <v>193</v>
      </c>
    </row>
    <row r="8" spans="1:5" x14ac:dyDescent="0.25">
      <c r="A8" t="s">
        <v>194</v>
      </c>
      <c r="B8" t="s">
        <v>195</v>
      </c>
      <c r="C8" t="s">
        <v>196</v>
      </c>
      <c r="D8" t="s">
        <v>196</v>
      </c>
    </row>
    <row r="9" spans="1:5" x14ac:dyDescent="0.25">
      <c r="A9" t="s">
        <v>197</v>
      </c>
      <c r="B9" t="s">
        <v>198</v>
      </c>
    </row>
    <row r="10" spans="1:5" x14ac:dyDescent="0.25">
      <c r="A10" t="s">
        <v>199</v>
      </c>
      <c r="B10" t="s">
        <v>200</v>
      </c>
      <c r="C10" t="s">
        <v>201</v>
      </c>
      <c r="D10" t="s">
        <v>202</v>
      </c>
    </row>
    <row r="11" spans="1:5" x14ac:dyDescent="0.25">
      <c r="A11" t="s">
        <v>203</v>
      </c>
      <c r="B11" t="s">
        <v>204</v>
      </c>
      <c r="C11" t="s">
        <v>205</v>
      </c>
      <c r="D11" t="s">
        <v>206</v>
      </c>
    </row>
    <row r="12" spans="1:5" x14ac:dyDescent="0.25">
      <c r="A12" t="s">
        <v>207</v>
      </c>
      <c r="B12" t="s">
        <v>208</v>
      </c>
      <c r="C12" t="s">
        <v>209</v>
      </c>
      <c r="D12" t="s">
        <v>210</v>
      </c>
      <c r="E12" t="s">
        <v>82</v>
      </c>
    </row>
    <row r="13" spans="1:5" x14ac:dyDescent="0.25">
      <c r="A13" t="s">
        <v>207</v>
      </c>
      <c r="B13" t="s">
        <v>208</v>
      </c>
      <c r="C13" t="s">
        <v>211</v>
      </c>
      <c r="D13" t="s">
        <v>212</v>
      </c>
      <c r="E13" t="s">
        <v>82</v>
      </c>
    </row>
    <row r="14" spans="1:5" x14ac:dyDescent="0.25">
      <c r="A14" t="s">
        <v>207</v>
      </c>
      <c r="B14" t="s">
        <v>208</v>
      </c>
      <c r="C14" t="s">
        <v>213</v>
      </c>
      <c r="D14" t="s">
        <v>214</v>
      </c>
      <c r="E14" t="s">
        <v>82</v>
      </c>
    </row>
    <row r="15" spans="1:5" x14ac:dyDescent="0.25">
      <c r="A15" t="s">
        <v>215</v>
      </c>
      <c r="B15" t="s">
        <v>216</v>
      </c>
      <c r="C15" t="s">
        <v>217</v>
      </c>
      <c r="D15" t="s">
        <v>218</v>
      </c>
      <c r="E15" t="s">
        <v>82</v>
      </c>
    </row>
    <row r="16" spans="1:5" x14ac:dyDescent="0.25">
      <c r="A16" t="s">
        <v>219</v>
      </c>
      <c r="B16" t="s">
        <v>220</v>
      </c>
      <c r="C16" t="s">
        <v>221</v>
      </c>
      <c r="D16" t="s">
        <v>222</v>
      </c>
      <c r="E16" t="s">
        <v>82</v>
      </c>
    </row>
    <row r="17" spans="1:5" x14ac:dyDescent="0.25">
      <c r="A17" t="s">
        <v>223</v>
      </c>
      <c r="B17" t="s">
        <v>224</v>
      </c>
      <c r="C17" t="s">
        <v>225</v>
      </c>
      <c r="D17" t="s">
        <v>218</v>
      </c>
      <c r="E17" t="s">
        <v>82</v>
      </c>
    </row>
    <row r="18" spans="1:5" x14ac:dyDescent="0.25">
      <c r="A18" t="s">
        <v>226</v>
      </c>
      <c r="B18" t="s">
        <v>227</v>
      </c>
      <c r="C18" t="s">
        <v>225</v>
      </c>
      <c r="D18" t="s">
        <v>218</v>
      </c>
      <c r="E18" t="s">
        <v>82</v>
      </c>
    </row>
    <row r="19" spans="1:5" x14ac:dyDescent="0.25">
      <c r="A19" t="s">
        <v>228</v>
      </c>
      <c r="B19" t="s">
        <v>229</v>
      </c>
      <c r="C19" t="s">
        <v>230</v>
      </c>
      <c r="D19" t="s">
        <v>231</v>
      </c>
      <c r="E19" t="s">
        <v>82</v>
      </c>
    </row>
    <row r="20" spans="1:5" x14ac:dyDescent="0.25">
      <c r="A20" t="s">
        <v>232</v>
      </c>
      <c r="B20" t="s">
        <v>233</v>
      </c>
      <c r="C20" t="s">
        <v>217</v>
      </c>
      <c r="D20" t="s">
        <v>218</v>
      </c>
      <c r="E20" t="s">
        <v>82</v>
      </c>
    </row>
    <row r="21" spans="1:5" x14ac:dyDescent="0.25">
      <c r="A21" t="s">
        <v>234</v>
      </c>
      <c r="B21" t="s">
        <v>235</v>
      </c>
      <c r="C21" t="s">
        <v>236</v>
      </c>
      <c r="D21" t="s">
        <v>237</v>
      </c>
      <c r="E21" t="s">
        <v>82</v>
      </c>
    </row>
    <row r="22" spans="1:5" x14ac:dyDescent="0.25">
      <c r="A22" t="s">
        <v>238</v>
      </c>
      <c r="B22" t="s">
        <v>239</v>
      </c>
      <c r="C22" t="s">
        <v>146</v>
      </c>
      <c r="D22" t="s">
        <v>240</v>
      </c>
      <c r="E22" t="s">
        <v>82</v>
      </c>
    </row>
    <row r="23" spans="1:5" x14ac:dyDescent="0.25">
      <c r="A23" t="s">
        <v>238</v>
      </c>
      <c r="B23" t="s">
        <v>239</v>
      </c>
      <c r="C23" t="s">
        <v>142</v>
      </c>
      <c r="D23" t="s">
        <v>143</v>
      </c>
      <c r="E23" t="s">
        <v>82</v>
      </c>
    </row>
    <row r="24" spans="1:5" x14ac:dyDescent="0.25">
      <c r="A24" t="s">
        <v>238</v>
      </c>
      <c r="B24" t="s">
        <v>239</v>
      </c>
      <c r="C24" t="s">
        <v>96</v>
      </c>
      <c r="D24" t="s">
        <v>97</v>
      </c>
      <c r="E24" t="s">
        <v>82</v>
      </c>
    </row>
    <row r="25" spans="1:5" x14ac:dyDescent="0.25">
      <c r="A25" t="s">
        <v>238</v>
      </c>
      <c r="B25" t="s">
        <v>239</v>
      </c>
      <c r="C25" t="s">
        <v>67</v>
      </c>
      <c r="D25" t="s">
        <v>68</v>
      </c>
      <c r="E25" t="s">
        <v>82</v>
      </c>
    </row>
    <row r="26" spans="1:5" x14ac:dyDescent="0.25">
      <c r="A26" t="s">
        <v>238</v>
      </c>
      <c r="B26" t="s">
        <v>239</v>
      </c>
      <c r="C26" t="s">
        <v>140</v>
      </c>
      <c r="D26" t="s">
        <v>141</v>
      </c>
      <c r="E26" t="s">
        <v>82</v>
      </c>
    </row>
    <row r="27" spans="1:5" x14ac:dyDescent="0.25">
      <c r="A27" t="s">
        <v>238</v>
      </c>
      <c r="B27" t="s">
        <v>239</v>
      </c>
      <c r="C27" t="s">
        <v>104</v>
      </c>
      <c r="D27" t="s">
        <v>241</v>
      </c>
      <c r="E27" t="s">
        <v>82</v>
      </c>
    </row>
    <row r="28" spans="1:5" x14ac:dyDescent="0.25">
      <c r="A28" t="s">
        <v>238</v>
      </c>
      <c r="B28" t="s">
        <v>239</v>
      </c>
      <c r="C28" t="s">
        <v>119</v>
      </c>
      <c r="D28" t="s">
        <v>120</v>
      </c>
      <c r="E28" t="s">
        <v>82</v>
      </c>
    </row>
    <row r="29" spans="1:5" x14ac:dyDescent="0.25">
      <c r="A29" t="s">
        <v>238</v>
      </c>
      <c r="B29" t="s">
        <v>239</v>
      </c>
      <c r="C29" t="s">
        <v>109</v>
      </c>
      <c r="D29" t="s">
        <v>110</v>
      </c>
      <c r="E29" t="s">
        <v>82</v>
      </c>
    </row>
    <row r="30" spans="1:5" x14ac:dyDescent="0.25">
      <c r="A30" t="s">
        <v>238</v>
      </c>
      <c r="B30" t="s">
        <v>239</v>
      </c>
      <c r="C30" t="s">
        <v>78</v>
      </c>
      <c r="D30" t="s">
        <v>79</v>
      </c>
      <c r="E30" t="s">
        <v>82</v>
      </c>
    </row>
    <row r="31" spans="1:5" x14ac:dyDescent="0.25">
      <c r="A31" t="s">
        <v>238</v>
      </c>
      <c r="B31" t="s">
        <v>239</v>
      </c>
      <c r="C31" t="s">
        <v>164</v>
      </c>
      <c r="D31" t="s">
        <v>165</v>
      </c>
      <c r="E31" t="s">
        <v>82</v>
      </c>
    </row>
    <row r="32" spans="1:5" x14ac:dyDescent="0.25">
      <c r="A32" t="s">
        <v>238</v>
      </c>
      <c r="B32" t="s">
        <v>239</v>
      </c>
      <c r="C32" t="s">
        <v>125</v>
      </c>
      <c r="D32" t="s">
        <v>242</v>
      </c>
      <c r="E32" t="s">
        <v>82</v>
      </c>
    </row>
    <row r="33" spans="1:5" x14ac:dyDescent="0.25">
      <c r="A33" t="s">
        <v>238</v>
      </c>
      <c r="B33" t="s">
        <v>239</v>
      </c>
      <c r="C33" t="s">
        <v>94</v>
      </c>
      <c r="D33" t="s">
        <v>95</v>
      </c>
      <c r="E33" t="s">
        <v>82</v>
      </c>
    </row>
    <row r="34" spans="1:5" x14ac:dyDescent="0.25">
      <c r="A34" t="s">
        <v>238</v>
      </c>
      <c r="B34" t="s">
        <v>239</v>
      </c>
      <c r="C34" t="s">
        <v>149</v>
      </c>
      <c r="D34" t="s">
        <v>150</v>
      </c>
      <c r="E34" t="s">
        <v>82</v>
      </c>
    </row>
    <row r="35" spans="1:5" x14ac:dyDescent="0.25">
      <c r="A35" t="s">
        <v>238</v>
      </c>
      <c r="B35" t="s">
        <v>239</v>
      </c>
      <c r="C35" t="s">
        <v>92</v>
      </c>
      <c r="D35" t="s">
        <v>93</v>
      </c>
      <c r="E35" t="s">
        <v>82</v>
      </c>
    </row>
    <row r="36" spans="1:5" x14ac:dyDescent="0.25">
      <c r="A36" t="s">
        <v>238</v>
      </c>
      <c r="B36" t="s">
        <v>239</v>
      </c>
      <c r="C36" t="s">
        <v>117</v>
      </c>
      <c r="D36" t="s">
        <v>118</v>
      </c>
      <c r="E36" t="s">
        <v>82</v>
      </c>
    </row>
    <row r="37" spans="1:5" x14ac:dyDescent="0.25">
      <c r="A37" t="s">
        <v>238</v>
      </c>
      <c r="B37" t="s">
        <v>239</v>
      </c>
      <c r="C37" t="s">
        <v>168</v>
      </c>
      <c r="D37" t="s">
        <v>169</v>
      </c>
      <c r="E37" t="s">
        <v>82</v>
      </c>
    </row>
    <row r="38" spans="1:5" x14ac:dyDescent="0.25">
      <c r="A38" t="s">
        <v>238</v>
      </c>
      <c r="B38" t="s">
        <v>239</v>
      </c>
      <c r="C38" t="s">
        <v>76</v>
      </c>
      <c r="D38" t="s">
        <v>77</v>
      </c>
      <c r="E38" t="s">
        <v>82</v>
      </c>
    </row>
    <row r="39" spans="1:5" x14ac:dyDescent="0.25">
      <c r="A39" t="s">
        <v>238</v>
      </c>
      <c r="B39" t="s">
        <v>239</v>
      </c>
      <c r="C39" t="s">
        <v>84</v>
      </c>
      <c r="D39" t="s">
        <v>85</v>
      </c>
      <c r="E39" t="s">
        <v>82</v>
      </c>
    </row>
    <row r="40" spans="1:5" x14ac:dyDescent="0.25">
      <c r="A40" t="s">
        <v>238</v>
      </c>
      <c r="B40" t="s">
        <v>239</v>
      </c>
      <c r="C40" t="s">
        <v>128</v>
      </c>
      <c r="D40" t="s">
        <v>129</v>
      </c>
      <c r="E40" t="s">
        <v>82</v>
      </c>
    </row>
    <row r="41" spans="1:5" x14ac:dyDescent="0.25">
      <c r="A41" t="s">
        <v>238</v>
      </c>
      <c r="B41" t="s">
        <v>239</v>
      </c>
      <c r="C41" t="s">
        <v>166</v>
      </c>
      <c r="D41" t="s">
        <v>167</v>
      </c>
      <c r="E41" t="s">
        <v>82</v>
      </c>
    </row>
    <row r="42" spans="1:5" x14ac:dyDescent="0.25">
      <c r="A42" t="s">
        <v>238</v>
      </c>
      <c r="B42" t="s">
        <v>239</v>
      </c>
      <c r="C42" t="s">
        <v>132</v>
      </c>
      <c r="D42" t="s">
        <v>133</v>
      </c>
      <c r="E42" t="s">
        <v>82</v>
      </c>
    </row>
    <row r="43" spans="1:5" x14ac:dyDescent="0.25">
      <c r="A43" t="s">
        <v>238</v>
      </c>
      <c r="B43" t="s">
        <v>239</v>
      </c>
      <c r="C43" t="s">
        <v>160</v>
      </c>
      <c r="D43" t="s">
        <v>161</v>
      </c>
      <c r="E43" t="s">
        <v>82</v>
      </c>
    </row>
    <row r="44" spans="1:5" x14ac:dyDescent="0.25">
      <c r="A44" t="s">
        <v>238</v>
      </c>
      <c r="B44" t="s">
        <v>239</v>
      </c>
      <c r="C44" t="s">
        <v>134</v>
      </c>
      <c r="D44" t="s">
        <v>135</v>
      </c>
      <c r="E44" t="s">
        <v>82</v>
      </c>
    </row>
    <row r="45" spans="1:5" x14ac:dyDescent="0.25">
      <c r="A45" t="s">
        <v>238</v>
      </c>
      <c r="B45" t="s">
        <v>239</v>
      </c>
      <c r="C45" t="s">
        <v>69</v>
      </c>
      <c r="D45" t="s">
        <v>70</v>
      </c>
      <c r="E45" t="s">
        <v>82</v>
      </c>
    </row>
    <row r="46" spans="1:5" x14ac:dyDescent="0.25">
      <c r="A46" t="s">
        <v>238</v>
      </c>
      <c r="B46" t="s">
        <v>239</v>
      </c>
      <c r="C46" t="s">
        <v>170</v>
      </c>
      <c r="D46" t="s">
        <v>171</v>
      </c>
      <c r="E46" t="s">
        <v>82</v>
      </c>
    </row>
    <row r="47" spans="1:5" x14ac:dyDescent="0.25">
      <c r="A47" t="s">
        <v>238</v>
      </c>
      <c r="B47" t="s">
        <v>239</v>
      </c>
      <c r="C47" t="s">
        <v>100</v>
      </c>
      <c r="D47" t="s">
        <v>101</v>
      </c>
      <c r="E47" t="s">
        <v>82</v>
      </c>
    </row>
    <row r="48" spans="1:5" x14ac:dyDescent="0.25">
      <c r="A48" t="s">
        <v>238</v>
      </c>
      <c r="B48" t="s">
        <v>239</v>
      </c>
      <c r="C48" t="s">
        <v>156</v>
      </c>
      <c r="D48" t="s">
        <v>157</v>
      </c>
      <c r="E48" t="s">
        <v>82</v>
      </c>
    </row>
    <row r="49" spans="1:5" x14ac:dyDescent="0.25">
      <c r="A49" t="s">
        <v>238</v>
      </c>
      <c r="B49" t="s">
        <v>239</v>
      </c>
      <c r="C49" t="s">
        <v>121</v>
      </c>
      <c r="D49" t="s">
        <v>122</v>
      </c>
      <c r="E49" t="s">
        <v>82</v>
      </c>
    </row>
    <row r="50" spans="1:5" x14ac:dyDescent="0.25">
      <c r="A50" t="s">
        <v>238</v>
      </c>
      <c r="B50" t="s">
        <v>239</v>
      </c>
      <c r="C50" t="s">
        <v>154</v>
      </c>
      <c r="D50" t="s">
        <v>155</v>
      </c>
      <c r="E50" t="s">
        <v>82</v>
      </c>
    </row>
    <row r="51" spans="1:5" x14ac:dyDescent="0.25">
      <c r="A51" t="s">
        <v>238</v>
      </c>
      <c r="B51" t="s">
        <v>239</v>
      </c>
      <c r="C51" t="s">
        <v>158</v>
      </c>
      <c r="D51" t="s">
        <v>159</v>
      </c>
      <c r="E51" t="s">
        <v>82</v>
      </c>
    </row>
    <row r="52" spans="1:5" x14ac:dyDescent="0.25">
      <c r="A52" t="s">
        <v>238</v>
      </c>
      <c r="B52" t="s">
        <v>239</v>
      </c>
      <c r="C52" t="s">
        <v>162</v>
      </c>
      <c r="D52" t="s">
        <v>163</v>
      </c>
      <c r="E52" t="s">
        <v>82</v>
      </c>
    </row>
    <row r="53" spans="1:5" x14ac:dyDescent="0.25">
      <c r="A53" t="s">
        <v>238</v>
      </c>
      <c r="B53" t="s">
        <v>239</v>
      </c>
      <c r="C53" t="s">
        <v>111</v>
      </c>
      <c r="D53" t="s">
        <v>112</v>
      </c>
      <c r="E53" t="s">
        <v>82</v>
      </c>
    </row>
    <row r="54" spans="1:5" x14ac:dyDescent="0.25">
      <c r="A54" t="s">
        <v>238</v>
      </c>
      <c r="B54" t="s">
        <v>239</v>
      </c>
      <c r="C54" t="s">
        <v>102</v>
      </c>
      <c r="D54" t="s">
        <v>103</v>
      </c>
      <c r="E54" t="s">
        <v>82</v>
      </c>
    </row>
    <row r="55" spans="1:5" x14ac:dyDescent="0.25">
      <c r="A55" t="s">
        <v>238</v>
      </c>
      <c r="B55" t="s">
        <v>239</v>
      </c>
      <c r="C55" t="s">
        <v>151</v>
      </c>
      <c r="D55" t="s">
        <v>243</v>
      </c>
      <c r="E55" t="s">
        <v>82</v>
      </c>
    </row>
    <row r="56" spans="1:5" x14ac:dyDescent="0.25">
      <c r="A56" t="s">
        <v>238</v>
      </c>
      <c r="B56" t="s">
        <v>239</v>
      </c>
      <c r="C56" t="s">
        <v>90</v>
      </c>
      <c r="D56" t="s">
        <v>91</v>
      </c>
      <c r="E56" t="s">
        <v>82</v>
      </c>
    </row>
    <row r="57" spans="1:5" x14ac:dyDescent="0.25">
      <c r="A57" t="s">
        <v>238</v>
      </c>
      <c r="B57" t="s">
        <v>239</v>
      </c>
      <c r="C57" t="s">
        <v>80</v>
      </c>
      <c r="D57" t="s">
        <v>244</v>
      </c>
      <c r="E57" t="s">
        <v>82</v>
      </c>
    </row>
    <row r="58" spans="1:5" x14ac:dyDescent="0.25">
      <c r="A58" t="s">
        <v>238</v>
      </c>
      <c r="B58" t="s">
        <v>239</v>
      </c>
      <c r="C58" t="s">
        <v>71</v>
      </c>
      <c r="D58" t="s">
        <v>72</v>
      </c>
      <c r="E58" t="s">
        <v>82</v>
      </c>
    </row>
    <row r="59" spans="1:5" x14ac:dyDescent="0.25">
      <c r="A59" t="s">
        <v>238</v>
      </c>
      <c r="B59" t="s">
        <v>239</v>
      </c>
      <c r="C59" t="s">
        <v>88</v>
      </c>
      <c r="D59" t="s">
        <v>89</v>
      </c>
      <c r="E59" t="s">
        <v>82</v>
      </c>
    </row>
    <row r="60" spans="1:5" x14ac:dyDescent="0.25">
      <c r="A60" t="s">
        <v>238</v>
      </c>
      <c r="B60" t="s">
        <v>239</v>
      </c>
      <c r="C60" t="s">
        <v>123</v>
      </c>
      <c r="D60" t="s">
        <v>124</v>
      </c>
      <c r="E60" t="s">
        <v>82</v>
      </c>
    </row>
    <row r="61" spans="1:5" x14ac:dyDescent="0.25">
      <c r="A61" t="s">
        <v>238</v>
      </c>
      <c r="B61" t="s">
        <v>239</v>
      </c>
      <c r="C61" t="s">
        <v>130</v>
      </c>
      <c r="D61" t="s">
        <v>91</v>
      </c>
      <c r="E61" t="s">
        <v>82</v>
      </c>
    </row>
    <row r="62" spans="1:5" x14ac:dyDescent="0.25">
      <c r="A62" t="s">
        <v>238</v>
      </c>
      <c r="B62" t="s">
        <v>239</v>
      </c>
      <c r="C62" t="s">
        <v>113</v>
      </c>
      <c r="D62" t="s">
        <v>114</v>
      </c>
      <c r="E62" t="s">
        <v>82</v>
      </c>
    </row>
    <row r="63" spans="1:5" x14ac:dyDescent="0.25">
      <c r="A63" t="s">
        <v>238</v>
      </c>
      <c r="B63" t="s">
        <v>239</v>
      </c>
      <c r="C63" t="s">
        <v>172</v>
      </c>
      <c r="D63" t="s">
        <v>173</v>
      </c>
      <c r="E63" t="s">
        <v>82</v>
      </c>
    </row>
    <row r="64" spans="1:5" x14ac:dyDescent="0.25">
      <c r="A64" t="s">
        <v>238</v>
      </c>
      <c r="B64" t="s">
        <v>239</v>
      </c>
      <c r="C64" t="s">
        <v>144</v>
      </c>
      <c r="D64" t="s">
        <v>145</v>
      </c>
      <c r="E64" t="s">
        <v>82</v>
      </c>
    </row>
    <row r="65" spans="1:5" x14ac:dyDescent="0.25">
      <c r="A65" t="s">
        <v>238</v>
      </c>
      <c r="B65" t="s">
        <v>239</v>
      </c>
      <c r="C65" t="s">
        <v>136</v>
      </c>
      <c r="D65" t="s">
        <v>137</v>
      </c>
      <c r="E65" t="s">
        <v>82</v>
      </c>
    </row>
    <row r="66" spans="1:5" x14ac:dyDescent="0.25">
      <c r="A66" t="s">
        <v>238</v>
      </c>
      <c r="B66" t="s">
        <v>239</v>
      </c>
      <c r="C66" t="s">
        <v>107</v>
      </c>
      <c r="D66" t="s">
        <v>108</v>
      </c>
      <c r="E66" t="s">
        <v>82</v>
      </c>
    </row>
    <row r="67" spans="1:5" x14ac:dyDescent="0.25">
      <c r="A67" t="s">
        <v>238</v>
      </c>
      <c r="B67" t="s">
        <v>239</v>
      </c>
      <c r="C67" t="s">
        <v>86</v>
      </c>
      <c r="D67" t="s">
        <v>87</v>
      </c>
      <c r="E67" t="s">
        <v>82</v>
      </c>
    </row>
    <row r="68" spans="1:5" x14ac:dyDescent="0.25">
      <c r="A68" t="s">
        <v>238</v>
      </c>
      <c r="B68" t="s">
        <v>239</v>
      </c>
      <c r="C68" t="s">
        <v>98</v>
      </c>
      <c r="D68" t="s">
        <v>99</v>
      </c>
      <c r="E68" t="s">
        <v>82</v>
      </c>
    </row>
    <row r="69" spans="1:5" x14ac:dyDescent="0.25">
      <c r="A69" t="s">
        <v>238</v>
      </c>
      <c r="B69" t="s">
        <v>239</v>
      </c>
      <c r="C69" t="s">
        <v>74</v>
      </c>
      <c r="D69" t="s">
        <v>75</v>
      </c>
      <c r="E69" t="s">
        <v>82</v>
      </c>
    </row>
    <row r="70" spans="1:5" x14ac:dyDescent="0.25">
      <c r="A70" t="s">
        <v>238</v>
      </c>
      <c r="B70" t="s">
        <v>239</v>
      </c>
      <c r="C70" t="s">
        <v>115</v>
      </c>
      <c r="D70" t="s">
        <v>116</v>
      </c>
      <c r="E70" t="s">
        <v>82</v>
      </c>
    </row>
    <row r="71" spans="1:5" x14ac:dyDescent="0.25">
      <c r="A71" t="s">
        <v>238</v>
      </c>
      <c r="B71" t="s">
        <v>239</v>
      </c>
      <c r="C71" t="s">
        <v>138</v>
      </c>
      <c r="D71" t="s">
        <v>139</v>
      </c>
      <c r="E71" t="s">
        <v>82</v>
      </c>
    </row>
    <row r="72" spans="1:5" x14ac:dyDescent="0.25">
      <c r="A72" t="s">
        <v>238</v>
      </c>
      <c r="B72" t="s">
        <v>239</v>
      </c>
      <c r="C72" t="s">
        <v>131</v>
      </c>
      <c r="D72" t="s">
        <v>93</v>
      </c>
      <c r="E72" t="s">
        <v>82</v>
      </c>
    </row>
    <row r="73" spans="1:5" x14ac:dyDescent="0.25">
      <c r="A73" t="s">
        <v>238</v>
      </c>
      <c r="B73" t="s">
        <v>239</v>
      </c>
      <c r="C73" t="s">
        <v>174</v>
      </c>
      <c r="D73" t="s">
        <v>175</v>
      </c>
      <c r="E73" t="s">
        <v>82</v>
      </c>
    </row>
    <row r="74" spans="1:5" x14ac:dyDescent="0.25">
      <c r="A74" t="s">
        <v>245</v>
      </c>
      <c r="B74" t="s">
        <v>246</v>
      </c>
      <c r="C74" t="s">
        <v>247</v>
      </c>
      <c r="D74" t="s">
        <v>248</v>
      </c>
      <c r="E74" t="s">
        <v>82</v>
      </c>
    </row>
    <row r="75" spans="1:5" x14ac:dyDescent="0.25">
      <c r="A75" t="s">
        <v>249</v>
      </c>
      <c r="B75" t="s">
        <v>250</v>
      </c>
      <c r="C75" t="s">
        <v>251</v>
      </c>
      <c r="D75" t="s">
        <v>252</v>
      </c>
      <c r="E75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97"/>
  <sheetViews>
    <sheetView topLeftCell="A71" workbookViewId="0">
      <selection activeCell="A96" sqref="A96"/>
    </sheetView>
  </sheetViews>
  <sheetFormatPr baseColWidth="10" defaultColWidth="8.85546875" defaultRowHeight="15" x14ac:dyDescent="0.25"/>
  <cols>
    <col min="1" max="1" width="20.28515625" bestFit="1" customWidth="1"/>
    <col min="2" max="2" width="51.140625" bestFit="1" customWidth="1"/>
    <col min="3" max="66" width="13" customWidth="1"/>
  </cols>
  <sheetData>
    <row r="1" spans="1:66" x14ac:dyDescent="0.25">
      <c r="A1" s="1" t="s">
        <v>176</v>
      </c>
    </row>
    <row r="2" spans="1:66" x14ac:dyDescent="0.25">
      <c r="A2" s="1" t="s">
        <v>82</v>
      </c>
    </row>
    <row r="3" spans="1:66" x14ac:dyDescent="0.25">
      <c r="A3" s="2" t="s">
        <v>0</v>
      </c>
    </row>
    <row r="5" spans="1:66" ht="12.75" customHeight="1" x14ac:dyDescent="0.2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23</v>
      </c>
      <c r="Z5" s="3" t="s">
        <v>24</v>
      </c>
      <c r="AA5" s="3" t="s">
        <v>25</v>
      </c>
      <c r="AB5" s="3" t="s">
        <v>26</v>
      </c>
      <c r="AC5" s="3" t="s">
        <v>27</v>
      </c>
      <c r="AD5" s="3" t="s">
        <v>28</v>
      </c>
      <c r="AE5" s="3" t="s">
        <v>29</v>
      </c>
      <c r="AF5" s="3" t="s">
        <v>30</v>
      </c>
      <c r="AG5" s="3" t="s">
        <v>31</v>
      </c>
      <c r="AH5" s="3" t="s">
        <v>32</v>
      </c>
      <c r="AI5" s="3" t="s">
        <v>33</v>
      </c>
      <c r="AJ5" s="3" t="s">
        <v>34</v>
      </c>
      <c r="AK5" s="3" t="s">
        <v>35</v>
      </c>
      <c r="AL5" s="3" t="s">
        <v>36</v>
      </c>
      <c r="AM5" s="3" t="s">
        <v>37</v>
      </c>
      <c r="AN5" s="3" t="s">
        <v>38</v>
      </c>
      <c r="AO5" s="3" t="s">
        <v>39</v>
      </c>
      <c r="AP5" s="3" t="s">
        <v>40</v>
      </c>
      <c r="AQ5" s="3" t="s">
        <v>41</v>
      </c>
      <c r="AR5" s="3" t="s">
        <v>42</v>
      </c>
      <c r="AS5" s="3" t="s">
        <v>43</v>
      </c>
      <c r="AT5" s="3" t="s">
        <v>44</v>
      </c>
      <c r="AU5" s="3" t="s">
        <v>45</v>
      </c>
      <c r="AV5" s="3" t="s">
        <v>46</v>
      </c>
      <c r="AW5" s="3" t="s">
        <v>47</v>
      </c>
      <c r="AX5" s="3" t="s">
        <v>48</v>
      </c>
      <c r="AY5" s="3" t="s">
        <v>49</v>
      </c>
      <c r="AZ5" s="3" t="s">
        <v>50</v>
      </c>
      <c r="BA5" s="3" t="s">
        <v>51</v>
      </c>
      <c r="BB5" s="3" t="s">
        <v>52</v>
      </c>
      <c r="BC5" s="3" t="s">
        <v>53</v>
      </c>
      <c r="BD5" s="3" t="s">
        <v>54</v>
      </c>
      <c r="BE5" s="3" t="s">
        <v>55</v>
      </c>
      <c r="BF5" s="3" t="s">
        <v>56</v>
      </c>
      <c r="BG5" s="3" t="s">
        <v>57</v>
      </c>
      <c r="BH5" s="3" t="s">
        <v>58</v>
      </c>
      <c r="BI5" s="3" t="s">
        <v>59</v>
      </c>
      <c r="BJ5" s="3" t="s">
        <v>60</v>
      </c>
      <c r="BK5" s="3" t="s">
        <v>61</v>
      </c>
      <c r="BL5" s="3" t="s">
        <v>62</v>
      </c>
      <c r="BM5" s="3" t="s">
        <v>63</v>
      </c>
      <c r="BN5" s="3" t="s">
        <v>64</v>
      </c>
    </row>
    <row r="6" spans="1:66" x14ac:dyDescent="0.25">
      <c r="B6" t="s">
        <v>65</v>
      </c>
    </row>
    <row r="7" spans="1:66" x14ac:dyDescent="0.25">
      <c r="B7" t="s">
        <v>66</v>
      </c>
    </row>
    <row r="8" spans="1:66" x14ac:dyDescent="0.25">
      <c r="A8" s="3" t="s">
        <v>67</v>
      </c>
      <c r="B8" s="3" t="s">
        <v>68</v>
      </c>
      <c r="C8" s="4">
        <v>58.595999999999997</v>
      </c>
      <c r="D8" s="4">
        <v>64.194000000000003</v>
      </c>
      <c r="E8" s="4">
        <v>70.852999999999994</v>
      </c>
      <c r="F8" s="4">
        <v>79.659000000000006</v>
      </c>
      <c r="G8" s="4">
        <v>87.363</v>
      </c>
      <c r="H8" s="4">
        <v>92.994</v>
      </c>
      <c r="I8" s="4">
        <v>101.441</v>
      </c>
      <c r="J8" s="4">
        <v>107.931</v>
      </c>
      <c r="K8" s="4">
        <v>116.357</v>
      </c>
      <c r="L8" s="4">
        <v>133.38499999999999</v>
      </c>
      <c r="M8" s="4">
        <v>150.59700000000001</v>
      </c>
      <c r="N8" s="4">
        <v>168.983</v>
      </c>
      <c r="O8" s="4">
        <v>188.12799999999999</v>
      </c>
      <c r="P8" s="4">
        <v>221.971</v>
      </c>
      <c r="Q8" s="4">
        <v>280.20800000000003</v>
      </c>
      <c r="R8" s="4">
        <v>296.81599999999997</v>
      </c>
      <c r="S8" s="4">
        <v>344.44799999999998</v>
      </c>
      <c r="T8" s="4">
        <v>384.60899999999998</v>
      </c>
      <c r="U8" s="4">
        <v>424.32900000000001</v>
      </c>
      <c r="V8" s="4">
        <v>484.43200000000002</v>
      </c>
      <c r="W8" s="4">
        <v>559.601</v>
      </c>
      <c r="X8" s="4">
        <v>629.49400000000003</v>
      </c>
      <c r="Y8" s="4">
        <v>705.11099999999999</v>
      </c>
      <c r="Z8" s="4">
        <v>764.71900000000005</v>
      </c>
      <c r="AA8" s="4">
        <v>831.53</v>
      </c>
      <c r="AB8" s="4">
        <v>892.904</v>
      </c>
      <c r="AC8" s="4">
        <v>921.029</v>
      </c>
      <c r="AD8" s="4">
        <v>960.39099999999996</v>
      </c>
      <c r="AE8" s="4">
        <v>1037.836</v>
      </c>
      <c r="AF8" s="4">
        <v>1139.3979999999999</v>
      </c>
      <c r="AG8" s="4">
        <v>1200.6659999999999</v>
      </c>
      <c r="AH8" s="4">
        <v>1247.0519999999999</v>
      </c>
      <c r="AI8" s="4">
        <v>1266.0609999999999</v>
      </c>
      <c r="AJ8" s="4">
        <v>1245.874</v>
      </c>
      <c r="AK8" s="4">
        <v>1287.5129999999999</v>
      </c>
      <c r="AL8" s="4">
        <v>1353.819</v>
      </c>
      <c r="AM8" s="4">
        <v>1372.444</v>
      </c>
      <c r="AN8" s="4">
        <v>1435.2560000000001</v>
      </c>
      <c r="AO8" s="4">
        <v>1526.45</v>
      </c>
      <c r="AP8" s="4">
        <v>1618.5740000000001</v>
      </c>
      <c r="AQ8" s="4">
        <v>1786.2260000000001</v>
      </c>
      <c r="AR8" s="4">
        <v>1880.2049999999999</v>
      </c>
      <c r="AS8" s="4">
        <v>1908.537</v>
      </c>
      <c r="AT8" s="4">
        <v>1936.385</v>
      </c>
      <c r="AU8" s="4">
        <v>2033.4079999999999</v>
      </c>
      <c r="AV8" s="4">
        <v>2140.31</v>
      </c>
      <c r="AW8" s="4">
        <v>2272.92</v>
      </c>
      <c r="AX8" s="4">
        <v>2406.75</v>
      </c>
      <c r="AY8" s="4">
        <v>2487.96</v>
      </c>
      <c r="AZ8" s="4">
        <v>2294.6239999999998</v>
      </c>
      <c r="BA8" s="4">
        <v>2418.7640000000001</v>
      </c>
      <c r="BB8" s="4">
        <v>2552.259</v>
      </c>
      <c r="BC8" s="4">
        <v>2582.6819999999998</v>
      </c>
      <c r="BD8" s="4">
        <v>2586.9380000000001</v>
      </c>
      <c r="BE8" s="4">
        <v>2610.7979999999998</v>
      </c>
      <c r="BF8" s="4">
        <v>2648.2860000000001</v>
      </c>
      <c r="BG8" s="4">
        <v>2685.94</v>
      </c>
      <c r="BH8" s="4">
        <v>2826.0770000000002</v>
      </c>
      <c r="BI8" s="4">
        <v>2941.6550000000002</v>
      </c>
      <c r="BJ8" s="4">
        <v>3047.087</v>
      </c>
      <c r="BK8" s="4">
        <v>2776.6179999999999</v>
      </c>
      <c r="BL8" s="4">
        <v>3148.2190000000001</v>
      </c>
      <c r="BM8" s="4">
        <v>3665.8890000000001</v>
      </c>
      <c r="BN8" s="4">
        <v>3792.05</v>
      </c>
    </row>
    <row r="9" spans="1:66" x14ac:dyDescent="0.25">
      <c r="A9" s="3" t="s">
        <v>69</v>
      </c>
      <c r="B9" s="3" t="s">
        <v>70</v>
      </c>
      <c r="U9" s="4">
        <v>417.2</v>
      </c>
      <c r="V9" s="4">
        <v>476.702</v>
      </c>
      <c r="W9" s="4">
        <v>549.24800000000005</v>
      </c>
      <c r="X9" s="4">
        <v>618.32899999999995</v>
      </c>
      <c r="Y9" s="4">
        <v>692.02800000000002</v>
      </c>
      <c r="Z9" s="4">
        <v>750.67200000000003</v>
      </c>
      <c r="AA9" s="4">
        <v>816.12</v>
      </c>
      <c r="AB9" s="4">
        <v>876.10799999999995</v>
      </c>
      <c r="AC9" s="4">
        <v>902.32399999999996</v>
      </c>
      <c r="AD9" s="4">
        <v>941.05899999999997</v>
      </c>
      <c r="AE9" s="4">
        <v>1016.013</v>
      </c>
      <c r="AF9" s="4">
        <v>1115.05</v>
      </c>
      <c r="AG9" s="4">
        <v>1173.8720000000001</v>
      </c>
      <c r="AH9" s="4">
        <v>1218.1849999999999</v>
      </c>
      <c r="AI9" s="4">
        <v>1235.4970000000001</v>
      </c>
      <c r="AJ9" s="4">
        <v>1217.6389999999999</v>
      </c>
      <c r="AK9" s="4">
        <v>1258.471</v>
      </c>
      <c r="AL9" s="4">
        <v>1325.971</v>
      </c>
      <c r="AM9" s="4">
        <v>1343.1110000000001</v>
      </c>
      <c r="AN9" s="4">
        <v>1406.5540000000001</v>
      </c>
      <c r="AO9" s="4">
        <v>1497.519</v>
      </c>
      <c r="AP9" s="4">
        <v>1589.2339999999999</v>
      </c>
      <c r="AQ9" s="4">
        <v>1752.68</v>
      </c>
      <c r="AR9" s="4">
        <v>1844.662</v>
      </c>
      <c r="AS9" s="4">
        <v>1872.02</v>
      </c>
      <c r="AT9" s="4">
        <v>1899.7370000000001</v>
      </c>
      <c r="AU9" s="4">
        <v>1994.73</v>
      </c>
      <c r="AV9" s="4">
        <v>2098.7539999999999</v>
      </c>
      <c r="AW9" s="4">
        <v>2229.096</v>
      </c>
      <c r="AX9" s="4">
        <v>2360.4699999999998</v>
      </c>
      <c r="AY9" s="4">
        <v>2440.4870000000001</v>
      </c>
      <c r="AZ9" s="4">
        <v>2248.7570000000001</v>
      </c>
      <c r="BA9" s="4">
        <v>2370.8690000000001</v>
      </c>
      <c r="BB9" s="4">
        <v>2501.6370000000002</v>
      </c>
      <c r="BC9" s="4">
        <v>2529.7139999999999</v>
      </c>
      <c r="BD9" s="4">
        <v>2531.5140000000001</v>
      </c>
      <c r="BE9" s="4">
        <v>2554.5459999999998</v>
      </c>
      <c r="BF9" s="4">
        <v>2591.8240000000001</v>
      </c>
      <c r="BG9" s="4">
        <v>2629.9879999999998</v>
      </c>
      <c r="BH9" s="4">
        <v>2768.453</v>
      </c>
      <c r="BI9" s="4">
        <v>2881.444</v>
      </c>
      <c r="BJ9" s="4">
        <v>2982.172</v>
      </c>
      <c r="BK9" s="4">
        <v>2711.877</v>
      </c>
      <c r="BL9" s="4">
        <v>3078.3980000000001</v>
      </c>
      <c r="BM9" s="4">
        <v>3589.8890000000001</v>
      </c>
      <c r="BN9" s="4">
        <v>3713.4340000000002</v>
      </c>
    </row>
    <row r="10" spans="1:66" x14ac:dyDescent="0.25">
      <c r="A10" s="3" t="s">
        <v>71</v>
      </c>
      <c r="B10" s="3" t="s">
        <v>72</v>
      </c>
      <c r="U10" s="4">
        <v>7.1280000000000001</v>
      </c>
      <c r="V10" s="4">
        <v>7.73</v>
      </c>
      <c r="W10" s="4">
        <v>10.352</v>
      </c>
      <c r="X10" s="4">
        <v>11.164999999999999</v>
      </c>
      <c r="Y10" s="4">
        <v>13.082000000000001</v>
      </c>
      <c r="Z10" s="4">
        <v>14.047000000000001</v>
      </c>
      <c r="AA10" s="4">
        <v>15.41</v>
      </c>
      <c r="AB10" s="4">
        <v>16.795999999999999</v>
      </c>
      <c r="AC10" s="4">
        <v>18.704999999999998</v>
      </c>
      <c r="AD10" s="4">
        <v>19.332000000000001</v>
      </c>
      <c r="AE10" s="4">
        <v>21.823</v>
      </c>
      <c r="AF10" s="4">
        <v>24.347999999999999</v>
      </c>
      <c r="AG10" s="4">
        <v>26.794</v>
      </c>
      <c r="AH10" s="4">
        <v>28.866</v>
      </c>
      <c r="AI10" s="4">
        <v>30.564</v>
      </c>
      <c r="AJ10" s="4">
        <v>28.234999999999999</v>
      </c>
      <c r="AK10" s="4">
        <v>29.042000000000002</v>
      </c>
      <c r="AL10" s="4">
        <v>27.847999999999999</v>
      </c>
      <c r="AM10" s="4">
        <v>29.332000000000001</v>
      </c>
      <c r="AN10" s="4">
        <v>28.701000000000001</v>
      </c>
      <c r="AO10" s="4">
        <v>28.931000000000001</v>
      </c>
      <c r="AP10" s="4">
        <v>29.34</v>
      </c>
      <c r="AQ10" s="4">
        <v>33.545999999999999</v>
      </c>
      <c r="AR10" s="4">
        <v>35.542999999999999</v>
      </c>
      <c r="AS10" s="4">
        <v>36.515999999999998</v>
      </c>
      <c r="AT10" s="4">
        <v>36.648000000000003</v>
      </c>
      <c r="AU10" s="4">
        <v>38.677999999999997</v>
      </c>
      <c r="AV10" s="4">
        <v>41.555999999999997</v>
      </c>
      <c r="AW10" s="4">
        <v>43.823999999999998</v>
      </c>
      <c r="AX10" s="4">
        <v>46.28</v>
      </c>
      <c r="AY10" s="4">
        <v>47.472999999999999</v>
      </c>
      <c r="AZ10" s="4">
        <v>45.866999999999997</v>
      </c>
      <c r="BA10" s="4">
        <v>47.895000000000003</v>
      </c>
      <c r="BB10" s="4">
        <v>50.622999999999998</v>
      </c>
      <c r="BC10" s="4">
        <v>52.968000000000004</v>
      </c>
      <c r="BD10" s="4">
        <v>55.423999999999999</v>
      </c>
      <c r="BE10" s="4">
        <v>56.252000000000002</v>
      </c>
      <c r="BF10" s="4">
        <v>56.462000000000003</v>
      </c>
      <c r="BG10" s="4">
        <v>55.951999999999998</v>
      </c>
      <c r="BH10" s="4">
        <v>57.625</v>
      </c>
      <c r="BI10" s="4">
        <v>60.210999999999999</v>
      </c>
      <c r="BJ10" s="4">
        <v>64.915000000000006</v>
      </c>
      <c r="BK10" s="4">
        <v>64.741</v>
      </c>
      <c r="BL10" s="4">
        <v>69.820999999999998</v>
      </c>
      <c r="BM10" s="4">
        <v>76</v>
      </c>
      <c r="BN10" s="4">
        <v>78.616</v>
      </c>
    </row>
    <row r="11" spans="1:66" x14ac:dyDescent="0.25">
      <c r="B11" t="s">
        <v>73</v>
      </c>
    </row>
    <row r="12" spans="1:66" x14ac:dyDescent="0.25">
      <c r="A12" s="3" t="s">
        <v>74</v>
      </c>
      <c r="B12" s="3" t="s">
        <v>75</v>
      </c>
      <c r="C12" s="4">
        <v>38.149000000000001</v>
      </c>
      <c r="D12" s="4">
        <v>41.692</v>
      </c>
      <c r="E12" s="4">
        <v>46.045999999999999</v>
      </c>
      <c r="F12" s="4">
        <v>51.524999999999999</v>
      </c>
      <c r="G12" s="4">
        <v>55.597000000000001</v>
      </c>
      <c r="H12" s="4">
        <v>58.414999999999999</v>
      </c>
      <c r="I12" s="4">
        <v>64.06</v>
      </c>
      <c r="J12" s="4">
        <v>67.551000000000002</v>
      </c>
      <c r="K12" s="4">
        <v>72.34</v>
      </c>
      <c r="L12" s="4">
        <v>82.757000000000005</v>
      </c>
      <c r="M12" s="4">
        <v>92.555000000000007</v>
      </c>
      <c r="N12" s="4">
        <v>103.15600000000001</v>
      </c>
      <c r="O12" s="4">
        <v>115.062</v>
      </c>
      <c r="P12" s="4">
        <v>136.041</v>
      </c>
      <c r="Q12" s="4">
        <v>179.81899999999999</v>
      </c>
      <c r="R12" s="4">
        <v>183.24100000000001</v>
      </c>
      <c r="S12" s="4">
        <v>213.233</v>
      </c>
      <c r="T12" s="4">
        <v>233.90299999999999</v>
      </c>
      <c r="U12" s="4">
        <v>256.00799999999998</v>
      </c>
      <c r="V12" s="4">
        <v>293.34300000000002</v>
      </c>
      <c r="W12" s="4">
        <v>343.19499999999999</v>
      </c>
      <c r="X12" s="4">
        <v>385.09300000000002</v>
      </c>
      <c r="Y12" s="4">
        <v>427.30500000000001</v>
      </c>
      <c r="Z12" s="4">
        <v>459.1</v>
      </c>
      <c r="AA12" s="4">
        <v>499.16500000000002</v>
      </c>
      <c r="AB12" s="4">
        <v>536.36</v>
      </c>
      <c r="AC12" s="4">
        <v>528.08900000000006</v>
      </c>
      <c r="AD12" s="4">
        <v>544.72199999999998</v>
      </c>
      <c r="AE12" s="4">
        <v>582.39599999999996</v>
      </c>
      <c r="AF12" s="4">
        <v>648</v>
      </c>
      <c r="AG12" s="4">
        <v>676.02</v>
      </c>
      <c r="AH12" s="4">
        <v>703.09500000000003</v>
      </c>
      <c r="AI12" s="4">
        <v>702.95600000000002</v>
      </c>
      <c r="AJ12" s="4">
        <v>687.29399999999998</v>
      </c>
      <c r="AK12" s="4">
        <v>715.45299999999997</v>
      </c>
      <c r="AL12" s="4">
        <v>755.53399999999999</v>
      </c>
      <c r="AM12" s="4">
        <v>766.94299999999998</v>
      </c>
      <c r="AN12" s="4">
        <v>801.52300000000002</v>
      </c>
      <c r="AO12" s="4">
        <v>856.61</v>
      </c>
      <c r="AP12" s="4">
        <v>925.44299999999998</v>
      </c>
      <c r="AQ12" s="4">
        <v>1049.5419999999999</v>
      </c>
      <c r="AR12" s="4">
        <v>1110.27</v>
      </c>
      <c r="AS12" s="4">
        <v>1116.2439999999999</v>
      </c>
      <c r="AT12" s="4">
        <v>1119.847</v>
      </c>
      <c r="AU12" s="4">
        <v>1180.4480000000001</v>
      </c>
      <c r="AV12" s="4">
        <v>1251.2850000000001</v>
      </c>
      <c r="AW12" s="4">
        <v>1343.5360000000001</v>
      </c>
      <c r="AX12" s="4">
        <v>1423.6759999999999</v>
      </c>
      <c r="AY12" s="4">
        <v>1476.8040000000001</v>
      </c>
      <c r="AZ12" s="4">
        <v>1325.67</v>
      </c>
      <c r="BA12" s="4">
        <v>1421.9390000000001</v>
      </c>
      <c r="BB12" s="4">
        <v>1518.91</v>
      </c>
      <c r="BC12" s="4">
        <v>1538.9079999999999</v>
      </c>
      <c r="BD12" s="4">
        <v>1529.616</v>
      </c>
      <c r="BE12" s="4">
        <v>1539.271</v>
      </c>
      <c r="BF12" s="4">
        <v>1545.6790000000001</v>
      </c>
      <c r="BG12" s="4">
        <v>1567.0160000000001</v>
      </c>
      <c r="BH12" s="4">
        <v>1671.425</v>
      </c>
      <c r="BI12" s="4">
        <v>1752.921</v>
      </c>
      <c r="BJ12" s="4">
        <v>1803.9590000000001</v>
      </c>
      <c r="BK12" s="4">
        <v>1626.1479999999999</v>
      </c>
      <c r="BL12" s="4">
        <v>1884.04</v>
      </c>
      <c r="BM12" s="4">
        <v>2297.3589999999999</v>
      </c>
      <c r="BN12" s="4">
        <v>2315.4839999999999</v>
      </c>
    </row>
    <row r="13" spans="1:66" x14ac:dyDescent="0.25">
      <c r="A13" s="3" t="s">
        <v>76</v>
      </c>
      <c r="B13" s="3" t="s">
        <v>77</v>
      </c>
      <c r="C13" s="4">
        <v>20.446999999999999</v>
      </c>
      <c r="D13" s="4">
        <v>22.501999999999999</v>
      </c>
      <c r="E13" s="4">
        <v>24.806999999999999</v>
      </c>
      <c r="F13" s="4">
        <v>28.134</v>
      </c>
      <c r="G13" s="4">
        <v>31.766999999999999</v>
      </c>
      <c r="H13" s="4">
        <v>34.579000000000001</v>
      </c>
      <c r="I13" s="4">
        <v>37.381999999999998</v>
      </c>
      <c r="J13" s="4">
        <v>40.381</v>
      </c>
      <c r="K13" s="4">
        <v>44.017000000000003</v>
      </c>
      <c r="L13" s="4">
        <v>50.628999999999998</v>
      </c>
      <c r="M13" s="4">
        <v>58.042999999999999</v>
      </c>
      <c r="N13" s="4">
        <v>65.826999999999998</v>
      </c>
      <c r="O13" s="4">
        <v>73.066000000000003</v>
      </c>
      <c r="P13" s="4">
        <v>85.93</v>
      </c>
      <c r="Q13" s="4">
        <v>100.389</v>
      </c>
      <c r="R13" s="4">
        <v>113.575</v>
      </c>
      <c r="S13" s="4">
        <v>131.214</v>
      </c>
      <c r="T13" s="4">
        <v>150.70699999999999</v>
      </c>
      <c r="U13" s="4">
        <v>168.321</v>
      </c>
      <c r="V13" s="4">
        <v>191.089</v>
      </c>
      <c r="W13" s="4">
        <v>216.40600000000001</v>
      </c>
      <c r="X13" s="4">
        <v>244.4</v>
      </c>
      <c r="Y13" s="4">
        <v>277.80500000000001</v>
      </c>
      <c r="Z13" s="4">
        <v>305.61900000000003</v>
      </c>
      <c r="AA13" s="4">
        <v>332.36500000000001</v>
      </c>
      <c r="AB13" s="4">
        <v>356.54300000000001</v>
      </c>
      <c r="AC13" s="4">
        <v>392.94</v>
      </c>
      <c r="AD13" s="4">
        <v>415.66899999999998</v>
      </c>
      <c r="AE13" s="4">
        <v>455.44099999999997</v>
      </c>
      <c r="AF13" s="4">
        <v>491.39699999999999</v>
      </c>
      <c r="AG13" s="4">
        <v>524.64599999999996</v>
      </c>
      <c r="AH13" s="4">
        <v>543.95699999999999</v>
      </c>
      <c r="AI13" s="4">
        <v>563.10500000000002</v>
      </c>
      <c r="AJ13" s="4">
        <v>558.58000000000004</v>
      </c>
      <c r="AK13" s="4">
        <v>572.05999999999995</v>
      </c>
      <c r="AL13" s="4">
        <v>598.28499999999997</v>
      </c>
      <c r="AM13" s="4">
        <v>605.50099999999998</v>
      </c>
      <c r="AN13" s="4">
        <v>633.73299999999995</v>
      </c>
      <c r="AO13" s="4">
        <v>669.83900000000006</v>
      </c>
      <c r="AP13" s="4">
        <v>693.13099999999997</v>
      </c>
      <c r="AQ13" s="4">
        <v>736.68399999999997</v>
      </c>
      <c r="AR13" s="4">
        <v>769.93499999999995</v>
      </c>
      <c r="AS13" s="4">
        <v>792.29300000000001</v>
      </c>
      <c r="AT13" s="4">
        <v>816.53800000000001</v>
      </c>
      <c r="AU13" s="4">
        <v>852.96</v>
      </c>
      <c r="AV13" s="4">
        <v>889.02499999999998</v>
      </c>
      <c r="AW13" s="4">
        <v>929.38400000000001</v>
      </c>
      <c r="AX13" s="4">
        <v>983.07399999999996</v>
      </c>
      <c r="AY13" s="4">
        <v>1011.1559999999999</v>
      </c>
      <c r="AZ13" s="4">
        <v>968.95399999999995</v>
      </c>
      <c r="BA13" s="4">
        <v>996.82500000000005</v>
      </c>
      <c r="BB13" s="4">
        <v>1033.3489999999999</v>
      </c>
      <c r="BC13" s="4">
        <v>1043.7729999999999</v>
      </c>
      <c r="BD13" s="4">
        <v>1057.3219999999999</v>
      </c>
      <c r="BE13" s="4">
        <v>1071.527</v>
      </c>
      <c r="BF13" s="4">
        <v>1102.6079999999999</v>
      </c>
      <c r="BG13" s="4">
        <v>1118.925</v>
      </c>
      <c r="BH13" s="4">
        <v>1154.652</v>
      </c>
      <c r="BI13" s="4">
        <v>1188.7339999999999</v>
      </c>
      <c r="BJ13" s="4">
        <v>1243.127</v>
      </c>
      <c r="BK13" s="4">
        <v>1150.47</v>
      </c>
      <c r="BL13" s="4">
        <v>1264.1790000000001</v>
      </c>
      <c r="BM13" s="4">
        <v>1368.53</v>
      </c>
      <c r="BN13" s="4">
        <v>1476.5650000000001</v>
      </c>
    </row>
    <row r="14" spans="1:66" x14ac:dyDescent="0.25">
      <c r="A14" s="3" t="s">
        <v>78</v>
      </c>
      <c r="B14" s="3" t="s">
        <v>79</v>
      </c>
      <c r="U14" s="4">
        <v>26.378</v>
      </c>
      <c r="V14" s="4">
        <v>29.864999999999998</v>
      </c>
      <c r="W14" s="4">
        <v>35.210999999999999</v>
      </c>
      <c r="X14" s="4">
        <v>40.488999999999997</v>
      </c>
      <c r="Y14" s="4">
        <v>46.692999999999998</v>
      </c>
      <c r="Z14" s="4">
        <v>51.439</v>
      </c>
      <c r="AA14" s="4">
        <v>55.228000000000002</v>
      </c>
      <c r="AB14" s="4">
        <v>58.691000000000003</v>
      </c>
      <c r="AC14" s="4">
        <v>62.225999999999999</v>
      </c>
      <c r="AD14" s="4">
        <v>65.808999999999997</v>
      </c>
      <c r="AE14" s="4">
        <v>70.224000000000004</v>
      </c>
      <c r="AF14" s="4">
        <v>75.778000000000006</v>
      </c>
      <c r="AG14" s="4">
        <v>81.671000000000006</v>
      </c>
      <c r="AH14" s="4">
        <v>88.013000000000005</v>
      </c>
      <c r="AI14" s="4">
        <v>90.887</v>
      </c>
      <c r="AJ14" s="4">
        <v>91.977999999999994</v>
      </c>
      <c r="AK14" s="4">
        <v>93.402000000000001</v>
      </c>
      <c r="AL14" s="4">
        <v>95.278000000000006</v>
      </c>
      <c r="AM14" s="4">
        <v>97.825999999999993</v>
      </c>
      <c r="AN14" s="4">
        <v>99.331999999999994</v>
      </c>
      <c r="AO14" s="4">
        <v>102.488</v>
      </c>
      <c r="AP14" s="4">
        <v>107.337</v>
      </c>
      <c r="AQ14" s="4">
        <v>117.14700000000001</v>
      </c>
      <c r="AR14" s="4">
        <v>124.191</v>
      </c>
      <c r="AS14" s="4">
        <v>130.56</v>
      </c>
      <c r="AT14" s="4">
        <v>135.001</v>
      </c>
      <c r="AU14" s="4">
        <v>141.19399999999999</v>
      </c>
      <c r="AV14" s="4">
        <v>148.483</v>
      </c>
      <c r="AW14" s="4">
        <v>157.50899999999999</v>
      </c>
      <c r="AX14" s="4">
        <v>166.11600000000001</v>
      </c>
      <c r="AY14" s="4">
        <v>174.97399999999999</v>
      </c>
      <c r="AZ14" s="4">
        <v>176.96</v>
      </c>
      <c r="BA14" s="4">
        <v>180.108</v>
      </c>
      <c r="BB14" s="4">
        <v>185.40299999999999</v>
      </c>
      <c r="BC14" s="4">
        <v>189.429</v>
      </c>
      <c r="BD14" s="4">
        <v>191.83600000000001</v>
      </c>
      <c r="BE14" s="4">
        <v>194.20500000000001</v>
      </c>
      <c r="BF14" s="4">
        <v>196.55</v>
      </c>
      <c r="BG14" s="4">
        <v>201.00399999999999</v>
      </c>
      <c r="BH14" s="4">
        <v>207.11799999999999</v>
      </c>
      <c r="BI14" s="4">
        <v>215.00800000000001</v>
      </c>
      <c r="BJ14" s="4">
        <v>224.351</v>
      </c>
      <c r="BK14" s="4">
        <v>231.09800000000001</v>
      </c>
      <c r="BL14" s="4">
        <v>243.46100000000001</v>
      </c>
      <c r="BM14" s="4">
        <v>265.036</v>
      </c>
      <c r="BN14" s="4">
        <v>282.41800000000001</v>
      </c>
    </row>
    <row r="15" spans="1:66" x14ac:dyDescent="0.25">
      <c r="A15" s="3" t="s">
        <v>80</v>
      </c>
      <c r="B15" s="3" t="s">
        <v>81</v>
      </c>
      <c r="U15" s="4">
        <v>141.94200000000001</v>
      </c>
      <c r="V15" s="4">
        <v>161.22399999999999</v>
      </c>
      <c r="W15" s="4">
        <v>181.19499999999999</v>
      </c>
      <c r="X15" s="4">
        <v>203.911</v>
      </c>
      <c r="Y15" s="4">
        <v>231.11199999999999</v>
      </c>
      <c r="Z15" s="4">
        <v>254.179</v>
      </c>
      <c r="AA15" s="4">
        <v>277.137</v>
      </c>
      <c r="AB15" s="4">
        <v>297.85300000000001</v>
      </c>
      <c r="AC15" s="4">
        <v>330.71300000000002</v>
      </c>
      <c r="AD15" s="4">
        <v>349.86</v>
      </c>
      <c r="AE15" s="4">
        <v>385.21600000000001</v>
      </c>
      <c r="AF15" s="4">
        <v>415.62</v>
      </c>
      <c r="AG15" s="4">
        <v>442.97500000000002</v>
      </c>
      <c r="AH15" s="4">
        <v>455.94400000000002</v>
      </c>
      <c r="AI15" s="4">
        <v>472.21800000000002</v>
      </c>
      <c r="AJ15" s="4">
        <v>466.60199999999998</v>
      </c>
      <c r="AK15" s="4">
        <v>478.65800000000002</v>
      </c>
      <c r="AL15" s="4">
        <v>503.00799999999998</v>
      </c>
      <c r="AM15" s="4">
        <v>507.67500000000001</v>
      </c>
      <c r="AN15" s="4">
        <v>534.40099999999995</v>
      </c>
      <c r="AO15" s="4">
        <v>567.351</v>
      </c>
      <c r="AP15" s="4">
        <v>585.79300000000001</v>
      </c>
      <c r="AQ15" s="4">
        <v>619.53599999999994</v>
      </c>
      <c r="AR15" s="4">
        <v>645.74400000000003</v>
      </c>
      <c r="AS15" s="4">
        <v>661.73299999999995</v>
      </c>
      <c r="AT15" s="4">
        <v>681.53700000000003</v>
      </c>
      <c r="AU15" s="4">
        <v>711.76599999999996</v>
      </c>
      <c r="AV15" s="4">
        <v>740.54300000000001</v>
      </c>
      <c r="AW15" s="4">
        <v>771.875</v>
      </c>
      <c r="AX15" s="4">
        <v>816.95899999999995</v>
      </c>
      <c r="AY15" s="4">
        <v>836.18200000000002</v>
      </c>
      <c r="AZ15" s="4">
        <v>791.99400000000003</v>
      </c>
      <c r="BA15" s="4">
        <v>816.71699999999998</v>
      </c>
      <c r="BB15" s="4">
        <v>847.947</v>
      </c>
      <c r="BC15" s="4">
        <v>854.34400000000005</v>
      </c>
      <c r="BD15" s="4">
        <v>865.48599999999999</v>
      </c>
      <c r="BE15" s="4">
        <v>877.322</v>
      </c>
      <c r="BF15" s="4">
        <v>906.05700000000002</v>
      </c>
      <c r="BG15" s="4">
        <v>917.92100000000005</v>
      </c>
      <c r="BH15" s="4">
        <v>947.53399999999999</v>
      </c>
      <c r="BI15" s="4">
        <v>973.726</v>
      </c>
      <c r="BJ15" s="4">
        <v>1018.776</v>
      </c>
      <c r="BK15" s="4">
        <v>919.37300000000005</v>
      </c>
      <c r="BL15" s="4">
        <v>1020.718</v>
      </c>
      <c r="BM15" s="4">
        <v>1103.4939999999999</v>
      </c>
      <c r="BN15" s="4">
        <v>1194.1469999999999</v>
      </c>
    </row>
    <row r="16" spans="1:66" x14ac:dyDescent="0.25">
      <c r="B16" t="s">
        <v>82</v>
      </c>
    </row>
    <row r="17" spans="1:66" x14ac:dyDescent="0.25">
      <c r="B17" t="s">
        <v>83</v>
      </c>
    </row>
    <row r="18" spans="1:66" x14ac:dyDescent="0.25">
      <c r="B18" t="s">
        <v>66</v>
      </c>
    </row>
    <row r="19" spans="1:66" x14ac:dyDescent="0.25">
      <c r="A19" s="3" t="s">
        <v>76</v>
      </c>
      <c r="B19" s="3" t="s">
        <v>77</v>
      </c>
      <c r="C19" s="4">
        <v>20.446999999999999</v>
      </c>
      <c r="D19" s="4">
        <v>22.501999999999999</v>
      </c>
      <c r="E19" s="4">
        <v>24.806999999999999</v>
      </c>
      <c r="F19" s="4">
        <v>28.134</v>
      </c>
      <c r="G19" s="4">
        <v>31.766999999999999</v>
      </c>
      <c r="H19" s="4">
        <v>34.579000000000001</v>
      </c>
      <c r="I19" s="4">
        <v>37.381999999999998</v>
      </c>
      <c r="J19" s="4">
        <v>40.381</v>
      </c>
      <c r="K19" s="4">
        <v>44.017000000000003</v>
      </c>
      <c r="L19" s="4">
        <v>50.628999999999998</v>
      </c>
      <c r="M19" s="4">
        <v>58.042999999999999</v>
      </c>
      <c r="N19" s="4">
        <v>65.826999999999998</v>
      </c>
      <c r="O19" s="4">
        <v>73.066000000000003</v>
      </c>
      <c r="P19" s="4">
        <v>85.93</v>
      </c>
      <c r="Q19" s="4">
        <v>100.389</v>
      </c>
      <c r="R19" s="4">
        <v>113.575</v>
      </c>
      <c r="S19" s="4">
        <v>131.214</v>
      </c>
      <c r="T19" s="4">
        <v>150.70699999999999</v>
      </c>
      <c r="U19" s="4">
        <v>168.321</v>
      </c>
      <c r="V19" s="4">
        <v>191.089</v>
      </c>
      <c r="W19" s="4">
        <v>216.40600000000001</v>
      </c>
      <c r="X19" s="4">
        <v>244.4</v>
      </c>
      <c r="Y19" s="4">
        <v>277.80500000000001</v>
      </c>
      <c r="Z19" s="4">
        <v>305.61900000000003</v>
      </c>
      <c r="AA19" s="4">
        <v>332.36500000000001</v>
      </c>
      <c r="AB19" s="4">
        <v>356.54300000000001</v>
      </c>
      <c r="AC19" s="4">
        <v>392.94</v>
      </c>
      <c r="AD19" s="4">
        <v>415.66899999999998</v>
      </c>
      <c r="AE19" s="4">
        <v>455.44099999999997</v>
      </c>
      <c r="AF19" s="4">
        <v>491.39699999999999</v>
      </c>
      <c r="AG19" s="4">
        <v>524.64599999999996</v>
      </c>
      <c r="AH19" s="4">
        <v>543.95699999999999</v>
      </c>
      <c r="AI19" s="4">
        <v>563.10500000000002</v>
      </c>
      <c r="AJ19" s="4">
        <v>558.58000000000004</v>
      </c>
      <c r="AK19" s="4">
        <v>572.05999999999995</v>
      </c>
      <c r="AL19" s="4">
        <v>598.28499999999997</v>
      </c>
      <c r="AM19" s="4">
        <v>605.50099999999998</v>
      </c>
      <c r="AN19" s="4">
        <v>633.73299999999995</v>
      </c>
      <c r="AO19" s="4">
        <v>669.83900000000006</v>
      </c>
      <c r="AP19" s="4">
        <v>693.13099999999997</v>
      </c>
      <c r="AQ19" s="4">
        <v>736.68399999999997</v>
      </c>
      <c r="AR19" s="4">
        <v>769.93499999999995</v>
      </c>
      <c r="AS19" s="4">
        <v>792.29300000000001</v>
      </c>
      <c r="AT19" s="4">
        <v>816.53800000000001</v>
      </c>
      <c r="AU19" s="4">
        <v>852.96</v>
      </c>
      <c r="AV19" s="4">
        <v>889.02499999999998</v>
      </c>
      <c r="AW19" s="4">
        <v>929.38400000000001</v>
      </c>
      <c r="AX19" s="4">
        <v>983.07399999999996</v>
      </c>
      <c r="AY19" s="4">
        <v>1011.1559999999999</v>
      </c>
      <c r="AZ19" s="4">
        <v>968.95399999999995</v>
      </c>
      <c r="BA19" s="4">
        <v>996.82500000000005</v>
      </c>
      <c r="BB19" s="4">
        <v>1033.3489999999999</v>
      </c>
      <c r="BC19" s="4">
        <v>1043.7729999999999</v>
      </c>
      <c r="BD19" s="4">
        <v>1057.3219999999999</v>
      </c>
      <c r="BE19" s="4">
        <v>1071.527</v>
      </c>
      <c r="BF19" s="4">
        <v>1102.6079999999999</v>
      </c>
      <c r="BG19" s="4">
        <v>1118.925</v>
      </c>
      <c r="BH19" s="4">
        <v>1154.652</v>
      </c>
      <c r="BI19" s="4">
        <v>1188.7339999999999</v>
      </c>
      <c r="BJ19" s="4">
        <v>1243.127</v>
      </c>
      <c r="BK19" s="4">
        <v>1150.47</v>
      </c>
      <c r="BL19" s="4">
        <v>1264.1790000000001</v>
      </c>
      <c r="BM19" s="4">
        <v>1368.53</v>
      </c>
      <c r="BN19" s="4">
        <v>1476.5650000000001</v>
      </c>
    </row>
    <row r="20" spans="1:66" x14ac:dyDescent="0.25">
      <c r="B20" t="s">
        <v>73</v>
      </c>
    </row>
    <row r="21" spans="1:66" x14ac:dyDescent="0.25">
      <c r="A21" s="3" t="s">
        <v>84</v>
      </c>
      <c r="B21" s="3" t="s">
        <v>85</v>
      </c>
      <c r="C21" s="4">
        <v>13.476000000000001</v>
      </c>
      <c r="D21" s="4">
        <v>15.164999999999999</v>
      </c>
      <c r="E21" s="4">
        <v>17.100000000000001</v>
      </c>
      <c r="F21" s="4">
        <v>19.635000000000002</v>
      </c>
      <c r="G21" s="4">
        <v>21.984999999999999</v>
      </c>
      <c r="H21" s="4">
        <v>23.866</v>
      </c>
      <c r="I21" s="4">
        <v>25.707999999999998</v>
      </c>
      <c r="J21" s="4">
        <v>27.757999999999999</v>
      </c>
      <c r="K21" s="4">
        <v>30.709</v>
      </c>
      <c r="L21" s="4">
        <v>35.436</v>
      </c>
      <c r="M21" s="4">
        <v>40.35</v>
      </c>
      <c r="N21" s="4">
        <v>45.524000000000001</v>
      </c>
      <c r="O21" s="4">
        <v>51.043999999999997</v>
      </c>
      <c r="P21" s="4">
        <v>59.201999999999998</v>
      </c>
      <c r="Q21" s="4">
        <v>70.834999999999994</v>
      </c>
      <c r="R21" s="4">
        <v>82.873999999999995</v>
      </c>
      <c r="S21" s="4">
        <v>96.057000000000002</v>
      </c>
      <c r="T21" s="4">
        <v>108.646</v>
      </c>
      <c r="U21" s="4">
        <v>121.95099999999999</v>
      </c>
      <c r="V21" s="4">
        <v>138.744</v>
      </c>
      <c r="W21" s="4">
        <v>159.404</v>
      </c>
      <c r="X21" s="4">
        <v>180.46799999999999</v>
      </c>
      <c r="Y21" s="4">
        <v>204.96899999999999</v>
      </c>
      <c r="Z21" s="4">
        <v>224.928</v>
      </c>
      <c r="AA21" s="4">
        <v>239.935</v>
      </c>
      <c r="AB21" s="4">
        <v>253.48500000000001</v>
      </c>
      <c r="AC21" s="4">
        <v>266.25099999999998</v>
      </c>
      <c r="AD21" s="4">
        <v>280.03399999999999</v>
      </c>
      <c r="AE21" s="4">
        <v>298.04199999999997</v>
      </c>
      <c r="AF21" s="4">
        <v>319.34199999999998</v>
      </c>
      <c r="AG21" s="4">
        <v>343.22500000000002</v>
      </c>
      <c r="AH21" s="4">
        <v>357.76900000000001</v>
      </c>
      <c r="AI21" s="4">
        <v>369.803</v>
      </c>
      <c r="AJ21" s="4">
        <v>369.39100000000002</v>
      </c>
      <c r="AK21" s="4">
        <v>375.66699999999997</v>
      </c>
      <c r="AL21" s="4">
        <v>386.60700000000003</v>
      </c>
      <c r="AM21" s="4">
        <v>395.625</v>
      </c>
      <c r="AN21" s="4">
        <v>406.76900000000001</v>
      </c>
      <c r="AO21" s="4">
        <v>423.65199999999999</v>
      </c>
      <c r="AP21" s="4">
        <v>444.18599999999998</v>
      </c>
      <c r="AQ21" s="4">
        <v>471.47</v>
      </c>
      <c r="AR21" s="4">
        <v>495.70800000000003</v>
      </c>
      <c r="AS21" s="4">
        <v>516.43899999999996</v>
      </c>
      <c r="AT21" s="4">
        <v>531.41700000000003</v>
      </c>
      <c r="AU21" s="4">
        <v>552.33799999999997</v>
      </c>
      <c r="AV21" s="4">
        <v>572.98400000000004</v>
      </c>
      <c r="AW21" s="4">
        <v>601.11699999999996</v>
      </c>
      <c r="AX21" s="4">
        <v>626.65200000000004</v>
      </c>
      <c r="AY21" s="4">
        <v>648.39800000000002</v>
      </c>
      <c r="AZ21" s="4">
        <v>639.58500000000004</v>
      </c>
      <c r="BA21" s="4">
        <v>658.31</v>
      </c>
      <c r="BB21" s="4">
        <v>682.06</v>
      </c>
      <c r="BC21" s="4">
        <v>700.17600000000004</v>
      </c>
      <c r="BD21" s="4">
        <v>713.43499999999995</v>
      </c>
      <c r="BE21" s="4">
        <v>725.99199999999996</v>
      </c>
      <c r="BF21" s="4">
        <v>738.84</v>
      </c>
      <c r="BG21" s="4">
        <v>756.75900000000001</v>
      </c>
      <c r="BH21" s="4">
        <v>784.67600000000004</v>
      </c>
      <c r="BI21" s="4">
        <v>810.69</v>
      </c>
      <c r="BJ21" s="4">
        <v>817.24800000000005</v>
      </c>
      <c r="BK21" s="4">
        <v>767.36099999999999</v>
      </c>
      <c r="BL21" s="4">
        <v>838.59100000000001</v>
      </c>
      <c r="BM21" s="4">
        <v>908.31500000000005</v>
      </c>
      <c r="BN21" s="4">
        <v>957.83100000000002</v>
      </c>
    </row>
    <row r="22" spans="1:66" x14ac:dyDescent="0.25">
      <c r="A22" s="3" t="s">
        <v>86</v>
      </c>
      <c r="B22" s="3" t="s">
        <v>87</v>
      </c>
      <c r="C22" s="4">
        <v>10.281000000000001</v>
      </c>
      <c r="D22" s="4">
        <v>11.391</v>
      </c>
      <c r="E22" s="4">
        <v>12.775</v>
      </c>
      <c r="F22" s="4">
        <v>14.705</v>
      </c>
      <c r="G22" s="4">
        <v>16.492999999999999</v>
      </c>
      <c r="H22" s="4">
        <v>17.768000000000001</v>
      </c>
      <c r="I22" s="4">
        <v>19.141999999999999</v>
      </c>
      <c r="J22" s="4">
        <v>20.492000000000001</v>
      </c>
      <c r="K22" s="4">
        <v>22.661999999999999</v>
      </c>
      <c r="L22" s="4">
        <v>26.167000000000002</v>
      </c>
      <c r="M22" s="4">
        <v>29.986000000000001</v>
      </c>
      <c r="N22" s="4">
        <v>33.912999999999997</v>
      </c>
      <c r="O22" s="4">
        <v>38.106000000000002</v>
      </c>
      <c r="P22" s="4">
        <v>44.433</v>
      </c>
      <c r="Q22" s="4">
        <v>53.127000000000002</v>
      </c>
      <c r="R22" s="4">
        <v>60.917000000000002</v>
      </c>
      <c r="S22" s="4">
        <v>70.323999999999998</v>
      </c>
      <c r="T22" s="4">
        <v>78.995999999999995</v>
      </c>
      <c r="U22" s="4">
        <v>88.962999999999994</v>
      </c>
      <c r="V22" s="4">
        <v>99.930999999999997</v>
      </c>
      <c r="W22" s="4">
        <v>115.389</v>
      </c>
      <c r="X22" s="4">
        <v>130.916</v>
      </c>
      <c r="Y22" s="4">
        <v>147.89699999999999</v>
      </c>
      <c r="Z22" s="4">
        <v>160.79900000000001</v>
      </c>
      <c r="AA22" s="4">
        <v>170.315</v>
      </c>
      <c r="AB22" s="4">
        <v>179.30199999999999</v>
      </c>
      <c r="AC22" s="4">
        <v>189.017</v>
      </c>
      <c r="AD22" s="4">
        <v>197.99299999999999</v>
      </c>
      <c r="AE22" s="4">
        <v>210.84700000000001</v>
      </c>
      <c r="AF22" s="4">
        <v>225.71</v>
      </c>
      <c r="AG22" s="4">
        <v>243.803</v>
      </c>
      <c r="AH22" s="4">
        <v>255.29</v>
      </c>
      <c r="AI22" s="4">
        <v>261.584</v>
      </c>
      <c r="AJ22" s="4">
        <v>261.108</v>
      </c>
      <c r="AK22" s="4">
        <v>266.00700000000001</v>
      </c>
      <c r="AL22" s="4">
        <v>275.56900000000002</v>
      </c>
      <c r="AM22" s="4">
        <v>282.55900000000003</v>
      </c>
      <c r="AN22" s="4">
        <v>291.71699999999998</v>
      </c>
      <c r="AO22" s="4">
        <v>304.71699999999998</v>
      </c>
      <c r="AP22" s="4">
        <v>320.589</v>
      </c>
      <c r="AQ22" s="4">
        <v>343.47199999999998</v>
      </c>
      <c r="AR22" s="4">
        <v>362.755</v>
      </c>
      <c r="AS22" s="4">
        <v>378.38600000000002</v>
      </c>
      <c r="AT22" s="4">
        <v>388.90499999999997</v>
      </c>
      <c r="AU22" s="4">
        <v>405.488</v>
      </c>
      <c r="AV22" s="4">
        <v>422.517</v>
      </c>
      <c r="AW22" s="4">
        <v>444.33800000000002</v>
      </c>
      <c r="AX22" s="4">
        <v>464.803</v>
      </c>
      <c r="AY22" s="4">
        <v>482.15</v>
      </c>
      <c r="AZ22" s="4">
        <v>475.95400000000001</v>
      </c>
      <c r="BA22" s="4">
        <v>491.54899999999998</v>
      </c>
      <c r="BB22" s="4">
        <v>505.666</v>
      </c>
      <c r="BC22" s="4">
        <v>517.18600000000004</v>
      </c>
      <c r="BD22" s="4">
        <v>524.61099999999999</v>
      </c>
      <c r="BE22" s="4">
        <v>530.59699999999998</v>
      </c>
      <c r="BF22" s="4">
        <v>540.54600000000005</v>
      </c>
      <c r="BG22" s="4">
        <v>555.62300000000005</v>
      </c>
      <c r="BH22" s="4">
        <v>577.28399999999999</v>
      </c>
      <c r="BI22" s="4">
        <v>596.29700000000003</v>
      </c>
      <c r="BJ22" s="4">
        <v>619.101</v>
      </c>
      <c r="BK22" s="4">
        <v>580.13499999999999</v>
      </c>
      <c r="BL22" s="4">
        <v>634.87699999999995</v>
      </c>
      <c r="BM22" s="4">
        <v>692.39400000000001</v>
      </c>
      <c r="BN22" s="4">
        <v>730.17399999999998</v>
      </c>
    </row>
    <row r="23" spans="1:66" x14ac:dyDescent="0.25">
      <c r="A23" s="3" t="s">
        <v>88</v>
      </c>
      <c r="B23" s="3" t="s">
        <v>89</v>
      </c>
      <c r="C23" s="4">
        <v>3.1949999999999998</v>
      </c>
      <c r="D23" s="4">
        <v>3.774</v>
      </c>
      <c r="E23" s="4">
        <v>4.3250000000000002</v>
      </c>
      <c r="F23" s="4">
        <v>4.931</v>
      </c>
      <c r="G23" s="4">
        <v>5.492</v>
      </c>
      <c r="H23" s="4">
        <v>6.0979999999999999</v>
      </c>
      <c r="I23" s="4">
        <v>6.5659999999999998</v>
      </c>
      <c r="J23" s="4">
        <v>7.266</v>
      </c>
      <c r="K23" s="4">
        <v>8.0470000000000006</v>
      </c>
      <c r="L23" s="4">
        <v>9.27</v>
      </c>
      <c r="M23" s="4">
        <v>10.364000000000001</v>
      </c>
      <c r="N23" s="4">
        <v>11.611000000000001</v>
      </c>
      <c r="O23" s="4">
        <v>12.938000000000001</v>
      </c>
      <c r="P23" s="4">
        <v>14.769</v>
      </c>
      <c r="Q23" s="4">
        <v>17.707999999999998</v>
      </c>
      <c r="R23" s="4">
        <v>21.957000000000001</v>
      </c>
      <c r="S23" s="4">
        <v>25.733000000000001</v>
      </c>
      <c r="T23" s="4">
        <v>29.65</v>
      </c>
      <c r="U23" s="4">
        <v>32.988</v>
      </c>
      <c r="V23" s="4">
        <v>38.811999999999998</v>
      </c>
      <c r="W23" s="4">
        <v>44.015999999999998</v>
      </c>
      <c r="X23" s="4">
        <v>49.551000000000002</v>
      </c>
      <c r="Y23" s="4">
        <v>57.072000000000003</v>
      </c>
      <c r="Z23" s="4">
        <v>64.128</v>
      </c>
      <c r="AA23" s="4">
        <v>69.62</v>
      </c>
      <c r="AB23" s="4">
        <v>74.183000000000007</v>
      </c>
      <c r="AC23" s="4">
        <v>77.233999999999995</v>
      </c>
      <c r="AD23" s="4">
        <v>82.040999999999997</v>
      </c>
      <c r="AE23" s="4">
        <v>87.194000000000003</v>
      </c>
      <c r="AF23" s="4">
        <v>93.632000000000005</v>
      </c>
      <c r="AG23" s="4">
        <v>99.421999999999997</v>
      </c>
      <c r="AH23" s="4">
        <v>102.479</v>
      </c>
      <c r="AI23" s="4">
        <v>108.21899999999999</v>
      </c>
      <c r="AJ23" s="4">
        <v>108.28400000000001</v>
      </c>
      <c r="AK23" s="4">
        <v>109.66</v>
      </c>
      <c r="AL23" s="4">
        <v>111.03700000000001</v>
      </c>
      <c r="AM23" s="4">
        <v>113.06699999999999</v>
      </c>
      <c r="AN23" s="4">
        <v>115.05200000000001</v>
      </c>
      <c r="AO23" s="4">
        <v>118.93600000000001</v>
      </c>
      <c r="AP23" s="4">
        <v>123.59699999999999</v>
      </c>
      <c r="AQ23" s="4">
        <v>127.998</v>
      </c>
      <c r="AR23" s="4">
        <v>132.953</v>
      </c>
      <c r="AS23" s="4">
        <v>138.053</v>
      </c>
      <c r="AT23" s="4">
        <v>142.512</v>
      </c>
      <c r="AU23" s="4">
        <v>146.85</v>
      </c>
      <c r="AV23" s="4">
        <v>150.46700000000001</v>
      </c>
      <c r="AW23" s="4">
        <v>156.779</v>
      </c>
      <c r="AX23" s="4">
        <v>161.84899999999999</v>
      </c>
      <c r="AY23" s="4">
        <v>166.24799999999999</v>
      </c>
      <c r="AZ23" s="4">
        <v>163.631</v>
      </c>
      <c r="BA23" s="4">
        <v>166.762</v>
      </c>
      <c r="BB23" s="4">
        <v>176.39400000000001</v>
      </c>
      <c r="BC23" s="4">
        <v>182.99100000000001</v>
      </c>
      <c r="BD23" s="4">
        <v>188.82400000000001</v>
      </c>
      <c r="BE23" s="4">
        <v>195.39500000000001</v>
      </c>
      <c r="BF23" s="4">
        <v>198.29400000000001</v>
      </c>
      <c r="BG23" s="4">
        <v>201.136</v>
      </c>
      <c r="BH23" s="4">
        <v>207.392</v>
      </c>
      <c r="BI23" s="4">
        <v>214.392</v>
      </c>
      <c r="BJ23" s="4">
        <v>198.148</v>
      </c>
      <c r="BK23" s="4">
        <v>187.226</v>
      </c>
      <c r="BL23" s="4">
        <v>203.714</v>
      </c>
      <c r="BM23" s="4">
        <v>215.92099999999999</v>
      </c>
      <c r="BN23" s="4">
        <v>227.65799999999999</v>
      </c>
    </row>
    <row r="24" spans="1:66" x14ac:dyDescent="0.25">
      <c r="A24" s="3" t="s">
        <v>90</v>
      </c>
      <c r="B24" s="3" t="s">
        <v>91</v>
      </c>
      <c r="C24" s="4">
        <v>2.347</v>
      </c>
      <c r="D24" s="4">
        <v>2.8370000000000002</v>
      </c>
      <c r="E24" s="4">
        <v>3.254</v>
      </c>
      <c r="F24" s="4">
        <v>3.7170000000000001</v>
      </c>
      <c r="G24" s="4">
        <v>4.1820000000000004</v>
      </c>
      <c r="H24" s="4">
        <v>4.6840000000000002</v>
      </c>
      <c r="I24" s="4">
        <v>5.048</v>
      </c>
      <c r="J24" s="4">
        <v>5.6159999999999997</v>
      </c>
      <c r="K24" s="4">
        <v>6.66</v>
      </c>
      <c r="L24" s="4">
        <v>7.7409999999999997</v>
      </c>
      <c r="M24" s="4">
        <v>8.8490000000000002</v>
      </c>
      <c r="N24" s="4">
        <v>9.9420000000000002</v>
      </c>
      <c r="O24" s="4">
        <v>11.106999999999999</v>
      </c>
      <c r="P24" s="4">
        <v>12.712999999999999</v>
      </c>
      <c r="Q24" s="4">
        <v>15.262</v>
      </c>
      <c r="R24" s="4">
        <v>19.097999999999999</v>
      </c>
      <c r="S24" s="4">
        <v>22.402000000000001</v>
      </c>
      <c r="T24" s="4">
        <v>25.89</v>
      </c>
      <c r="U24" s="4">
        <v>28.678999999999998</v>
      </c>
      <c r="V24" s="4">
        <v>34.021999999999998</v>
      </c>
      <c r="W24" s="4">
        <v>38.494999999999997</v>
      </c>
      <c r="X24" s="4">
        <v>43.259</v>
      </c>
      <c r="Y24" s="4">
        <v>49.838000000000001</v>
      </c>
      <c r="Z24" s="4">
        <v>55.947000000000003</v>
      </c>
      <c r="AA24" s="4">
        <v>60.792999999999999</v>
      </c>
      <c r="AB24" s="4">
        <v>64.754999999999995</v>
      </c>
      <c r="AC24" s="4">
        <v>67.305999999999997</v>
      </c>
      <c r="AD24" s="4">
        <v>71.807000000000002</v>
      </c>
      <c r="AE24" s="4">
        <v>76.400999999999996</v>
      </c>
      <c r="AF24" s="4">
        <v>82.085999999999999</v>
      </c>
      <c r="AG24" s="4">
        <v>87.094999999999999</v>
      </c>
      <c r="AH24" s="4">
        <v>89.637</v>
      </c>
      <c r="AI24" s="4">
        <v>94.37</v>
      </c>
      <c r="AJ24" s="4">
        <v>94.492999999999995</v>
      </c>
      <c r="AK24" s="4">
        <v>95.956000000000003</v>
      </c>
      <c r="AL24" s="4">
        <v>96.616</v>
      </c>
      <c r="AM24" s="4">
        <v>98.340999999999994</v>
      </c>
      <c r="AN24" s="4">
        <v>102.10299999999999</v>
      </c>
      <c r="AO24" s="4">
        <v>105.495</v>
      </c>
      <c r="AP24" s="4">
        <v>109.681</v>
      </c>
      <c r="AQ24" s="4">
        <v>113.435</v>
      </c>
      <c r="AR24" s="4">
        <v>117.804</v>
      </c>
      <c r="AS24" s="4">
        <v>122.517</v>
      </c>
      <c r="AT24" s="4">
        <v>126.819</v>
      </c>
      <c r="AU24" s="4">
        <v>130.51599999999999</v>
      </c>
      <c r="AV24" s="4">
        <v>135.626</v>
      </c>
      <c r="AW24" s="4">
        <v>144.21199999999999</v>
      </c>
      <c r="AX24" s="4">
        <v>148.71100000000001</v>
      </c>
      <c r="AY24" s="4">
        <v>152.43799999999999</v>
      </c>
      <c r="AZ24" s="4">
        <v>149.98599999999999</v>
      </c>
      <c r="BA24" s="4">
        <v>153.03100000000001</v>
      </c>
      <c r="BB24" s="4">
        <v>162.37</v>
      </c>
      <c r="BC24" s="4">
        <v>168.46799999999999</v>
      </c>
      <c r="BD24" s="4">
        <v>174.096</v>
      </c>
      <c r="BE24" s="4">
        <v>180.20599999999999</v>
      </c>
      <c r="BF24" s="4">
        <v>182.892</v>
      </c>
      <c r="BG24" s="4">
        <v>185.36600000000001</v>
      </c>
      <c r="BH24" s="4">
        <v>191.405</v>
      </c>
      <c r="BI24" s="4">
        <v>197.88900000000001</v>
      </c>
      <c r="BJ24" s="4">
        <v>181.333</v>
      </c>
      <c r="BK24" s="4">
        <v>171.018</v>
      </c>
      <c r="BL24" s="4">
        <v>186.46700000000001</v>
      </c>
      <c r="BM24" s="4">
        <v>197.58699999999999</v>
      </c>
      <c r="BN24" s="4">
        <v>208.548</v>
      </c>
    </row>
    <row r="25" spans="1:66" x14ac:dyDescent="0.25">
      <c r="A25" s="3" t="s">
        <v>92</v>
      </c>
      <c r="B25" s="3" t="s">
        <v>93</v>
      </c>
      <c r="C25" s="4">
        <v>0.84799999999999998</v>
      </c>
      <c r="D25" s="4">
        <v>0.93700000000000006</v>
      </c>
      <c r="E25" s="4">
        <v>1.071</v>
      </c>
      <c r="F25" s="4">
        <v>1.214</v>
      </c>
      <c r="G25" s="4">
        <v>1.31</v>
      </c>
      <c r="H25" s="4">
        <v>1.415</v>
      </c>
      <c r="I25" s="4">
        <v>1.518</v>
      </c>
      <c r="J25" s="4">
        <v>1.65</v>
      </c>
      <c r="K25" s="4">
        <v>1.387</v>
      </c>
      <c r="L25" s="4">
        <v>1.528</v>
      </c>
      <c r="M25" s="4">
        <v>1.5149999999999999</v>
      </c>
      <c r="N25" s="4">
        <v>1.669</v>
      </c>
      <c r="O25" s="4">
        <v>1.831</v>
      </c>
      <c r="P25" s="4">
        <v>2.056</v>
      </c>
      <c r="Q25" s="4">
        <v>2.4460000000000002</v>
      </c>
      <c r="R25" s="4">
        <v>2.859</v>
      </c>
      <c r="S25" s="4">
        <v>3.331</v>
      </c>
      <c r="T25" s="4">
        <v>3.76</v>
      </c>
      <c r="U25" s="4">
        <v>4.3099999999999996</v>
      </c>
      <c r="V25" s="4">
        <v>4.79</v>
      </c>
      <c r="W25" s="4">
        <v>5.52</v>
      </c>
      <c r="X25" s="4">
        <v>6.2930000000000001</v>
      </c>
      <c r="Y25" s="4">
        <v>7.234</v>
      </c>
      <c r="Z25" s="4">
        <v>8.1820000000000004</v>
      </c>
      <c r="AA25" s="4">
        <v>8.827</v>
      </c>
      <c r="AB25" s="4">
        <v>9.4280000000000008</v>
      </c>
      <c r="AC25" s="4">
        <v>9.9290000000000003</v>
      </c>
      <c r="AD25" s="4">
        <v>10.233000000000001</v>
      </c>
      <c r="AE25" s="4">
        <v>10.792999999999999</v>
      </c>
      <c r="AF25" s="4">
        <v>11.545999999999999</v>
      </c>
      <c r="AG25" s="4">
        <v>12.327</v>
      </c>
      <c r="AH25" s="4">
        <v>12.843</v>
      </c>
      <c r="AI25" s="4">
        <v>13.85</v>
      </c>
      <c r="AJ25" s="4">
        <v>13.79</v>
      </c>
      <c r="AK25" s="4">
        <v>13.705</v>
      </c>
      <c r="AL25" s="4">
        <v>14.420999999999999</v>
      </c>
      <c r="AM25" s="4">
        <v>14.726000000000001</v>
      </c>
      <c r="AN25" s="4">
        <v>12.949</v>
      </c>
      <c r="AO25" s="4">
        <v>13.441000000000001</v>
      </c>
      <c r="AP25" s="4">
        <v>13.916</v>
      </c>
      <c r="AQ25" s="4">
        <v>14.563000000000001</v>
      </c>
      <c r="AR25" s="4">
        <v>15.15</v>
      </c>
      <c r="AS25" s="4">
        <v>15.535</v>
      </c>
      <c r="AT25" s="4">
        <v>15.693</v>
      </c>
      <c r="AU25" s="4">
        <v>16.334</v>
      </c>
      <c r="AV25" s="4">
        <v>14.842000000000001</v>
      </c>
      <c r="AW25" s="4">
        <v>12.567</v>
      </c>
      <c r="AX25" s="4">
        <v>13.138999999999999</v>
      </c>
      <c r="AY25" s="4">
        <v>13.81</v>
      </c>
      <c r="AZ25" s="4">
        <v>13.645</v>
      </c>
      <c r="BA25" s="4">
        <v>13.731</v>
      </c>
      <c r="BB25" s="4">
        <v>14.023999999999999</v>
      </c>
      <c r="BC25" s="4">
        <v>14.522</v>
      </c>
      <c r="BD25" s="4">
        <v>14.728</v>
      </c>
      <c r="BE25" s="4">
        <v>15.19</v>
      </c>
      <c r="BF25" s="4">
        <v>15.401999999999999</v>
      </c>
      <c r="BG25" s="4">
        <v>15.77</v>
      </c>
      <c r="BH25" s="4">
        <v>15.988</v>
      </c>
      <c r="BI25" s="4">
        <v>16.503</v>
      </c>
      <c r="BJ25" s="4">
        <v>16.815000000000001</v>
      </c>
      <c r="BK25" s="4">
        <v>16.207999999999998</v>
      </c>
      <c r="BL25" s="4">
        <v>17.248000000000001</v>
      </c>
      <c r="BM25" s="4">
        <v>18.335000000000001</v>
      </c>
      <c r="BN25" s="4">
        <v>19.11</v>
      </c>
    </row>
    <row r="26" spans="1:66" x14ac:dyDescent="0.25">
      <c r="A26" s="3" t="s">
        <v>94</v>
      </c>
      <c r="B26" s="3" t="s">
        <v>95</v>
      </c>
      <c r="C26" s="4">
        <v>0.82899999999999996</v>
      </c>
      <c r="D26" s="4">
        <v>0.89100000000000001</v>
      </c>
      <c r="E26" s="4">
        <v>1.034</v>
      </c>
      <c r="F26" s="4">
        <v>1.198</v>
      </c>
      <c r="G26" s="4">
        <v>1.383</v>
      </c>
      <c r="H26" s="4">
        <v>1.5109999999999999</v>
      </c>
      <c r="I26" s="4">
        <v>1.647</v>
      </c>
      <c r="J26" s="4">
        <v>1.726</v>
      </c>
      <c r="K26" s="4">
        <v>2.028</v>
      </c>
      <c r="L26" s="4">
        <v>1.157</v>
      </c>
      <c r="M26" s="4">
        <v>1.0880000000000001</v>
      </c>
      <c r="N26" s="4">
        <v>1.1519999999999999</v>
      </c>
      <c r="O26" s="4">
        <v>1.343</v>
      </c>
      <c r="P26" s="4">
        <v>2.4</v>
      </c>
      <c r="Q26" s="4">
        <v>1.8939999999999999</v>
      </c>
      <c r="R26" s="4">
        <v>3.1989999999999998</v>
      </c>
      <c r="S26" s="4">
        <v>4.0090000000000003</v>
      </c>
      <c r="T26" s="4">
        <v>4.6950000000000003</v>
      </c>
      <c r="U26" s="4">
        <v>5.9589999999999996</v>
      </c>
      <c r="V26" s="4">
        <v>6.61</v>
      </c>
      <c r="W26" s="4">
        <v>7.5019999999999998</v>
      </c>
      <c r="X26" s="4">
        <v>9.1219999999999999</v>
      </c>
      <c r="Y26" s="4">
        <v>10.581</v>
      </c>
      <c r="Z26" s="4">
        <v>11.661</v>
      </c>
      <c r="AA26" s="4">
        <v>13.920999999999999</v>
      </c>
      <c r="AB26" s="4">
        <v>14.313000000000001</v>
      </c>
      <c r="AC26" s="4">
        <v>15.172000000000001</v>
      </c>
      <c r="AD26" s="4">
        <v>15.867000000000001</v>
      </c>
      <c r="AE26" s="4">
        <v>16.847000000000001</v>
      </c>
      <c r="AF26" s="4">
        <v>17.777000000000001</v>
      </c>
      <c r="AG26" s="4">
        <v>20.288</v>
      </c>
      <c r="AH26" s="4">
        <v>21.873999999999999</v>
      </c>
      <c r="AI26" s="4">
        <v>23.914000000000001</v>
      </c>
      <c r="AJ26" s="4">
        <v>26.337</v>
      </c>
      <c r="AK26" s="4">
        <v>27.834</v>
      </c>
      <c r="AL26" s="4">
        <v>29.861999999999998</v>
      </c>
      <c r="AM26" s="4">
        <v>32.494</v>
      </c>
      <c r="AN26" s="4">
        <v>34.322000000000003</v>
      </c>
      <c r="AO26" s="4">
        <v>35.622999999999998</v>
      </c>
      <c r="AP26" s="4">
        <v>36.694000000000003</v>
      </c>
      <c r="AQ26" s="4">
        <v>37.612000000000002</v>
      </c>
      <c r="AR26" s="4">
        <v>38.323999999999998</v>
      </c>
      <c r="AS26" s="4">
        <v>39.588000000000001</v>
      </c>
      <c r="AT26" s="4">
        <v>40.427999999999997</v>
      </c>
      <c r="AU26" s="4">
        <v>43.396999999999998</v>
      </c>
      <c r="AV26" s="4">
        <v>46.637</v>
      </c>
      <c r="AW26" s="4">
        <v>47.408999999999999</v>
      </c>
      <c r="AX26" s="4">
        <v>50.624000000000002</v>
      </c>
      <c r="AY26" s="4">
        <v>51.886000000000003</v>
      </c>
      <c r="AZ26" s="4">
        <v>54.569000000000003</v>
      </c>
      <c r="BA26" s="4">
        <v>48.762</v>
      </c>
      <c r="BB26" s="4">
        <v>52.817999999999998</v>
      </c>
      <c r="BC26" s="4">
        <v>55.841000000000001</v>
      </c>
      <c r="BD26" s="4">
        <v>58.344999999999999</v>
      </c>
      <c r="BE26" s="4">
        <v>59.582000000000001</v>
      </c>
      <c r="BF26" s="4">
        <v>59.545999999999999</v>
      </c>
      <c r="BG26" s="4">
        <v>59.360999999999997</v>
      </c>
      <c r="BH26" s="4">
        <v>60.823</v>
      </c>
      <c r="BI26" s="4">
        <v>63.121000000000002</v>
      </c>
      <c r="BJ26" s="4">
        <v>72.971000000000004</v>
      </c>
      <c r="BK26" s="4">
        <v>71.781999999999996</v>
      </c>
      <c r="BL26" s="4">
        <v>62.911999999999999</v>
      </c>
      <c r="BM26" s="4">
        <v>74.364999999999995</v>
      </c>
      <c r="BN26" s="4">
        <v>75.143000000000001</v>
      </c>
    </row>
    <row r="27" spans="1:66" x14ac:dyDescent="0.25">
      <c r="A27" s="3" t="s">
        <v>96</v>
      </c>
      <c r="B27" s="3" t="s">
        <v>97</v>
      </c>
      <c r="U27" s="4">
        <v>1.343</v>
      </c>
      <c r="V27" s="4">
        <v>1.413</v>
      </c>
      <c r="W27" s="4">
        <v>1.6140000000000001</v>
      </c>
      <c r="X27" s="4">
        <v>1.8009999999999999</v>
      </c>
      <c r="Y27" s="4">
        <v>2.1339999999999999</v>
      </c>
      <c r="Z27" s="4">
        <v>2.3199999999999998</v>
      </c>
      <c r="AA27" s="4">
        <v>2.528</v>
      </c>
      <c r="AB27" s="4">
        <v>3.1160000000000001</v>
      </c>
      <c r="AC27" s="4">
        <v>3.198</v>
      </c>
      <c r="AD27" s="4">
        <v>3.3090000000000002</v>
      </c>
      <c r="AE27" s="4">
        <v>3.113</v>
      </c>
      <c r="AF27" s="4">
        <v>3.4550000000000001</v>
      </c>
      <c r="AG27" s="4">
        <v>3.72</v>
      </c>
      <c r="AH27" s="4">
        <v>3.7810000000000001</v>
      </c>
      <c r="AI27" s="4">
        <v>4.6029999999999998</v>
      </c>
      <c r="AJ27" s="4">
        <v>5.0140000000000002</v>
      </c>
      <c r="AK27" s="4">
        <v>5.9219999999999997</v>
      </c>
      <c r="AL27" s="4">
        <v>6.5039999999999996</v>
      </c>
      <c r="AM27" s="4">
        <v>6.9539999999999997</v>
      </c>
      <c r="AN27" s="4">
        <v>7.4320000000000004</v>
      </c>
      <c r="AO27" s="4">
        <v>6.6029999999999998</v>
      </c>
      <c r="AP27" s="4">
        <v>6.9969999999999999</v>
      </c>
      <c r="AQ27" s="4">
        <v>7.7729999999999997</v>
      </c>
      <c r="AR27" s="4">
        <v>7.7720000000000002</v>
      </c>
      <c r="AS27" s="4">
        <v>8.7829999999999995</v>
      </c>
      <c r="AT27" s="4">
        <v>9.1609999999999996</v>
      </c>
      <c r="AU27" s="4">
        <v>10.042</v>
      </c>
      <c r="AV27" s="4">
        <v>11.037000000000001</v>
      </c>
      <c r="AW27" s="4">
        <v>11.066000000000001</v>
      </c>
      <c r="AX27" s="4">
        <v>12.025</v>
      </c>
      <c r="AY27" s="4">
        <v>13.222</v>
      </c>
      <c r="AZ27" s="4">
        <v>14.47</v>
      </c>
      <c r="BA27" s="4">
        <v>15.446</v>
      </c>
      <c r="BB27" s="4">
        <v>16.245000000000001</v>
      </c>
      <c r="BC27" s="4">
        <v>17.984999999999999</v>
      </c>
      <c r="BD27" s="4">
        <v>20.417000000000002</v>
      </c>
      <c r="BE27" s="4">
        <v>20.997</v>
      </c>
      <c r="BF27" s="4">
        <v>21.08</v>
      </c>
      <c r="BG27" s="4">
        <v>21.225999999999999</v>
      </c>
      <c r="BH27" s="4">
        <v>21.788</v>
      </c>
      <c r="BI27" s="4">
        <v>22.347000000000001</v>
      </c>
      <c r="BJ27" s="4">
        <v>29.876999999999999</v>
      </c>
      <c r="BK27" s="4">
        <v>28.571999999999999</v>
      </c>
      <c r="BL27" s="4">
        <v>29.864000000000001</v>
      </c>
      <c r="BM27" s="4">
        <v>33.499000000000002</v>
      </c>
      <c r="BN27" s="4">
        <v>35.375</v>
      </c>
    </row>
    <row r="28" spans="1:66" x14ac:dyDescent="0.25">
      <c r="A28" s="3" t="s">
        <v>98</v>
      </c>
      <c r="B28" s="3" t="s">
        <v>99</v>
      </c>
      <c r="U28" s="4">
        <v>4.6159999999999997</v>
      </c>
      <c r="V28" s="4">
        <v>5.1970000000000001</v>
      </c>
      <c r="W28" s="4">
        <v>5.8879999999999999</v>
      </c>
      <c r="X28" s="4">
        <v>7.3209999999999997</v>
      </c>
      <c r="Y28" s="4">
        <v>8.4469999999999992</v>
      </c>
      <c r="Z28" s="4">
        <v>9.3409999999999993</v>
      </c>
      <c r="AA28" s="4">
        <v>11.393000000000001</v>
      </c>
      <c r="AB28" s="4">
        <v>11.196</v>
      </c>
      <c r="AC28" s="4">
        <v>11.974</v>
      </c>
      <c r="AD28" s="4">
        <v>12.558</v>
      </c>
      <c r="AE28" s="4">
        <v>13.734</v>
      </c>
      <c r="AF28" s="4">
        <v>14.321999999999999</v>
      </c>
      <c r="AG28" s="4">
        <v>16.568999999999999</v>
      </c>
      <c r="AH28" s="4">
        <v>18.093</v>
      </c>
      <c r="AI28" s="4">
        <v>19.311</v>
      </c>
      <c r="AJ28" s="4">
        <v>21.323</v>
      </c>
      <c r="AK28" s="4">
        <v>21.911999999999999</v>
      </c>
      <c r="AL28" s="4">
        <v>23.358000000000001</v>
      </c>
      <c r="AM28" s="4">
        <v>25.54</v>
      </c>
      <c r="AN28" s="4">
        <v>26.888999999999999</v>
      </c>
      <c r="AO28" s="4">
        <v>29.02</v>
      </c>
      <c r="AP28" s="4">
        <v>29.696999999999999</v>
      </c>
      <c r="AQ28" s="4">
        <v>29.838999999999999</v>
      </c>
      <c r="AR28" s="4">
        <v>30.552</v>
      </c>
      <c r="AS28" s="4">
        <v>30.805</v>
      </c>
      <c r="AT28" s="4">
        <v>31.266999999999999</v>
      </c>
      <c r="AU28" s="4">
        <v>33.353999999999999</v>
      </c>
      <c r="AV28" s="4">
        <v>35.6</v>
      </c>
      <c r="AW28" s="4">
        <v>36.343000000000004</v>
      </c>
      <c r="AX28" s="4">
        <v>38.6</v>
      </c>
      <c r="AY28" s="4">
        <v>38.664999999999999</v>
      </c>
      <c r="AZ28" s="4">
        <v>40.098999999999997</v>
      </c>
      <c r="BA28" s="4">
        <v>33.316000000000003</v>
      </c>
      <c r="BB28" s="4">
        <v>36.573</v>
      </c>
      <c r="BC28" s="4">
        <v>37.856000000000002</v>
      </c>
      <c r="BD28" s="4">
        <v>37.927999999999997</v>
      </c>
      <c r="BE28" s="4">
        <v>38.585000000000001</v>
      </c>
      <c r="BF28" s="4">
        <v>38.466000000000001</v>
      </c>
      <c r="BG28" s="4">
        <v>38.134999999999998</v>
      </c>
      <c r="BH28" s="4">
        <v>39.033999999999999</v>
      </c>
      <c r="BI28" s="4">
        <v>40.774000000000001</v>
      </c>
      <c r="BJ28" s="4">
        <v>43.094000000000001</v>
      </c>
      <c r="BK28" s="4">
        <v>43.21</v>
      </c>
      <c r="BL28" s="4">
        <v>33.048000000000002</v>
      </c>
      <c r="BM28" s="4">
        <v>40.866</v>
      </c>
      <c r="BN28" s="4">
        <v>39.768000000000001</v>
      </c>
    </row>
    <row r="29" spans="1:66" x14ac:dyDescent="0.25">
      <c r="A29" s="3" t="s">
        <v>100</v>
      </c>
      <c r="B29" s="3" t="s">
        <v>101</v>
      </c>
      <c r="C29" s="4">
        <v>-0.38800000000000001</v>
      </c>
      <c r="D29" s="4">
        <v>-0.501</v>
      </c>
      <c r="E29" s="4">
        <v>-0.59499999999999997</v>
      </c>
      <c r="F29" s="4">
        <v>-0.66500000000000004</v>
      </c>
      <c r="G29" s="4">
        <v>-0.68500000000000005</v>
      </c>
      <c r="H29" s="4">
        <v>-0.77900000000000003</v>
      </c>
      <c r="I29" s="4">
        <v>-0.85799999999999998</v>
      </c>
      <c r="J29" s="4">
        <v>-0.91600000000000004</v>
      </c>
      <c r="K29" s="4">
        <v>-1.1950000000000001</v>
      </c>
      <c r="L29" s="4">
        <v>-1.23</v>
      </c>
      <c r="M29" s="4">
        <v>-1.1519999999999999</v>
      </c>
      <c r="N29" s="4">
        <v>-1.254</v>
      </c>
      <c r="O29" s="4">
        <v>-1.429</v>
      </c>
      <c r="P29" s="4">
        <v>-1.766</v>
      </c>
      <c r="Q29" s="4">
        <v>-1.9450000000000001</v>
      </c>
      <c r="R29" s="4">
        <v>-2.5390000000000001</v>
      </c>
      <c r="S29" s="4">
        <v>-3.008</v>
      </c>
      <c r="T29" s="4">
        <v>-3.5379999999999998</v>
      </c>
      <c r="U29" s="4">
        <v>-3.5289999999999999</v>
      </c>
      <c r="V29" s="4">
        <v>-3.7650000000000001</v>
      </c>
      <c r="W29" s="4">
        <v>-4.8380000000000001</v>
      </c>
      <c r="X29" s="4">
        <v>-5.57</v>
      </c>
      <c r="Y29" s="4">
        <v>-6.4080000000000004</v>
      </c>
      <c r="Z29" s="4">
        <v>-8.1649999999999991</v>
      </c>
      <c r="AA29" s="4">
        <v>-11.032</v>
      </c>
      <c r="AB29" s="4">
        <v>-10.922000000000001</v>
      </c>
      <c r="AC29" s="4">
        <v>-12.036</v>
      </c>
      <c r="AD29" s="4">
        <v>-10.834</v>
      </c>
      <c r="AE29" s="4">
        <v>-9.8049999999999997</v>
      </c>
      <c r="AF29" s="4">
        <v>-9.0340000000000007</v>
      </c>
      <c r="AG29" s="4">
        <v>-9.3780000000000001</v>
      </c>
      <c r="AH29" s="4">
        <v>-10.467000000000001</v>
      </c>
      <c r="AI29" s="4">
        <v>-10.737</v>
      </c>
      <c r="AJ29" s="4">
        <v>-11.554</v>
      </c>
      <c r="AK29" s="4">
        <v>-10.911</v>
      </c>
      <c r="AL29" s="4">
        <v>-10.678000000000001</v>
      </c>
      <c r="AM29" s="4">
        <v>-11.567</v>
      </c>
      <c r="AN29" s="4">
        <v>-10.298999999999999</v>
      </c>
      <c r="AO29" s="4">
        <v>-11.457000000000001</v>
      </c>
      <c r="AP29" s="4">
        <v>-10.927</v>
      </c>
      <c r="AQ29" s="4">
        <v>-9.2050000000000001</v>
      </c>
      <c r="AR29" s="4">
        <v>-11.561999999999999</v>
      </c>
      <c r="AS29" s="4">
        <v>-13.387</v>
      </c>
      <c r="AT29" s="4">
        <v>-14.637</v>
      </c>
      <c r="AU29" s="4">
        <v>-14.481999999999999</v>
      </c>
      <c r="AV29" s="4">
        <v>-14.473000000000001</v>
      </c>
      <c r="AW29" s="4">
        <v>-19.544</v>
      </c>
      <c r="AX29" s="4">
        <v>-20.395</v>
      </c>
      <c r="AY29" s="4">
        <v>-20.984999999999999</v>
      </c>
      <c r="AZ29" s="4">
        <v>-22.177</v>
      </c>
      <c r="BA29" s="4">
        <v>-23.725000000000001</v>
      </c>
      <c r="BB29" s="4">
        <v>-22.658999999999999</v>
      </c>
      <c r="BC29" s="4">
        <v>-24.236000000000001</v>
      </c>
      <c r="BD29" s="4">
        <v>-34.805</v>
      </c>
      <c r="BE29" s="4">
        <v>-40.715000000000003</v>
      </c>
      <c r="BF29" s="4">
        <v>-41.935000000000002</v>
      </c>
      <c r="BG29" s="4">
        <v>-41.73</v>
      </c>
      <c r="BH29" s="4">
        <v>-46.503</v>
      </c>
      <c r="BI29" s="4">
        <v>-42.393999999999998</v>
      </c>
      <c r="BJ29" s="4">
        <v>-29.126999999999999</v>
      </c>
      <c r="BK29" s="4">
        <v>-48.256999999999998</v>
      </c>
      <c r="BL29" s="4">
        <v>-60.451000000000001</v>
      </c>
      <c r="BM29" s="4">
        <v>-38.761000000000003</v>
      </c>
      <c r="BN29" s="4">
        <v>-39.944000000000003</v>
      </c>
    </row>
    <row r="30" spans="1:66" x14ac:dyDescent="0.25">
      <c r="A30" s="3" t="s">
        <v>102</v>
      </c>
      <c r="B30" s="3" t="s">
        <v>103</v>
      </c>
      <c r="C30" s="4">
        <v>6.53</v>
      </c>
      <c r="D30" s="4">
        <v>6.9480000000000004</v>
      </c>
      <c r="E30" s="4">
        <v>7.2690000000000001</v>
      </c>
      <c r="F30" s="4">
        <v>7.9660000000000002</v>
      </c>
      <c r="G30" s="4">
        <v>9.0850000000000009</v>
      </c>
      <c r="H30" s="4">
        <v>9.9809999999999999</v>
      </c>
      <c r="I30" s="4">
        <v>10.884</v>
      </c>
      <c r="J30" s="4">
        <v>11.811999999999999</v>
      </c>
      <c r="K30" s="4">
        <v>12.474</v>
      </c>
      <c r="L30" s="4">
        <v>15.265000000000001</v>
      </c>
      <c r="M30" s="4">
        <v>17.757000000000001</v>
      </c>
      <c r="N30" s="4">
        <v>20.405999999999999</v>
      </c>
      <c r="O30" s="4">
        <v>22.106999999999999</v>
      </c>
      <c r="P30" s="4">
        <v>26.094000000000001</v>
      </c>
      <c r="Q30" s="4">
        <v>29.603999999999999</v>
      </c>
      <c r="R30" s="4">
        <v>30.041</v>
      </c>
      <c r="S30" s="4">
        <v>34.156999999999996</v>
      </c>
      <c r="T30" s="4">
        <v>40.904000000000003</v>
      </c>
      <c r="U30" s="4">
        <v>43.94</v>
      </c>
      <c r="V30" s="4">
        <v>49.5</v>
      </c>
      <c r="W30" s="4">
        <v>54.337000000000003</v>
      </c>
      <c r="X30" s="4">
        <v>60.381</v>
      </c>
      <c r="Y30" s="4">
        <v>68.662999999999997</v>
      </c>
      <c r="Z30" s="4">
        <v>77.194999999999993</v>
      </c>
      <c r="AA30" s="4">
        <v>89.542000000000002</v>
      </c>
      <c r="AB30" s="4">
        <v>99.668000000000006</v>
      </c>
      <c r="AC30" s="4">
        <v>123.55200000000001</v>
      </c>
      <c r="AD30" s="4">
        <v>130.60300000000001</v>
      </c>
      <c r="AE30" s="4">
        <v>150.358</v>
      </c>
      <c r="AF30" s="4">
        <v>163.31200000000001</v>
      </c>
      <c r="AG30" s="4">
        <v>170.51</v>
      </c>
      <c r="AH30" s="4">
        <v>174.78100000000001</v>
      </c>
      <c r="AI30" s="4">
        <v>180.125</v>
      </c>
      <c r="AJ30" s="4">
        <v>174.40600000000001</v>
      </c>
      <c r="AK30" s="4">
        <v>179.46899999999999</v>
      </c>
      <c r="AL30" s="4">
        <v>192.495</v>
      </c>
      <c r="AM30" s="4">
        <v>188.94800000000001</v>
      </c>
      <c r="AN30" s="4">
        <v>202.94200000000001</v>
      </c>
      <c r="AO30" s="4">
        <v>222.02099999999999</v>
      </c>
      <c r="AP30" s="4">
        <v>223.17699999999999</v>
      </c>
      <c r="AQ30" s="4">
        <v>236.80699999999999</v>
      </c>
      <c r="AR30" s="4">
        <v>247.464</v>
      </c>
      <c r="AS30" s="4">
        <v>249.654</v>
      </c>
      <c r="AT30" s="4">
        <v>259.32900000000001</v>
      </c>
      <c r="AU30" s="4">
        <v>271.70699999999999</v>
      </c>
      <c r="AV30" s="4">
        <v>283.87700000000001</v>
      </c>
      <c r="AW30" s="4">
        <v>300.40300000000002</v>
      </c>
      <c r="AX30" s="4">
        <v>326.19299999999998</v>
      </c>
      <c r="AY30" s="4">
        <v>331.85700000000003</v>
      </c>
      <c r="AZ30" s="4">
        <v>296.97800000000001</v>
      </c>
      <c r="BA30" s="4">
        <v>313.47699999999998</v>
      </c>
      <c r="BB30" s="4">
        <v>321.13099999999997</v>
      </c>
      <c r="BC30" s="4">
        <v>311.99200000000002</v>
      </c>
      <c r="BD30" s="4">
        <v>320.34800000000001</v>
      </c>
      <c r="BE30" s="4">
        <v>326.66800000000001</v>
      </c>
      <c r="BF30" s="4">
        <v>346.15600000000001</v>
      </c>
      <c r="BG30" s="4">
        <v>344.53500000000003</v>
      </c>
      <c r="BH30" s="4">
        <v>355.65600000000001</v>
      </c>
      <c r="BI30" s="4">
        <v>357.31700000000001</v>
      </c>
      <c r="BJ30" s="4">
        <v>382.03500000000003</v>
      </c>
      <c r="BK30" s="4">
        <v>359.584</v>
      </c>
      <c r="BL30" s="4">
        <v>423.12700000000001</v>
      </c>
      <c r="BM30" s="4">
        <v>424.61099999999999</v>
      </c>
      <c r="BN30" s="4">
        <v>483.53500000000003</v>
      </c>
    </row>
    <row r="31" spans="1:66" x14ac:dyDescent="0.25">
      <c r="A31" s="3" t="s">
        <v>104</v>
      </c>
      <c r="B31" s="3" t="s">
        <v>105</v>
      </c>
      <c r="U31" s="4">
        <v>17.561</v>
      </c>
      <c r="V31" s="4">
        <v>19.635000000000002</v>
      </c>
      <c r="W31" s="4">
        <v>19.126999999999999</v>
      </c>
      <c r="X31" s="4">
        <v>19.891999999999999</v>
      </c>
      <c r="Y31" s="4">
        <v>21.97</v>
      </c>
      <c r="Z31" s="4">
        <v>25.756</v>
      </c>
      <c r="AA31" s="4">
        <v>34.314</v>
      </c>
      <c r="AB31" s="4">
        <v>40.976999999999997</v>
      </c>
      <c r="AC31" s="4">
        <v>61.326000000000001</v>
      </c>
      <c r="AD31" s="4">
        <v>64.793999999999997</v>
      </c>
      <c r="AE31" s="4">
        <v>80.132999999999996</v>
      </c>
      <c r="AF31" s="4">
        <v>87.534000000000006</v>
      </c>
      <c r="AG31" s="4">
        <v>88.838999999999999</v>
      </c>
      <c r="AH31" s="4">
        <v>86.768000000000001</v>
      </c>
      <c r="AI31" s="4">
        <v>89.238</v>
      </c>
      <c r="AJ31" s="4">
        <v>82.427999999999997</v>
      </c>
      <c r="AK31" s="4">
        <v>86.066999999999993</v>
      </c>
      <c r="AL31" s="4">
        <v>97.216999999999999</v>
      </c>
      <c r="AM31" s="4">
        <v>91.122</v>
      </c>
      <c r="AN31" s="4">
        <v>103.60899999999999</v>
      </c>
      <c r="AO31" s="4">
        <v>119.533</v>
      </c>
      <c r="AP31" s="4">
        <v>115.84</v>
      </c>
      <c r="AQ31" s="4">
        <v>119.65900000000001</v>
      </c>
      <c r="AR31" s="4">
        <v>123.273</v>
      </c>
      <c r="AS31" s="4">
        <v>119.09399999999999</v>
      </c>
      <c r="AT31" s="4">
        <v>124.328</v>
      </c>
      <c r="AU31" s="4">
        <v>130.51300000000001</v>
      </c>
      <c r="AV31" s="4">
        <v>135.39500000000001</v>
      </c>
      <c r="AW31" s="4">
        <v>142.89400000000001</v>
      </c>
      <c r="AX31" s="4">
        <v>160.077</v>
      </c>
      <c r="AY31" s="4">
        <v>156.88300000000001</v>
      </c>
      <c r="AZ31" s="4">
        <v>120.017</v>
      </c>
      <c r="BA31" s="4">
        <v>133.369</v>
      </c>
      <c r="BB31" s="4">
        <v>135.72800000000001</v>
      </c>
      <c r="BC31" s="4">
        <v>122.563</v>
      </c>
      <c r="BD31" s="4">
        <v>128.511</v>
      </c>
      <c r="BE31" s="4">
        <v>132.46299999999999</v>
      </c>
      <c r="BF31" s="4">
        <v>149.60599999999999</v>
      </c>
      <c r="BG31" s="4">
        <v>143.53100000000001</v>
      </c>
      <c r="BH31" s="4">
        <v>148.53800000000001</v>
      </c>
      <c r="BI31" s="4">
        <v>142.309</v>
      </c>
      <c r="BJ31" s="4">
        <v>157.684</v>
      </c>
      <c r="BK31" s="4">
        <v>128.48599999999999</v>
      </c>
      <c r="BL31" s="4">
        <v>179.666</v>
      </c>
      <c r="BM31" s="4">
        <v>159.57499999999999</v>
      </c>
      <c r="BN31" s="4">
        <v>201.11600000000001</v>
      </c>
    </row>
    <row r="32" spans="1:66" x14ac:dyDescent="0.25">
      <c r="B32" t="s">
        <v>82</v>
      </c>
    </row>
    <row r="33" spans="1:66" x14ac:dyDescent="0.25">
      <c r="B33" t="s">
        <v>106</v>
      </c>
    </row>
    <row r="34" spans="1:66" x14ac:dyDescent="0.25">
      <c r="B34" t="s">
        <v>66</v>
      </c>
    </row>
    <row r="35" spans="1:66" x14ac:dyDescent="0.25">
      <c r="A35" s="3" t="s">
        <v>102</v>
      </c>
      <c r="B35" s="3" t="s">
        <v>103</v>
      </c>
      <c r="C35" s="4">
        <v>6.53</v>
      </c>
      <c r="D35" s="4">
        <v>6.9480000000000004</v>
      </c>
      <c r="E35" s="4">
        <v>7.2690000000000001</v>
      </c>
      <c r="F35" s="4">
        <v>7.9660000000000002</v>
      </c>
      <c r="G35" s="4">
        <v>9.0850000000000009</v>
      </c>
      <c r="H35" s="4">
        <v>9.9809999999999999</v>
      </c>
      <c r="I35" s="4">
        <v>10.884</v>
      </c>
      <c r="J35" s="4">
        <v>11.811999999999999</v>
      </c>
      <c r="K35" s="4">
        <v>12.474</v>
      </c>
      <c r="L35" s="4">
        <v>15.265000000000001</v>
      </c>
      <c r="M35" s="4">
        <v>17.757000000000001</v>
      </c>
      <c r="N35" s="4">
        <v>20.405999999999999</v>
      </c>
      <c r="O35" s="4">
        <v>22.106999999999999</v>
      </c>
      <c r="P35" s="4">
        <v>26.094000000000001</v>
      </c>
      <c r="Q35" s="4">
        <v>29.603999999999999</v>
      </c>
      <c r="R35" s="4">
        <v>30.041</v>
      </c>
      <c r="S35" s="4">
        <v>34.156999999999996</v>
      </c>
      <c r="T35" s="4">
        <v>40.904000000000003</v>
      </c>
      <c r="U35" s="4">
        <v>43.94</v>
      </c>
      <c r="V35" s="4">
        <v>49.5</v>
      </c>
      <c r="W35" s="4">
        <v>54.337000000000003</v>
      </c>
      <c r="X35" s="4">
        <v>60.381</v>
      </c>
      <c r="Y35" s="4">
        <v>68.662999999999997</v>
      </c>
      <c r="Z35" s="4">
        <v>77.194999999999993</v>
      </c>
      <c r="AA35" s="4">
        <v>89.542000000000002</v>
      </c>
      <c r="AB35" s="4">
        <v>99.668000000000006</v>
      </c>
      <c r="AC35" s="4">
        <v>123.55200000000001</v>
      </c>
      <c r="AD35" s="4">
        <v>130.60300000000001</v>
      </c>
      <c r="AE35" s="4">
        <v>150.358</v>
      </c>
      <c r="AF35" s="4">
        <v>163.31200000000001</v>
      </c>
      <c r="AG35" s="4">
        <v>170.51</v>
      </c>
      <c r="AH35" s="4">
        <v>174.78100000000001</v>
      </c>
      <c r="AI35" s="4">
        <v>180.125</v>
      </c>
      <c r="AJ35" s="4">
        <v>174.40600000000001</v>
      </c>
      <c r="AK35" s="4">
        <v>179.46899999999999</v>
      </c>
      <c r="AL35" s="4">
        <v>192.495</v>
      </c>
      <c r="AM35" s="4">
        <v>188.94800000000001</v>
      </c>
      <c r="AN35" s="4">
        <v>202.94200000000001</v>
      </c>
      <c r="AO35" s="4">
        <v>222.02099999999999</v>
      </c>
      <c r="AP35" s="4">
        <v>223.17699999999999</v>
      </c>
      <c r="AQ35" s="4">
        <v>236.80699999999999</v>
      </c>
      <c r="AR35" s="4">
        <v>247.464</v>
      </c>
      <c r="AS35" s="4">
        <v>249.654</v>
      </c>
      <c r="AT35" s="4">
        <v>259.32900000000001</v>
      </c>
      <c r="AU35" s="4">
        <v>271.70699999999999</v>
      </c>
      <c r="AV35" s="4">
        <v>283.87700000000001</v>
      </c>
      <c r="AW35" s="4">
        <v>300.40300000000002</v>
      </c>
      <c r="AX35" s="4">
        <v>326.19299999999998</v>
      </c>
      <c r="AY35" s="4">
        <v>331.85700000000003</v>
      </c>
      <c r="AZ35" s="4">
        <v>296.97800000000001</v>
      </c>
      <c r="BA35" s="4">
        <v>313.47699999999998</v>
      </c>
      <c r="BB35" s="4">
        <v>321.13099999999997</v>
      </c>
      <c r="BC35" s="4">
        <v>311.99200000000002</v>
      </c>
      <c r="BD35" s="4">
        <v>320.34800000000001</v>
      </c>
      <c r="BE35" s="4">
        <v>326.66800000000001</v>
      </c>
      <c r="BF35" s="4">
        <v>346.15600000000001</v>
      </c>
      <c r="BG35" s="4">
        <v>344.53500000000003</v>
      </c>
      <c r="BH35" s="4">
        <v>355.65600000000001</v>
      </c>
      <c r="BI35" s="4">
        <v>357.31700000000001</v>
      </c>
      <c r="BJ35" s="4">
        <v>382.03500000000003</v>
      </c>
      <c r="BK35" s="4">
        <v>359.584</v>
      </c>
      <c r="BL35" s="4">
        <v>423.12700000000001</v>
      </c>
      <c r="BM35" s="4">
        <v>424.61099999999999</v>
      </c>
      <c r="BN35" s="4">
        <v>483.53500000000003</v>
      </c>
    </row>
    <row r="36" spans="1:66" x14ac:dyDescent="0.25">
      <c r="A36" s="3" t="s">
        <v>107</v>
      </c>
      <c r="B36" s="3" t="s">
        <v>108</v>
      </c>
      <c r="C36" s="4">
        <v>1.069</v>
      </c>
      <c r="D36" s="4">
        <v>1.161</v>
      </c>
      <c r="E36" s="4">
        <v>1.3560000000000001</v>
      </c>
      <c r="F36" s="4">
        <v>1.4370000000000001</v>
      </c>
      <c r="G36" s="4">
        <v>1.5760000000000001</v>
      </c>
      <c r="H36" s="4">
        <v>1.748</v>
      </c>
      <c r="I36" s="4">
        <v>1.849</v>
      </c>
      <c r="J36" s="4">
        <v>2.0819999999999999</v>
      </c>
      <c r="K36" s="4">
        <v>2.2810000000000001</v>
      </c>
      <c r="L36" s="4">
        <v>2.6669999999999998</v>
      </c>
      <c r="M36" s="4">
        <v>3.0990000000000002</v>
      </c>
      <c r="N36" s="4">
        <v>3.6859999999999999</v>
      </c>
      <c r="O36" s="4">
        <v>4.3860000000000001</v>
      </c>
      <c r="P36" s="4">
        <v>5.5279999999999996</v>
      </c>
      <c r="Q36" s="4">
        <v>7.1710000000000003</v>
      </c>
      <c r="R36" s="4">
        <v>7.4889999999999999</v>
      </c>
      <c r="S36" s="4">
        <v>8.8819999999999997</v>
      </c>
      <c r="T36" s="4">
        <v>10.798</v>
      </c>
      <c r="U36" s="4">
        <v>12.37</v>
      </c>
      <c r="V36" s="4">
        <v>14.647</v>
      </c>
      <c r="W36" s="4">
        <v>18.899000000000001</v>
      </c>
      <c r="X36" s="4">
        <v>23.934999999999999</v>
      </c>
      <c r="Y36" s="4">
        <v>25.57</v>
      </c>
      <c r="Z36" s="4">
        <v>27.797999999999998</v>
      </c>
      <c r="AA36" s="4">
        <v>31.018000000000001</v>
      </c>
      <c r="AB36" s="4">
        <v>33.829000000000001</v>
      </c>
      <c r="AC36" s="4">
        <v>34.225999999999999</v>
      </c>
      <c r="AD36" s="4">
        <v>36.359000000000002</v>
      </c>
      <c r="AE36" s="4">
        <v>41.71</v>
      </c>
      <c r="AF36" s="4">
        <v>50.317999999999998</v>
      </c>
      <c r="AG36" s="4">
        <v>55.098999999999997</v>
      </c>
      <c r="AH36" s="4">
        <v>67.049000000000007</v>
      </c>
      <c r="AI36" s="4">
        <v>67.742000000000004</v>
      </c>
      <c r="AJ36" s="4">
        <v>75.790000000000006</v>
      </c>
      <c r="AK36" s="4">
        <v>78.332999999999998</v>
      </c>
      <c r="AL36" s="4">
        <v>79.906000000000006</v>
      </c>
      <c r="AM36" s="4">
        <v>86.488</v>
      </c>
      <c r="AN36" s="4">
        <v>100.602</v>
      </c>
      <c r="AO36" s="4">
        <v>112.309</v>
      </c>
      <c r="AP36" s="4">
        <v>123.155</v>
      </c>
      <c r="AQ36" s="4">
        <v>141.36500000000001</v>
      </c>
      <c r="AR36" s="4">
        <v>162.34800000000001</v>
      </c>
      <c r="AS36" s="4">
        <v>158.441</v>
      </c>
      <c r="AT36" s="4">
        <v>173.01300000000001</v>
      </c>
      <c r="AU36" s="4">
        <v>191.84200000000001</v>
      </c>
      <c r="AV36" s="4">
        <v>217.16200000000001</v>
      </c>
      <c r="AW36" s="4">
        <v>247.626</v>
      </c>
      <c r="AX36" s="4">
        <v>289.08199999999999</v>
      </c>
      <c r="AY36" s="4">
        <v>293.34699999999998</v>
      </c>
      <c r="AZ36" s="4">
        <v>254.87100000000001</v>
      </c>
      <c r="BA36" s="4">
        <v>234.96299999999999</v>
      </c>
      <c r="BB36" s="4">
        <v>247.75200000000001</v>
      </c>
      <c r="BC36" s="4">
        <v>222.137</v>
      </c>
      <c r="BD36" s="4">
        <v>223.04300000000001</v>
      </c>
      <c r="BE36" s="4">
        <v>231.351</v>
      </c>
      <c r="BF36" s="4">
        <v>236.14</v>
      </c>
      <c r="BG36" s="4">
        <v>236.58099999999999</v>
      </c>
      <c r="BH36" s="4">
        <v>223.34</v>
      </c>
      <c r="BI36" s="4">
        <v>249.339</v>
      </c>
      <c r="BJ36" s="4">
        <v>268.12099999999998</v>
      </c>
      <c r="BK36" s="4">
        <v>203.87</v>
      </c>
      <c r="BL36" s="4">
        <v>248.64400000000001</v>
      </c>
      <c r="BM36" s="4">
        <v>300.45</v>
      </c>
      <c r="BN36" s="4">
        <v>395.471</v>
      </c>
    </row>
    <row r="37" spans="1:66" x14ac:dyDescent="0.25">
      <c r="A37" s="3" t="s">
        <v>109</v>
      </c>
      <c r="B37" s="3" t="s">
        <v>110</v>
      </c>
      <c r="C37" s="4">
        <v>0.377</v>
      </c>
      <c r="D37" s="4">
        <v>0.42399999999999999</v>
      </c>
      <c r="E37" s="4">
        <v>0.52300000000000002</v>
      </c>
      <c r="F37" s="4">
        <v>0.54700000000000004</v>
      </c>
      <c r="G37" s="4">
        <v>0.622</v>
      </c>
      <c r="H37" s="4">
        <v>0.7</v>
      </c>
      <c r="I37" s="4">
        <v>0.73899999999999999</v>
      </c>
      <c r="J37" s="4">
        <v>0.88600000000000001</v>
      </c>
      <c r="K37" s="4">
        <v>1.087</v>
      </c>
      <c r="L37" s="4">
        <v>1.355</v>
      </c>
      <c r="M37" s="4">
        <v>1.613</v>
      </c>
      <c r="N37" s="4">
        <v>1.9330000000000001</v>
      </c>
      <c r="O37" s="4">
        <v>2.2389999999999999</v>
      </c>
      <c r="P37" s="4">
        <v>2.83</v>
      </c>
      <c r="Q37" s="4">
        <v>3.9769999999999999</v>
      </c>
      <c r="R37" s="4">
        <v>4.3380000000000001</v>
      </c>
      <c r="S37" s="4">
        <v>5.194</v>
      </c>
      <c r="T37" s="4">
        <v>6.391</v>
      </c>
      <c r="U37" s="4">
        <v>7.2569999999999997</v>
      </c>
      <c r="V37" s="4">
        <v>8.56</v>
      </c>
      <c r="W37" s="4">
        <v>11.199</v>
      </c>
      <c r="X37" s="4">
        <v>14.427</v>
      </c>
      <c r="Y37" s="4">
        <v>16.838000000000001</v>
      </c>
      <c r="Z37" s="4">
        <v>18.184000000000001</v>
      </c>
      <c r="AA37" s="4">
        <v>19.434999999999999</v>
      </c>
      <c r="AB37" s="4">
        <v>20.451000000000001</v>
      </c>
      <c r="AC37" s="4">
        <v>20.030999999999999</v>
      </c>
      <c r="AD37" s="4">
        <v>19.716999999999999</v>
      </c>
      <c r="AE37" s="4">
        <v>21.766999999999999</v>
      </c>
      <c r="AF37" s="4">
        <v>24.806999999999999</v>
      </c>
      <c r="AG37" s="4">
        <v>27.369</v>
      </c>
      <c r="AH37" s="4">
        <v>32.68</v>
      </c>
      <c r="AI37" s="4">
        <v>31.184999999999999</v>
      </c>
      <c r="AJ37" s="4">
        <v>32.847999999999999</v>
      </c>
      <c r="AK37" s="4">
        <v>31.074999999999999</v>
      </c>
      <c r="AL37" s="4">
        <v>32.768999999999998</v>
      </c>
      <c r="AM37" s="4">
        <v>35.613</v>
      </c>
      <c r="AN37" s="4">
        <v>35.241</v>
      </c>
      <c r="AO37" s="4">
        <v>36.667999999999999</v>
      </c>
      <c r="AP37" s="4">
        <v>37.817999999999998</v>
      </c>
      <c r="AQ37" s="4">
        <v>49.094000000000001</v>
      </c>
      <c r="AR37" s="4">
        <v>66.734999999999999</v>
      </c>
      <c r="AS37" s="4">
        <v>63.116</v>
      </c>
      <c r="AT37" s="4">
        <v>54.99</v>
      </c>
      <c r="AU37" s="4">
        <v>46.082000000000001</v>
      </c>
      <c r="AV37" s="4">
        <v>50.253999999999998</v>
      </c>
      <c r="AW37" s="4">
        <v>57.258000000000003</v>
      </c>
      <c r="AX37" s="4">
        <v>75.007999999999996</v>
      </c>
      <c r="AY37" s="4">
        <v>81.713999999999999</v>
      </c>
      <c r="AZ37" s="4">
        <v>64.162999999999997</v>
      </c>
      <c r="BA37" s="4">
        <v>56.759</v>
      </c>
      <c r="BB37" s="4">
        <v>70.412000000000006</v>
      </c>
      <c r="BC37" s="4">
        <v>57.204999999999998</v>
      </c>
      <c r="BD37" s="4">
        <v>63.600999999999999</v>
      </c>
      <c r="BE37" s="4">
        <v>62.613999999999997</v>
      </c>
      <c r="BF37" s="4">
        <v>52.52</v>
      </c>
      <c r="BG37" s="4">
        <v>58.87</v>
      </c>
      <c r="BH37" s="4">
        <v>58.607999999999997</v>
      </c>
      <c r="BI37" s="4">
        <v>57.185000000000002</v>
      </c>
      <c r="BJ37" s="4">
        <v>54.347999999999999</v>
      </c>
      <c r="BK37" s="4">
        <v>55.609000000000002</v>
      </c>
      <c r="BL37" s="4">
        <v>65.027000000000001</v>
      </c>
      <c r="BM37" s="4">
        <v>86.216999999999999</v>
      </c>
      <c r="BN37" s="4">
        <v>165.505</v>
      </c>
    </row>
    <row r="38" spans="1:66" x14ac:dyDescent="0.25">
      <c r="A38" s="3" t="s">
        <v>111</v>
      </c>
      <c r="B38" s="3" t="s">
        <v>112</v>
      </c>
      <c r="C38" s="4">
        <v>0.67</v>
      </c>
      <c r="D38" s="4">
        <v>0.71099999999999997</v>
      </c>
      <c r="E38" s="4">
        <v>0.79900000000000004</v>
      </c>
      <c r="F38" s="4">
        <v>0.84799999999999998</v>
      </c>
      <c r="G38" s="4">
        <v>0.90400000000000003</v>
      </c>
      <c r="H38" s="4">
        <v>0.98799999999999999</v>
      </c>
      <c r="I38" s="4">
        <v>1.042</v>
      </c>
      <c r="J38" s="4">
        <v>1.1100000000000001</v>
      </c>
      <c r="K38" s="4">
        <v>1.0920000000000001</v>
      </c>
      <c r="L38" s="4">
        <v>1.1919999999999999</v>
      </c>
      <c r="M38" s="4">
        <v>1.343</v>
      </c>
      <c r="N38" s="4">
        <v>1.59</v>
      </c>
      <c r="O38" s="4">
        <v>1.96</v>
      </c>
      <c r="P38" s="4">
        <v>2.456</v>
      </c>
      <c r="Q38" s="4">
        <v>2.871</v>
      </c>
      <c r="R38" s="4">
        <v>2.7989999999999999</v>
      </c>
      <c r="S38" s="4">
        <v>3.286</v>
      </c>
      <c r="T38" s="4">
        <v>3.9350000000000001</v>
      </c>
      <c r="U38" s="4">
        <v>4.5609999999999999</v>
      </c>
      <c r="V38" s="4">
        <v>5.383</v>
      </c>
      <c r="W38" s="4">
        <v>6.8259999999999996</v>
      </c>
      <c r="X38" s="4">
        <v>8.41</v>
      </c>
      <c r="Y38" s="4">
        <v>7.5030000000000001</v>
      </c>
      <c r="Z38" s="4">
        <v>8.14</v>
      </c>
      <c r="AA38" s="4">
        <v>9.6259999999999994</v>
      </c>
      <c r="AB38" s="4">
        <v>10.186999999999999</v>
      </c>
      <c r="AC38" s="4">
        <v>11.036</v>
      </c>
      <c r="AD38" s="4">
        <v>12.548</v>
      </c>
      <c r="AE38" s="4">
        <v>15.683</v>
      </c>
      <c r="AF38" s="4">
        <v>20.178000000000001</v>
      </c>
      <c r="AG38" s="4">
        <v>21.186</v>
      </c>
      <c r="AH38" s="4">
        <v>27.556999999999999</v>
      </c>
      <c r="AI38" s="4">
        <v>30.343</v>
      </c>
      <c r="AJ38" s="4">
        <v>37.241</v>
      </c>
      <c r="AK38" s="4">
        <v>40.040999999999997</v>
      </c>
      <c r="AL38" s="4">
        <v>42.73</v>
      </c>
      <c r="AM38" s="4">
        <v>44.63</v>
      </c>
      <c r="AN38" s="4">
        <v>57.173000000000002</v>
      </c>
      <c r="AO38" s="4">
        <v>66.61</v>
      </c>
      <c r="AP38" s="4">
        <v>70.054000000000002</v>
      </c>
      <c r="AQ38" s="4">
        <v>77.713999999999999</v>
      </c>
      <c r="AR38" s="4">
        <v>88.227999999999994</v>
      </c>
      <c r="AS38" s="4">
        <v>99.296000000000006</v>
      </c>
      <c r="AT38" s="4">
        <v>109.643</v>
      </c>
      <c r="AU38" s="4">
        <v>132.58699999999999</v>
      </c>
      <c r="AV38" s="4">
        <v>145.53100000000001</v>
      </c>
      <c r="AW38" s="4">
        <v>162.852</v>
      </c>
      <c r="AX38" s="4">
        <v>180.435</v>
      </c>
      <c r="AY38" s="4">
        <v>187.34299999999999</v>
      </c>
      <c r="AZ38" s="4">
        <v>178.01300000000001</v>
      </c>
      <c r="BA38" s="4">
        <v>156.875</v>
      </c>
      <c r="BB38" s="4">
        <v>161.73400000000001</v>
      </c>
      <c r="BC38" s="4">
        <v>154.304</v>
      </c>
      <c r="BD38" s="4">
        <v>149.40899999999999</v>
      </c>
      <c r="BE38" s="4">
        <v>158.256</v>
      </c>
      <c r="BF38" s="4">
        <v>179.92699999999999</v>
      </c>
      <c r="BG38" s="4">
        <v>167.815</v>
      </c>
      <c r="BH38" s="4">
        <v>151.65700000000001</v>
      </c>
      <c r="BI38" s="4">
        <v>170.79</v>
      </c>
      <c r="BJ38" s="4">
        <v>190.19200000000001</v>
      </c>
      <c r="BK38" s="4">
        <v>159.13499999999999</v>
      </c>
      <c r="BL38" s="4">
        <v>156.489</v>
      </c>
      <c r="BM38" s="4">
        <v>188.40100000000001</v>
      </c>
      <c r="BN38" s="4">
        <v>191.08600000000001</v>
      </c>
    </row>
    <row r="39" spans="1:66" x14ac:dyDescent="0.25">
      <c r="A39" s="3" t="s">
        <v>113</v>
      </c>
      <c r="B39" s="3" t="s">
        <v>114</v>
      </c>
      <c r="AJ39" s="4">
        <v>35.979999999999997</v>
      </c>
      <c r="AK39" s="4">
        <v>38.774999999999999</v>
      </c>
      <c r="AL39" s="4">
        <v>41.148000000000003</v>
      </c>
      <c r="AM39" s="4">
        <v>42.746000000000002</v>
      </c>
      <c r="AN39" s="4">
        <v>55.210999999999999</v>
      </c>
      <c r="AO39" s="4">
        <v>64.518000000000001</v>
      </c>
      <c r="AP39" s="4">
        <v>67.956999999999994</v>
      </c>
      <c r="AQ39" s="4">
        <v>75.965999999999994</v>
      </c>
      <c r="AR39" s="4">
        <v>86.661000000000001</v>
      </c>
      <c r="AS39" s="4">
        <v>97.48</v>
      </c>
      <c r="AT39" s="4">
        <v>108.124</v>
      </c>
      <c r="AU39" s="4">
        <v>131.08000000000001</v>
      </c>
      <c r="AV39" s="4">
        <v>143.67099999999999</v>
      </c>
      <c r="AW39" s="4">
        <v>160.464</v>
      </c>
      <c r="AX39" s="4">
        <v>177.60900000000001</v>
      </c>
      <c r="AY39" s="4">
        <v>183.95</v>
      </c>
      <c r="AZ39" s="4">
        <v>174.15799999999999</v>
      </c>
      <c r="BA39" s="4">
        <v>154.70599999999999</v>
      </c>
      <c r="BB39" s="4">
        <v>159.20699999999999</v>
      </c>
      <c r="BC39" s="4">
        <v>152.77500000000001</v>
      </c>
      <c r="BD39" s="4">
        <v>147.87200000000001</v>
      </c>
      <c r="BE39" s="4">
        <v>156.45599999999999</v>
      </c>
      <c r="BF39" s="4">
        <v>178.58600000000001</v>
      </c>
      <c r="BG39" s="4">
        <v>166.703</v>
      </c>
      <c r="BH39" s="4">
        <v>150.53800000000001</v>
      </c>
      <c r="BI39" s="4">
        <v>169.56</v>
      </c>
      <c r="BJ39" s="4">
        <v>188.714</v>
      </c>
      <c r="BK39" s="4">
        <v>157.827</v>
      </c>
      <c r="BL39" s="4">
        <v>154.97300000000001</v>
      </c>
      <c r="BM39" s="4">
        <v>186.70599999999999</v>
      </c>
      <c r="BN39" s="4">
        <v>189.095</v>
      </c>
    </row>
    <row r="40" spans="1:66" x14ac:dyDescent="0.25">
      <c r="A40" s="3" t="s">
        <v>115</v>
      </c>
      <c r="B40" s="3" t="s">
        <v>116</v>
      </c>
      <c r="AJ40" s="4">
        <v>1.2609999999999999</v>
      </c>
      <c r="AK40" s="4">
        <v>1.266</v>
      </c>
      <c r="AL40" s="4">
        <v>1.5820000000000001</v>
      </c>
      <c r="AM40" s="4">
        <v>1.8839999999999999</v>
      </c>
      <c r="AN40" s="4">
        <v>1.9610000000000001</v>
      </c>
      <c r="AO40" s="4">
        <v>2.0920000000000001</v>
      </c>
      <c r="AP40" s="4">
        <v>2.097</v>
      </c>
      <c r="AQ40" s="4">
        <v>1.748</v>
      </c>
      <c r="AR40" s="4">
        <v>1.5669999999999999</v>
      </c>
      <c r="AS40" s="4">
        <v>1.8160000000000001</v>
      </c>
      <c r="AT40" s="4">
        <v>1.5189999999999999</v>
      </c>
      <c r="AU40" s="4">
        <v>1.5069999999999999</v>
      </c>
      <c r="AV40" s="4">
        <v>1.86</v>
      </c>
      <c r="AW40" s="4">
        <v>2.3879999999999999</v>
      </c>
      <c r="AX40" s="4">
        <v>2.8260000000000001</v>
      </c>
      <c r="AY40" s="4">
        <v>3.3929999999999998</v>
      </c>
      <c r="AZ40" s="4">
        <v>3.855</v>
      </c>
      <c r="BA40" s="4">
        <v>2.169</v>
      </c>
      <c r="BB40" s="4">
        <v>2.5270000000000001</v>
      </c>
      <c r="BC40" s="4">
        <v>1.5289999999999999</v>
      </c>
      <c r="BD40" s="4">
        <v>1.5369999999999999</v>
      </c>
      <c r="BE40" s="4">
        <v>1.8</v>
      </c>
      <c r="BF40" s="4">
        <v>1.341</v>
      </c>
      <c r="BG40" s="4">
        <v>1.113</v>
      </c>
      <c r="BH40" s="4">
        <v>1.119</v>
      </c>
      <c r="BI40" s="4">
        <v>1.23</v>
      </c>
      <c r="BJ40" s="4">
        <v>1.478</v>
      </c>
      <c r="BK40" s="4">
        <v>1.3080000000000001</v>
      </c>
      <c r="BL40" s="4">
        <v>1.516</v>
      </c>
      <c r="BM40" s="4">
        <v>1.694</v>
      </c>
      <c r="BN40" s="4">
        <v>1.9910000000000001</v>
      </c>
    </row>
    <row r="41" spans="1:66" x14ac:dyDescent="0.25">
      <c r="A41" s="3" t="s">
        <v>117</v>
      </c>
      <c r="B41" s="3" t="s">
        <v>118</v>
      </c>
      <c r="AI41" s="4">
        <v>-0.60199999999999998</v>
      </c>
      <c r="AJ41" s="4">
        <v>-0.68600000000000005</v>
      </c>
      <c r="AK41" s="4">
        <v>1.02</v>
      </c>
      <c r="AL41" s="4">
        <v>-1.88</v>
      </c>
      <c r="AM41" s="4">
        <v>1.3240000000000001</v>
      </c>
      <c r="AN41" s="4">
        <v>3.4529999999999998</v>
      </c>
      <c r="AO41" s="4">
        <v>3.7709999999999999</v>
      </c>
      <c r="AP41" s="4">
        <v>9.359</v>
      </c>
      <c r="AQ41" s="4">
        <v>7.3929999999999998</v>
      </c>
      <c r="AR41" s="4">
        <v>8.3000000000000004E-2</v>
      </c>
      <c r="AS41" s="4">
        <v>-10.872999999999999</v>
      </c>
      <c r="AT41" s="4">
        <v>2.2509999999999999</v>
      </c>
      <c r="AU41" s="4">
        <v>7.4729999999999999</v>
      </c>
      <c r="AV41" s="4">
        <v>16.722999999999999</v>
      </c>
      <c r="AW41" s="4">
        <v>18.23</v>
      </c>
      <c r="AX41" s="4">
        <v>23.013999999999999</v>
      </c>
      <c r="AY41" s="4">
        <v>11.976000000000001</v>
      </c>
      <c r="AZ41" s="4">
        <v>6.694</v>
      </c>
      <c r="BA41" s="4">
        <v>14.808</v>
      </c>
      <c r="BB41" s="4">
        <v>9.8620000000000001</v>
      </c>
      <c r="BC41" s="4">
        <v>6.875</v>
      </c>
      <c r="BD41" s="4">
        <v>5.58</v>
      </c>
      <c r="BE41" s="4">
        <v>6.0709999999999997</v>
      </c>
      <c r="BF41" s="4">
        <v>-0.39300000000000002</v>
      </c>
      <c r="BG41" s="4">
        <v>6.673</v>
      </c>
      <c r="BH41" s="4">
        <v>9.9540000000000006</v>
      </c>
      <c r="BI41" s="4">
        <v>18.161000000000001</v>
      </c>
      <c r="BJ41" s="4">
        <v>20.983000000000001</v>
      </c>
      <c r="BK41" s="4">
        <v>-13.303000000000001</v>
      </c>
      <c r="BL41" s="4">
        <v>23.902000000000001</v>
      </c>
      <c r="BM41" s="4">
        <v>21.29</v>
      </c>
      <c r="BN41" s="4">
        <v>30.236999999999998</v>
      </c>
    </row>
    <row r="42" spans="1:66" x14ac:dyDescent="0.25">
      <c r="A42" s="3" t="s">
        <v>119</v>
      </c>
      <c r="B42" s="3" t="s">
        <v>120</v>
      </c>
      <c r="C42" s="4">
        <v>2.1999999999999999E-2</v>
      </c>
      <c r="D42" s="4">
        <v>2.5999999999999999E-2</v>
      </c>
      <c r="E42" s="4">
        <v>3.4000000000000002E-2</v>
      </c>
      <c r="F42" s="4">
        <v>4.1000000000000002E-2</v>
      </c>
      <c r="G42" s="4">
        <v>5.0999999999999997E-2</v>
      </c>
      <c r="H42" s="4">
        <v>0.06</v>
      </c>
      <c r="I42" s="4">
        <v>6.8000000000000005E-2</v>
      </c>
      <c r="J42" s="4">
        <v>8.6999999999999994E-2</v>
      </c>
      <c r="K42" s="4">
        <v>0.10199999999999999</v>
      </c>
      <c r="L42" s="4">
        <v>0.12</v>
      </c>
      <c r="M42" s="4">
        <v>0.14299999999999999</v>
      </c>
      <c r="N42" s="4">
        <v>0.16400000000000001</v>
      </c>
      <c r="O42" s="4">
        <v>0.187</v>
      </c>
      <c r="P42" s="4">
        <v>0.24099999999999999</v>
      </c>
      <c r="Q42" s="4">
        <v>0.32300000000000001</v>
      </c>
      <c r="R42" s="4">
        <v>0.35199999999999998</v>
      </c>
      <c r="S42" s="4">
        <v>0.40200000000000002</v>
      </c>
      <c r="T42" s="4">
        <v>0.47299999999999998</v>
      </c>
      <c r="U42" s="4">
        <v>0.55200000000000005</v>
      </c>
      <c r="V42" s="4">
        <v>0.70399999999999996</v>
      </c>
      <c r="W42" s="4">
        <v>0.874</v>
      </c>
      <c r="X42" s="4">
        <v>1.0980000000000001</v>
      </c>
      <c r="Y42" s="4">
        <v>1.2290000000000001</v>
      </c>
      <c r="Z42" s="4">
        <v>1.4750000000000001</v>
      </c>
      <c r="AA42" s="4">
        <v>1.9570000000000001</v>
      </c>
      <c r="AB42" s="4">
        <v>3.19</v>
      </c>
      <c r="AC42" s="4">
        <v>3.1589999999999998</v>
      </c>
      <c r="AD42" s="4">
        <v>4.0940000000000003</v>
      </c>
      <c r="AE42" s="4">
        <v>4.26</v>
      </c>
      <c r="AF42" s="4">
        <v>5.3330000000000002</v>
      </c>
      <c r="AG42" s="4">
        <v>6.5439999999999996</v>
      </c>
      <c r="AH42" s="4">
        <v>6.8109999999999999</v>
      </c>
      <c r="AI42" s="4">
        <v>6.8159999999999998</v>
      </c>
      <c r="AJ42" s="4">
        <v>6.3869999999999996</v>
      </c>
      <c r="AK42" s="4">
        <v>6.1980000000000004</v>
      </c>
      <c r="AL42" s="4">
        <v>6.2869999999999999</v>
      </c>
      <c r="AM42" s="4">
        <v>4.9210000000000003</v>
      </c>
      <c r="AN42" s="4">
        <v>4.7359999999999998</v>
      </c>
      <c r="AO42" s="4">
        <v>5.26</v>
      </c>
      <c r="AP42" s="4">
        <v>5.9249999999999998</v>
      </c>
      <c r="AQ42" s="4">
        <v>7.1639999999999997</v>
      </c>
      <c r="AR42" s="4">
        <v>7.3010000000000002</v>
      </c>
      <c r="AS42" s="4">
        <v>6.9020000000000001</v>
      </c>
      <c r="AT42" s="4">
        <v>6.1289999999999996</v>
      </c>
      <c r="AU42" s="4">
        <v>5.7</v>
      </c>
      <c r="AV42" s="4">
        <v>4.6550000000000002</v>
      </c>
      <c r="AW42" s="4">
        <v>9.2859999999999996</v>
      </c>
      <c r="AX42" s="4">
        <v>10.625999999999999</v>
      </c>
      <c r="AY42" s="4">
        <v>12.315</v>
      </c>
      <c r="AZ42" s="4">
        <v>6.0010000000000003</v>
      </c>
      <c r="BA42" s="4">
        <v>6.5209999999999999</v>
      </c>
      <c r="BB42" s="4">
        <v>5.7439999999999998</v>
      </c>
      <c r="BC42" s="4">
        <v>3.7530000000000001</v>
      </c>
      <c r="BD42" s="4">
        <v>4.4530000000000003</v>
      </c>
      <c r="BE42" s="4">
        <v>4.4109999999999996</v>
      </c>
      <c r="BF42" s="4">
        <v>4.0860000000000003</v>
      </c>
      <c r="BG42" s="4">
        <v>3.2240000000000002</v>
      </c>
      <c r="BH42" s="4">
        <v>3.1219999999999999</v>
      </c>
      <c r="BI42" s="4">
        <v>3.2040000000000002</v>
      </c>
      <c r="BJ42" s="4">
        <v>2.5979999999999999</v>
      </c>
      <c r="BK42" s="4">
        <v>2.4289999999999998</v>
      </c>
      <c r="BL42" s="4">
        <v>3.2269999999999999</v>
      </c>
      <c r="BM42" s="4">
        <v>4.5430000000000001</v>
      </c>
      <c r="BN42" s="4">
        <v>8.6440000000000001</v>
      </c>
    </row>
    <row r="43" spans="1:66" x14ac:dyDescent="0.25">
      <c r="A43" s="3" t="s">
        <v>121</v>
      </c>
      <c r="B43" s="3" t="s">
        <v>122</v>
      </c>
    </row>
    <row r="44" spans="1:66" x14ac:dyDescent="0.25">
      <c r="B44" t="s">
        <v>73</v>
      </c>
    </row>
    <row r="45" spans="1:66" x14ac:dyDescent="0.25">
      <c r="A45" s="3" t="s">
        <v>107</v>
      </c>
      <c r="B45" s="3" t="s">
        <v>108</v>
      </c>
      <c r="C45" s="4">
        <v>2.0009999999999999</v>
      </c>
      <c r="D45" s="4">
        <v>2.2509999999999999</v>
      </c>
      <c r="E45" s="4">
        <v>2.5310000000000001</v>
      </c>
      <c r="F45" s="4">
        <v>2.839</v>
      </c>
      <c r="G45" s="4">
        <v>3.1349999999999998</v>
      </c>
      <c r="H45" s="4">
        <v>3.4350000000000001</v>
      </c>
      <c r="I45" s="4">
        <v>3.74</v>
      </c>
      <c r="J45" s="4">
        <v>4.0839999999999996</v>
      </c>
      <c r="K45" s="4">
        <v>4.6189999999999998</v>
      </c>
      <c r="L45" s="4">
        <v>5.7590000000000003</v>
      </c>
      <c r="M45" s="4">
        <v>7.0049999999999999</v>
      </c>
      <c r="N45" s="4">
        <v>8.1690000000000005</v>
      </c>
      <c r="O45" s="4">
        <v>9.0449999999999999</v>
      </c>
      <c r="P45" s="4">
        <v>11.015000000000001</v>
      </c>
      <c r="Q45" s="4">
        <v>14.736000000000001</v>
      </c>
      <c r="R45" s="4">
        <v>15.443</v>
      </c>
      <c r="S45" s="4">
        <v>17.047999999999998</v>
      </c>
      <c r="T45" s="4">
        <v>20.291</v>
      </c>
      <c r="U45" s="4">
        <v>22.613</v>
      </c>
      <c r="V45" s="4">
        <v>26.111999999999998</v>
      </c>
      <c r="W45" s="4">
        <v>31.978999999999999</v>
      </c>
      <c r="X45" s="4">
        <v>42.081000000000003</v>
      </c>
      <c r="Y45" s="4">
        <v>47.238</v>
      </c>
      <c r="Z45" s="4">
        <v>53.963000000000001</v>
      </c>
      <c r="AA45" s="4">
        <v>59.31</v>
      </c>
      <c r="AB45" s="4">
        <v>63.564</v>
      </c>
      <c r="AC45" s="4">
        <v>63.426000000000002</v>
      </c>
      <c r="AD45" s="4">
        <v>68.061000000000007</v>
      </c>
      <c r="AE45" s="4">
        <v>73.548000000000002</v>
      </c>
      <c r="AF45" s="4">
        <v>88.766000000000005</v>
      </c>
      <c r="AG45" s="4">
        <v>100.32</v>
      </c>
      <c r="AH45" s="4">
        <v>112.399</v>
      </c>
      <c r="AI45" s="4">
        <v>115.432</v>
      </c>
      <c r="AJ45" s="4">
        <v>121.874</v>
      </c>
      <c r="AK45" s="4">
        <v>124.765</v>
      </c>
      <c r="AL45" s="4">
        <v>131.102</v>
      </c>
      <c r="AM45" s="4">
        <v>128.31299999999999</v>
      </c>
      <c r="AN45" s="4">
        <v>142.32300000000001</v>
      </c>
      <c r="AO45" s="4">
        <v>151.99799999999999</v>
      </c>
      <c r="AP45" s="4">
        <v>149.62700000000001</v>
      </c>
      <c r="AQ45" s="4">
        <v>183.834</v>
      </c>
      <c r="AR45" s="4">
        <v>200.54400000000001</v>
      </c>
      <c r="AS45" s="4">
        <v>209.42699999999999</v>
      </c>
      <c r="AT45" s="4">
        <v>222.09899999999999</v>
      </c>
      <c r="AU45" s="4">
        <v>245.68700000000001</v>
      </c>
      <c r="AV45" s="4">
        <v>275.64</v>
      </c>
      <c r="AW45" s="4">
        <v>308.97500000000002</v>
      </c>
      <c r="AX45" s="4">
        <v>351.94299999999998</v>
      </c>
      <c r="AY45" s="4">
        <v>374.17899999999997</v>
      </c>
      <c r="AZ45" s="4">
        <v>330.81200000000001</v>
      </c>
      <c r="BA45" s="4">
        <v>299.8</v>
      </c>
      <c r="BB45" s="4">
        <v>307.02300000000002</v>
      </c>
      <c r="BC45" s="4">
        <v>288.94299999999998</v>
      </c>
      <c r="BD45" s="4">
        <v>261.37200000000001</v>
      </c>
      <c r="BE45" s="4">
        <v>277.904</v>
      </c>
      <c r="BF45" s="4">
        <v>296.59399999999999</v>
      </c>
      <c r="BG45" s="4">
        <v>289.404</v>
      </c>
      <c r="BH45" s="4">
        <v>270.04500000000002</v>
      </c>
      <c r="BI45" s="4">
        <v>305.916</v>
      </c>
      <c r="BJ45" s="4">
        <v>322.06400000000002</v>
      </c>
      <c r="BK45" s="4">
        <v>274.12200000000001</v>
      </c>
      <c r="BL45" s="4">
        <v>312.82100000000003</v>
      </c>
      <c r="BM45" s="4">
        <v>363.42599999999999</v>
      </c>
      <c r="BN45" s="4">
        <v>478.17</v>
      </c>
    </row>
    <row r="46" spans="1:66" x14ac:dyDescent="0.25">
      <c r="A46" s="3" t="s">
        <v>109</v>
      </c>
      <c r="B46" s="3" t="s">
        <v>110</v>
      </c>
      <c r="C46" s="4">
        <v>0.76</v>
      </c>
      <c r="D46" s="4">
        <v>0.877</v>
      </c>
      <c r="E46" s="4">
        <v>1.024</v>
      </c>
      <c r="F46" s="4">
        <v>1.256</v>
      </c>
      <c r="G46" s="4">
        <v>1.456</v>
      </c>
      <c r="H46" s="4">
        <v>1.6060000000000001</v>
      </c>
      <c r="I46" s="4">
        <v>1.7649999999999999</v>
      </c>
      <c r="J46" s="4">
        <v>1.931</v>
      </c>
      <c r="K46" s="4">
        <v>2.39</v>
      </c>
      <c r="L46" s="4">
        <v>3.1619999999999999</v>
      </c>
      <c r="M46" s="4">
        <v>4.1849999999999996</v>
      </c>
      <c r="N46" s="4">
        <v>4.9870000000000001</v>
      </c>
      <c r="O46" s="4">
        <v>5.4050000000000002</v>
      </c>
      <c r="P46" s="4">
        <v>6.8220000000000001</v>
      </c>
      <c r="Q46" s="4">
        <v>9.7629999999999999</v>
      </c>
      <c r="R46" s="4">
        <v>10.179</v>
      </c>
      <c r="S46" s="4">
        <v>11.64</v>
      </c>
      <c r="T46" s="4">
        <v>13.862</v>
      </c>
      <c r="U46" s="4">
        <v>15.176</v>
      </c>
      <c r="V46" s="4">
        <v>17.254000000000001</v>
      </c>
      <c r="W46" s="4">
        <v>21.323</v>
      </c>
      <c r="X46" s="4">
        <v>28.936</v>
      </c>
      <c r="Y46" s="4">
        <v>33.86</v>
      </c>
      <c r="Z46" s="4">
        <v>37.923999999999999</v>
      </c>
      <c r="AA46" s="4">
        <v>42.344000000000001</v>
      </c>
      <c r="AB46" s="4">
        <v>44.139000000000003</v>
      </c>
      <c r="AC46" s="4">
        <v>41.819000000000003</v>
      </c>
      <c r="AD46" s="4">
        <v>42.738</v>
      </c>
      <c r="AE46" s="4">
        <v>46.218000000000004</v>
      </c>
      <c r="AF46" s="4">
        <v>53.685000000000002</v>
      </c>
      <c r="AG46" s="4">
        <v>61.912999999999997</v>
      </c>
      <c r="AH46" s="4">
        <v>67.992000000000004</v>
      </c>
      <c r="AI46" s="4">
        <v>73.021000000000001</v>
      </c>
      <c r="AJ46" s="4">
        <v>74.058999999999997</v>
      </c>
      <c r="AK46" s="4">
        <v>70.183999999999997</v>
      </c>
      <c r="AL46" s="4">
        <v>69.677999999999997</v>
      </c>
      <c r="AM46" s="4">
        <v>64.869</v>
      </c>
      <c r="AN46" s="4">
        <v>62.91</v>
      </c>
      <c r="AO46" s="4">
        <v>61.347000000000001</v>
      </c>
      <c r="AP46" s="4">
        <v>55.832999999999998</v>
      </c>
      <c r="AQ46" s="4">
        <v>76.900999999999996</v>
      </c>
      <c r="AR46" s="4">
        <v>93.034000000000006</v>
      </c>
      <c r="AS46" s="4">
        <v>83.736000000000004</v>
      </c>
      <c r="AT46" s="4">
        <v>80.388000000000005</v>
      </c>
      <c r="AU46" s="4">
        <v>76.08</v>
      </c>
      <c r="AV46" s="4">
        <v>77.947000000000003</v>
      </c>
      <c r="AW46" s="4">
        <v>90.515000000000001</v>
      </c>
      <c r="AX46" s="4">
        <v>109.03700000000001</v>
      </c>
      <c r="AY46" s="4">
        <v>123.863</v>
      </c>
      <c r="AZ46" s="4">
        <v>97.346000000000004</v>
      </c>
      <c r="BA46" s="4">
        <v>79.466999999999999</v>
      </c>
      <c r="BB46" s="4">
        <v>91.119</v>
      </c>
      <c r="BC46" s="4">
        <v>81.813999999999993</v>
      </c>
      <c r="BD46" s="4">
        <v>79.152000000000001</v>
      </c>
      <c r="BE46" s="4">
        <v>80.144999999999996</v>
      </c>
      <c r="BF46" s="4">
        <v>74.349999999999994</v>
      </c>
      <c r="BG46" s="4">
        <v>72.751000000000005</v>
      </c>
      <c r="BH46" s="4">
        <v>71.97</v>
      </c>
      <c r="BI46" s="4">
        <v>71.382000000000005</v>
      </c>
      <c r="BJ46" s="4">
        <v>70.453999999999994</v>
      </c>
      <c r="BK46" s="4">
        <v>68.197000000000003</v>
      </c>
      <c r="BL46" s="4">
        <v>67.661000000000001</v>
      </c>
      <c r="BM46" s="4">
        <v>90.302999999999997</v>
      </c>
      <c r="BN46" s="4">
        <v>200.78700000000001</v>
      </c>
    </row>
    <row r="47" spans="1:66" x14ac:dyDescent="0.25">
      <c r="A47" s="3" t="s">
        <v>111</v>
      </c>
      <c r="B47" s="3" t="s">
        <v>112</v>
      </c>
      <c r="C47" s="4">
        <v>1.175</v>
      </c>
      <c r="D47" s="4">
        <v>1.2989999999999999</v>
      </c>
      <c r="E47" s="4">
        <v>1.417</v>
      </c>
      <c r="F47" s="4">
        <v>1.49</v>
      </c>
      <c r="G47" s="4">
        <v>1.58</v>
      </c>
      <c r="H47" s="4">
        <v>1.724</v>
      </c>
      <c r="I47" s="4">
        <v>1.861</v>
      </c>
      <c r="J47" s="4">
        <v>2.0430000000000001</v>
      </c>
      <c r="K47" s="4">
        <v>2.101</v>
      </c>
      <c r="L47" s="4">
        <v>2.4569999999999999</v>
      </c>
      <c r="M47" s="4">
        <v>2.6629999999999998</v>
      </c>
      <c r="N47" s="4">
        <v>3.0139999999999998</v>
      </c>
      <c r="O47" s="4">
        <v>3.4489999999999998</v>
      </c>
      <c r="P47" s="4">
        <v>3.9649999999999999</v>
      </c>
      <c r="Q47" s="4">
        <v>4.7140000000000004</v>
      </c>
      <c r="R47" s="4">
        <v>4.9820000000000002</v>
      </c>
      <c r="S47" s="4">
        <v>5.08</v>
      </c>
      <c r="T47" s="4">
        <v>6.0789999999999997</v>
      </c>
      <c r="U47" s="4">
        <v>7.0570000000000004</v>
      </c>
      <c r="V47" s="4">
        <v>8.4589999999999996</v>
      </c>
      <c r="W47" s="4">
        <v>10.218999999999999</v>
      </c>
      <c r="X47" s="4">
        <v>12.59</v>
      </c>
      <c r="Y47" s="4">
        <v>12.677</v>
      </c>
      <c r="Z47" s="4">
        <v>15.311999999999999</v>
      </c>
      <c r="AA47" s="4">
        <v>16.248999999999999</v>
      </c>
      <c r="AB47" s="4">
        <v>18.675000000000001</v>
      </c>
      <c r="AC47" s="4">
        <v>20.885000000000002</v>
      </c>
      <c r="AD47" s="4">
        <v>24.626000000000001</v>
      </c>
      <c r="AE47" s="4">
        <v>26.57</v>
      </c>
      <c r="AF47" s="4">
        <v>34.238</v>
      </c>
      <c r="AG47" s="4">
        <v>37.537999999999997</v>
      </c>
      <c r="AH47" s="4">
        <v>43.548000000000002</v>
      </c>
      <c r="AI47" s="4">
        <v>44.551000000000002</v>
      </c>
      <c r="AJ47" s="4">
        <v>50.524000000000001</v>
      </c>
      <c r="AK47" s="4">
        <v>54.17</v>
      </c>
      <c r="AL47" s="4">
        <v>60.893000000000001</v>
      </c>
      <c r="AM47" s="4">
        <v>61.814</v>
      </c>
      <c r="AN47" s="4">
        <v>75.584999999999994</v>
      </c>
      <c r="AO47" s="4">
        <v>87.472999999999999</v>
      </c>
      <c r="AP47" s="4">
        <v>90.328999999999994</v>
      </c>
      <c r="AQ47" s="4">
        <v>103.229</v>
      </c>
      <c r="AR47" s="4">
        <v>107.932</v>
      </c>
      <c r="AS47" s="4">
        <v>127.789</v>
      </c>
      <c r="AT47" s="4">
        <v>140.762</v>
      </c>
      <c r="AU47" s="4">
        <v>163.44999999999999</v>
      </c>
      <c r="AV47" s="4">
        <v>182.32499999999999</v>
      </c>
      <c r="AW47" s="4">
        <v>207.93799999999999</v>
      </c>
      <c r="AX47" s="4">
        <v>230.58199999999999</v>
      </c>
      <c r="AY47" s="4">
        <v>241.87299999999999</v>
      </c>
      <c r="AZ47" s="4">
        <v>234.36500000000001</v>
      </c>
      <c r="BA47" s="4">
        <v>212.511</v>
      </c>
      <c r="BB47" s="4">
        <v>211.58</v>
      </c>
      <c r="BC47" s="4">
        <v>199.57599999999999</v>
      </c>
      <c r="BD47" s="4">
        <v>174.339</v>
      </c>
      <c r="BE47" s="4">
        <v>189.00299999999999</v>
      </c>
      <c r="BF47" s="4">
        <v>212.13200000000001</v>
      </c>
      <c r="BG47" s="4">
        <v>206.488</v>
      </c>
      <c r="BH47" s="4">
        <v>189.15700000000001</v>
      </c>
      <c r="BI47" s="4">
        <v>222.23400000000001</v>
      </c>
      <c r="BJ47" s="4">
        <v>244.13200000000001</v>
      </c>
      <c r="BK47" s="4">
        <v>203.07</v>
      </c>
      <c r="BL47" s="4">
        <v>232.03200000000001</v>
      </c>
      <c r="BM47" s="4">
        <v>262.60000000000002</v>
      </c>
      <c r="BN47" s="4">
        <v>264.75400000000002</v>
      </c>
    </row>
    <row r="48" spans="1:66" x14ac:dyDescent="0.25">
      <c r="A48" s="3" t="s">
        <v>113</v>
      </c>
      <c r="B48" s="3" t="s">
        <v>114</v>
      </c>
      <c r="AJ48" s="4">
        <v>50.404000000000003</v>
      </c>
      <c r="AK48" s="4">
        <v>54.106000000000002</v>
      </c>
      <c r="AL48" s="4">
        <v>60.856999999999999</v>
      </c>
      <c r="AM48" s="4">
        <v>61.808999999999997</v>
      </c>
      <c r="AN48" s="4">
        <v>75.5</v>
      </c>
      <c r="AO48" s="4">
        <v>87.4</v>
      </c>
      <c r="AP48" s="4">
        <v>89.980999999999995</v>
      </c>
      <c r="AQ48" s="4">
        <v>102.931</v>
      </c>
      <c r="AR48" s="4">
        <v>107.708</v>
      </c>
      <c r="AS48" s="4">
        <v>127.557</v>
      </c>
      <c r="AT48" s="4">
        <v>140.52699999999999</v>
      </c>
      <c r="AU48" s="4">
        <v>163.09399999999999</v>
      </c>
      <c r="AV48" s="4">
        <v>182.07599999999999</v>
      </c>
      <c r="AW48" s="4">
        <v>207.42599999999999</v>
      </c>
      <c r="AX48" s="4">
        <v>230.07599999999999</v>
      </c>
      <c r="AY48" s="4">
        <v>241.255</v>
      </c>
      <c r="AZ48" s="4">
        <v>234.01400000000001</v>
      </c>
      <c r="BA48" s="4">
        <v>212.126</v>
      </c>
      <c r="BB48" s="4">
        <v>211.411</v>
      </c>
      <c r="BC48" s="4">
        <v>199.005</v>
      </c>
      <c r="BD48" s="4">
        <v>173.858</v>
      </c>
      <c r="BE48" s="4">
        <v>188.453</v>
      </c>
      <c r="BF48" s="4">
        <v>211.4</v>
      </c>
      <c r="BG48" s="4">
        <v>205.75299999999999</v>
      </c>
      <c r="BH48" s="4">
        <v>188.25399999999999</v>
      </c>
      <c r="BI48" s="4">
        <v>221.267</v>
      </c>
      <c r="BJ48" s="4">
        <v>243.04599999999999</v>
      </c>
      <c r="BK48" s="4">
        <v>202.108</v>
      </c>
      <c r="BL48" s="4">
        <v>230.876</v>
      </c>
      <c r="BM48" s="4">
        <v>261.29599999999999</v>
      </c>
      <c r="BN48" s="4">
        <v>263.19299999999998</v>
      </c>
    </row>
    <row r="49" spans="1:66" x14ac:dyDescent="0.25">
      <c r="A49" s="3" t="s">
        <v>115</v>
      </c>
      <c r="B49" s="3" t="s">
        <v>116</v>
      </c>
      <c r="AJ49" s="4">
        <v>0.12</v>
      </c>
      <c r="AK49" s="4">
        <v>6.4000000000000001E-2</v>
      </c>
      <c r="AL49" s="4">
        <v>3.5999999999999997E-2</v>
      </c>
      <c r="AM49" s="4">
        <v>5.0000000000000001E-3</v>
      </c>
      <c r="AN49" s="4">
        <v>8.5000000000000006E-2</v>
      </c>
      <c r="AO49" s="4">
        <v>7.2999999999999995E-2</v>
      </c>
      <c r="AP49" s="4">
        <v>0.34799999999999998</v>
      </c>
      <c r="AQ49" s="4">
        <v>0.29799999999999999</v>
      </c>
      <c r="AR49" s="4">
        <v>0.224</v>
      </c>
      <c r="AS49" s="4">
        <v>0.23200000000000001</v>
      </c>
      <c r="AT49" s="4">
        <v>0.23499999999999999</v>
      </c>
      <c r="AU49" s="4">
        <v>0.35599999999999998</v>
      </c>
      <c r="AV49" s="4">
        <v>0.249</v>
      </c>
      <c r="AW49" s="4">
        <v>0.51200000000000001</v>
      </c>
      <c r="AX49" s="4">
        <v>0.50600000000000001</v>
      </c>
      <c r="AY49" s="4">
        <v>0.61799999999999999</v>
      </c>
      <c r="AZ49" s="4">
        <v>0.35099999999999998</v>
      </c>
      <c r="BA49" s="4">
        <v>0.38500000000000001</v>
      </c>
      <c r="BB49" s="4">
        <v>0.16900000000000001</v>
      </c>
      <c r="BC49" s="4">
        <v>0.57099999999999995</v>
      </c>
      <c r="BD49" s="4">
        <v>0.48099999999999998</v>
      </c>
      <c r="BE49" s="4">
        <v>0.55000000000000004</v>
      </c>
      <c r="BF49" s="4">
        <v>0.73299999999999998</v>
      </c>
      <c r="BG49" s="4">
        <v>0.73499999999999999</v>
      </c>
      <c r="BH49" s="4">
        <v>0.90300000000000002</v>
      </c>
      <c r="BI49" s="4">
        <v>0.96699999999999997</v>
      </c>
      <c r="BJ49" s="4">
        <v>1.0860000000000001</v>
      </c>
      <c r="BK49" s="4">
        <v>0.96099999999999997</v>
      </c>
      <c r="BL49" s="4">
        <v>1.1559999999999999</v>
      </c>
      <c r="BM49" s="4">
        <v>1.3049999999999999</v>
      </c>
      <c r="BN49" s="4">
        <v>1.5609999999999999</v>
      </c>
    </row>
    <row r="50" spans="1:66" x14ac:dyDescent="0.25">
      <c r="A50" s="3" t="s">
        <v>117</v>
      </c>
      <c r="B50" s="3" t="s">
        <v>118</v>
      </c>
      <c r="AI50" s="4">
        <v>-3.0179999999999998</v>
      </c>
      <c r="AJ50" s="4">
        <v>-3.677</v>
      </c>
      <c r="AK50" s="4">
        <v>-0.59499999999999997</v>
      </c>
      <c r="AL50" s="4">
        <v>-0.51400000000000001</v>
      </c>
      <c r="AM50" s="4">
        <v>0.38700000000000001</v>
      </c>
      <c r="AN50" s="4">
        <v>2.359</v>
      </c>
      <c r="AO50" s="4">
        <v>1.6579999999999999</v>
      </c>
      <c r="AP50" s="4">
        <v>1.7170000000000001</v>
      </c>
      <c r="AQ50" s="4">
        <v>1.9219999999999999</v>
      </c>
      <c r="AR50" s="4">
        <v>-2.302</v>
      </c>
      <c r="AS50" s="4">
        <v>-4.2370000000000001</v>
      </c>
      <c r="AT50" s="4">
        <v>-1.4350000000000001</v>
      </c>
      <c r="AU50" s="4">
        <v>3.948</v>
      </c>
      <c r="AV50" s="4">
        <v>13.147</v>
      </c>
      <c r="AW50" s="4">
        <v>7.8109999999999999</v>
      </c>
      <c r="AX50" s="4">
        <v>9.7189999999999994</v>
      </c>
      <c r="AY50" s="4">
        <v>5.617</v>
      </c>
      <c r="AZ50" s="4">
        <v>-3.7269999999999999</v>
      </c>
      <c r="BA50" s="4">
        <v>4.92</v>
      </c>
      <c r="BB50" s="4">
        <v>1.284</v>
      </c>
      <c r="BC50" s="4">
        <v>4.1449999999999996</v>
      </c>
      <c r="BD50" s="4">
        <v>4.3780000000000001</v>
      </c>
      <c r="BE50" s="4">
        <v>5.1779999999999999</v>
      </c>
      <c r="BF50" s="4">
        <v>6.4390000000000001</v>
      </c>
      <c r="BG50" s="4">
        <v>6.3220000000000001</v>
      </c>
      <c r="BH50" s="4">
        <v>5.117</v>
      </c>
      <c r="BI50" s="4">
        <v>8.27</v>
      </c>
      <c r="BJ50" s="4">
        <v>3.1909999999999998</v>
      </c>
      <c r="BK50" s="4">
        <v>-1.284</v>
      </c>
      <c r="BL50" s="4">
        <v>8.5760000000000005</v>
      </c>
      <c r="BM50" s="4">
        <v>5.53</v>
      </c>
      <c r="BN50" s="4">
        <v>7.3520000000000003</v>
      </c>
    </row>
    <row r="51" spans="1:66" x14ac:dyDescent="0.25">
      <c r="A51" s="3" t="s">
        <v>121</v>
      </c>
      <c r="B51" s="3" t="s">
        <v>122</v>
      </c>
      <c r="C51" s="4">
        <v>6.6000000000000003E-2</v>
      </c>
      <c r="D51" s="4">
        <v>7.4999999999999997E-2</v>
      </c>
      <c r="E51" s="4">
        <v>0.09</v>
      </c>
      <c r="F51" s="4">
        <v>9.2999999999999999E-2</v>
      </c>
      <c r="G51" s="4">
        <v>9.9000000000000005E-2</v>
      </c>
      <c r="H51" s="4">
        <v>0.106</v>
      </c>
      <c r="I51" s="4">
        <v>0.113</v>
      </c>
      <c r="J51" s="4">
        <v>0.111</v>
      </c>
      <c r="K51" s="4">
        <v>0.129</v>
      </c>
      <c r="L51" s="4">
        <v>0.14000000000000001</v>
      </c>
      <c r="M51" s="4">
        <v>0.157</v>
      </c>
      <c r="N51" s="4">
        <v>0.16800000000000001</v>
      </c>
      <c r="O51" s="4">
        <v>0.191</v>
      </c>
      <c r="P51" s="4">
        <v>0.22800000000000001</v>
      </c>
      <c r="Q51" s="4">
        <v>0.25900000000000001</v>
      </c>
      <c r="R51" s="4">
        <v>0.28299999999999997</v>
      </c>
      <c r="S51" s="4">
        <v>0.32800000000000001</v>
      </c>
      <c r="T51" s="4">
        <v>0.35</v>
      </c>
      <c r="U51" s="4">
        <v>0.38</v>
      </c>
      <c r="V51" s="4">
        <v>0.4</v>
      </c>
      <c r="W51" s="4">
        <v>0.437</v>
      </c>
      <c r="X51" s="4">
        <v>0.55500000000000005</v>
      </c>
      <c r="Y51" s="4">
        <v>0.70099999999999996</v>
      </c>
      <c r="Z51" s="4">
        <v>0.72699999999999998</v>
      </c>
      <c r="AA51" s="4">
        <v>0.71699999999999997</v>
      </c>
      <c r="AB51" s="4">
        <v>0.75</v>
      </c>
      <c r="AC51" s="4">
        <v>0.72199999999999998</v>
      </c>
      <c r="AD51" s="4">
        <v>0.69699999999999995</v>
      </c>
      <c r="AE51" s="4">
        <v>0.76</v>
      </c>
      <c r="AF51" s="4">
        <v>0.84299999999999997</v>
      </c>
      <c r="AG51" s="4">
        <v>0.86899999999999999</v>
      </c>
      <c r="AH51" s="4">
        <v>0.85899999999999999</v>
      </c>
      <c r="AI51" s="4">
        <v>0.878</v>
      </c>
      <c r="AJ51" s="4">
        <v>0.96799999999999997</v>
      </c>
      <c r="AK51" s="4">
        <v>1.006</v>
      </c>
      <c r="AL51" s="4">
        <v>1.0449999999999999</v>
      </c>
      <c r="AM51" s="4">
        <v>1.244</v>
      </c>
      <c r="AN51" s="4">
        <v>1.4690000000000001</v>
      </c>
      <c r="AO51" s="4">
        <v>1.52</v>
      </c>
      <c r="AP51" s="4">
        <v>1.748</v>
      </c>
      <c r="AQ51" s="4">
        <v>1.7829999999999999</v>
      </c>
      <c r="AR51" s="4">
        <v>1.88</v>
      </c>
      <c r="AS51" s="4">
        <v>2.14</v>
      </c>
      <c r="AT51" s="4">
        <v>2.3839999999999999</v>
      </c>
      <c r="AU51" s="4">
        <v>2.2090000000000001</v>
      </c>
      <c r="AV51" s="4">
        <v>2.2210000000000001</v>
      </c>
      <c r="AW51" s="4">
        <v>2.7120000000000002</v>
      </c>
      <c r="AX51" s="4">
        <v>2.605</v>
      </c>
      <c r="AY51" s="4">
        <v>2.8260000000000001</v>
      </c>
      <c r="AZ51" s="4">
        <v>2.8279999999999998</v>
      </c>
      <c r="BA51" s="4">
        <v>2.9009999999999998</v>
      </c>
      <c r="BB51" s="4">
        <v>3.04</v>
      </c>
      <c r="BC51" s="4">
        <v>3.4089999999999998</v>
      </c>
      <c r="BD51" s="4">
        <v>3.504</v>
      </c>
      <c r="BE51" s="4">
        <v>3.5779999999999998</v>
      </c>
      <c r="BF51" s="4">
        <v>3.673</v>
      </c>
      <c r="BG51" s="4">
        <v>3.843</v>
      </c>
      <c r="BH51" s="4">
        <v>3.802</v>
      </c>
      <c r="BI51" s="4">
        <v>4.0309999999999997</v>
      </c>
      <c r="BJ51" s="4">
        <v>4.2869999999999999</v>
      </c>
      <c r="BK51" s="4">
        <v>4.1379999999999999</v>
      </c>
      <c r="BL51" s="4">
        <v>4.5540000000000003</v>
      </c>
      <c r="BM51" s="4">
        <v>4.992</v>
      </c>
      <c r="BN51" s="4">
        <v>5.2779999999999996</v>
      </c>
    </row>
    <row r="52" spans="1:66" x14ac:dyDescent="0.25">
      <c r="A52" s="3" t="s">
        <v>123</v>
      </c>
      <c r="B52" s="3" t="s">
        <v>124</v>
      </c>
      <c r="C52" s="4">
        <v>5.5979999999999999</v>
      </c>
      <c r="D52" s="4">
        <v>5.8579999999999997</v>
      </c>
      <c r="E52" s="4">
        <v>6.0940000000000003</v>
      </c>
      <c r="F52" s="4">
        <v>6.5629999999999997</v>
      </c>
      <c r="G52" s="4">
        <v>7.5259999999999998</v>
      </c>
      <c r="H52" s="4">
        <v>8.2940000000000005</v>
      </c>
      <c r="I52" s="4">
        <v>8.9939999999999998</v>
      </c>
      <c r="J52" s="4">
        <v>9.8109999999999999</v>
      </c>
      <c r="K52" s="4">
        <v>10.135999999999999</v>
      </c>
      <c r="L52" s="4">
        <v>12.173</v>
      </c>
      <c r="M52" s="4">
        <v>13.851000000000001</v>
      </c>
      <c r="N52" s="4">
        <v>15.923999999999999</v>
      </c>
      <c r="O52" s="4">
        <v>17.448</v>
      </c>
      <c r="P52" s="4">
        <v>20.606999999999999</v>
      </c>
      <c r="Q52" s="4">
        <v>22.039000000000001</v>
      </c>
      <c r="R52" s="4">
        <v>22.085999999999999</v>
      </c>
      <c r="S52" s="4">
        <v>25.99</v>
      </c>
      <c r="T52" s="4">
        <v>31.411000000000001</v>
      </c>
      <c r="U52" s="4">
        <v>33.697000000000003</v>
      </c>
      <c r="V52" s="4">
        <v>38.034999999999997</v>
      </c>
      <c r="W52" s="4">
        <v>41.258000000000003</v>
      </c>
      <c r="X52" s="4">
        <v>42.234999999999999</v>
      </c>
      <c r="Y52" s="4">
        <v>46.996000000000002</v>
      </c>
      <c r="Z52" s="4">
        <v>51.030999999999999</v>
      </c>
      <c r="AA52" s="4">
        <v>61.25</v>
      </c>
      <c r="AB52" s="4">
        <v>69.932000000000002</v>
      </c>
      <c r="AC52" s="4">
        <v>94.352999999999994</v>
      </c>
      <c r="AD52" s="4">
        <v>98.900999999999996</v>
      </c>
      <c r="AE52" s="4">
        <v>118.52</v>
      </c>
      <c r="AF52" s="4">
        <v>124.863</v>
      </c>
      <c r="AG52" s="4">
        <v>125.289</v>
      </c>
      <c r="AH52" s="4">
        <v>129.43100000000001</v>
      </c>
      <c r="AI52" s="4">
        <v>132.435</v>
      </c>
      <c r="AJ52" s="4">
        <v>128.321</v>
      </c>
      <c r="AK52" s="4">
        <v>133.03800000000001</v>
      </c>
      <c r="AL52" s="4">
        <v>141.29900000000001</v>
      </c>
      <c r="AM52" s="4">
        <v>147.12299999999999</v>
      </c>
      <c r="AN52" s="4">
        <v>161.221</v>
      </c>
      <c r="AO52" s="4">
        <v>182.33199999999999</v>
      </c>
      <c r="AP52" s="4">
        <v>196.70500000000001</v>
      </c>
      <c r="AQ52" s="4">
        <v>194.33699999999999</v>
      </c>
      <c r="AR52" s="4">
        <v>209.268</v>
      </c>
      <c r="AS52" s="4">
        <v>198.667</v>
      </c>
      <c r="AT52" s="4">
        <v>210.24299999999999</v>
      </c>
      <c r="AU52" s="4">
        <v>217.86099999999999</v>
      </c>
      <c r="AV52" s="4">
        <v>225.4</v>
      </c>
      <c r="AW52" s="4">
        <v>239.053</v>
      </c>
      <c r="AX52" s="4">
        <v>263.33300000000003</v>
      </c>
      <c r="AY52" s="4">
        <v>251.02500000000001</v>
      </c>
      <c r="AZ52" s="4">
        <v>221.036</v>
      </c>
      <c r="BA52" s="4">
        <v>248.64099999999999</v>
      </c>
      <c r="BB52" s="4">
        <v>261.86</v>
      </c>
      <c r="BC52" s="4">
        <v>245.18600000000001</v>
      </c>
      <c r="BD52" s="4">
        <v>282.01900000000001</v>
      </c>
      <c r="BE52" s="4">
        <v>280.11500000000001</v>
      </c>
      <c r="BF52" s="4">
        <v>285.702</v>
      </c>
      <c r="BG52" s="4">
        <v>291.71199999999999</v>
      </c>
      <c r="BH52" s="4">
        <v>308.95100000000002</v>
      </c>
      <c r="BI52" s="4">
        <v>300.74</v>
      </c>
      <c r="BJ52" s="4">
        <v>328.09199999999998</v>
      </c>
      <c r="BK52" s="4">
        <v>289.33199999999999</v>
      </c>
      <c r="BL52" s="4">
        <v>358.95</v>
      </c>
      <c r="BM52" s="4">
        <v>361.63600000000002</v>
      </c>
      <c r="BN52" s="4">
        <v>400.83600000000001</v>
      </c>
    </row>
    <row r="53" spans="1:66" x14ac:dyDescent="0.25">
      <c r="A53" s="3" t="s">
        <v>125</v>
      </c>
      <c r="B53" s="3" t="s">
        <v>126</v>
      </c>
      <c r="U53" s="4">
        <v>7.319</v>
      </c>
      <c r="V53" s="4">
        <v>8.17</v>
      </c>
      <c r="W53" s="4">
        <v>6.0469999999999997</v>
      </c>
      <c r="X53" s="4">
        <v>1.746</v>
      </c>
      <c r="Y53" s="4">
        <v>0.30299999999999999</v>
      </c>
      <c r="Z53" s="4">
        <v>-0.40899999999999997</v>
      </c>
      <c r="AA53" s="4">
        <v>6.0220000000000002</v>
      </c>
      <c r="AB53" s="4">
        <v>11.242000000000001</v>
      </c>
      <c r="AC53" s="4">
        <v>32.125999999999998</v>
      </c>
      <c r="AD53" s="4">
        <v>33.093000000000004</v>
      </c>
      <c r="AE53" s="4">
        <v>48.295999999999999</v>
      </c>
      <c r="AF53" s="4">
        <v>49.085999999999999</v>
      </c>
      <c r="AG53" s="4">
        <v>43.618000000000002</v>
      </c>
      <c r="AH53" s="4">
        <v>41.417999999999999</v>
      </c>
      <c r="AI53" s="4">
        <v>41.548000000000002</v>
      </c>
      <c r="AJ53" s="4">
        <v>36.343000000000004</v>
      </c>
      <c r="AK53" s="4">
        <v>39.636000000000003</v>
      </c>
      <c r="AL53" s="4">
        <v>46.021000000000001</v>
      </c>
      <c r="AM53" s="4">
        <v>49.296999999999997</v>
      </c>
      <c r="AN53" s="4">
        <v>61.889000000000003</v>
      </c>
      <c r="AO53" s="4">
        <v>79.843999999999994</v>
      </c>
      <c r="AP53" s="4">
        <v>89.367999999999995</v>
      </c>
      <c r="AQ53" s="4">
        <v>77.19</v>
      </c>
      <c r="AR53" s="4">
        <v>85.076999999999998</v>
      </c>
      <c r="AS53" s="4">
        <v>68.106999999999999</v>
      </c>
      <c r="AT53" s="4">
        <v>75.242000000000004</v>
      </c>
      <c r="AU53" s="4">
        <v>76.667000000000002</v>
      </c>
      <c r="AV53" s="4">
        <v>76.917000000000002</v>
      </c>
      <c r="AW53" s="4">
        <v>81.543999999999997</v>
      </c>
      <c r="AX53" s="4">
        <v>97.216999999999999</v>
      </c>
      <c r="AY53" s="4">
        <v>76.051000000000002</v>
      </c>
      <c r="AZ53" s="4">
        <v>44.076000000000001</v>
      </c>
      <c r="BA53" s="4">
        <v>68.533000000000001</v>
      </c>
      <c r="BB53" s="4">
        <v>76.456999999999994</v>
      </c>
      <c r="BC53" s="4">
        <v>55.756</v>
      </c>
      <c r="BD53" s="4">
        <v>90.183000000000007</v>
      </c>
      <c r="BE53" s="4">
        <v>85.91</v>
      </c>
      <c r="BF53" s="4">
        <v>89.152000000000001</v>
      </c>
      <c r="BG53" s="4">
        <v>90.707999999999998</v>
      </c>
      <c r="BH53" s="4">
        <v>101.833</v>
      </c>
      <c r="BI53" s="4">
        <v>85.731999999999999</v>
      </c>
      <c r="BJ53" s="4">
        <v>103.741</v>
      </c>
      <c r="BK53" s="4">
        <v>58.234999999999999</v>
      </c>
      <c r="BL53" s="4">
        <v>115.489</v>
      </c>
      <c r="BM53" s="4">
        <v>96.599000000000004</v>
      </c>
      <c r="BN53" s="4">
        <v>118.41800000000001</v>
      </c>
    </row>
    <row r="54" spans="1:66" x14ac:dyDescent="0.25">
      <c r="B54" t="s">
        <v>82</v>
      </c>
    </row>
    <row r="55" spans="1:66" x14ac:dyDescent="0.25">
      <c r="B55" t="s">
        <v>127</v>
      </c>
    </row>
    <row r="56" spans="1:66" x14ac:dyDescent="0.25">
      <c r="B56" t="s">
        <v>66</v>
      </c>
    </row>
    <row r="57" spans="1:66" x14ac:dyDescent="0.25">
      <c r="A57" s="3" t="s">
        <v>123</v>
      </c>
      <c r="B57" s="3" t="s">
        <v>124</v>
      </c>
      <c r="C57" s="4">
        <v>5.5979999999999999</v>
      </c>
      <c r="D57" s="4">
        <v>5.8579999999999997</v>
      </c>
      <c r="E57" s="4">
        <v>6.0940000000000003</v>
      </c>
      <c r="F57" s="4">
        <v>6.5629999999999997</v>
      </c>
      <c r="G57" s="4">
        <v>7.5259999999999998</v>
      </c>
      <c r="H57" s="4">
        <v>8.2940000000000005</v>
      </c>
      <c r="I57" s="4">
        <v>8.9939999999999998</v>
      </c>
      <c r="J57" s="4">
        <v>9.8109999999999999</v>
      </c>
      <c r="K57" s="4">
        <v>10.135999999999999</v>
      </c>
      <c r="L57" s="4">
        <v>12.173</v>
      </c>
      <c r="M57" s="4">
        <v>13.851000000000001</v>
      </c>
      <c r="N57" s="4">
        <v>15.923999999999999</v>
      </c>
      <c r="O57" s="4">
        <v>17.448</v>
      </c>
      <c r="P57" s="4">
        <v>20.606999999999999</v>
      </c>
      <c r="Q57" s="4">
        <v>22.039000000000001</v>
      </c>
      <c r="R57" s="4">
        <v>22.085999999999999</v>
      </c>
      <c r="S57" s="4">
        <v>25.99</v>
      </c>
      <c r="T57" s="4">
        <v>31.411000000000001</v>
      </c>
      <c r="U57" s="4">
        <v>33.697000000000003</v>
      </c>
      <c r="V57" s="4">
        <v>38.034999999999997</v>
      </c>
      <c r="W57" s="4">
        <v>41.258000000000003</v>
      </c>
      <c r="X57" s="4">
        <v>42.234999999999999</v>
      </c>
      <c r="Y57" s="4">
        <v>46.996000000000002</v>
      </c>
      <c r="Z57" s="4">
        <v>51.030999999999999</v>
      </c>
      <c r="AA57" s="4">
        <v>61.25</v>
      </c>
      <c r="AB57" s="4">
        <v>69.932000000000002</v>
      </c>
      <c r="AC57" s="4">
        <v>94.352999999999994</v>
      </c>
      <c r="AD57" s="4">
        <v>98.900999999999996</v>
      </c>
      <c r="AE57" s="4">
        <v>118.52</v>
      </c>
      <c r="AF57" s="4">
        <v>124.863</v>
      </c>
      <c r="AG57" s="4">
        <v>125.289</v>
      </c>
      <c r="AH57" s="4">
        <v>129.43100000000001</v>
      </c>
      <c r="AI57" s="4">
        <v>132.435</v>
      </c>
      <c r="AJ57" s="4">
        <v>128.321</v>
      </c>
      <c r="AK57" s="4">
        <v>133.03800000000001</v>
      </c>
      <c r="AL57" s="4">
        <v>141.29900000000001</v>
      </c>
      <c r="AM57" s="4">
        <v>147.12299999999999</v>
      </c>
      <c r="AN57" s="4">
        <v>161.221</v>
      </c>
      <c r="AO57" s="4">
        <v>182.33199999999999</v>
      </c>
      <c r="AP57" s="4">
        <v>196.70500000000001</v>
      </c>
      <c r="AQ57" s="4">
        <v>194.33699999999999</v>
      </c>
      <c r="AR57" s="4">
        <v>209.268</v>
      </c>
      <c r="AS57" s="4">
        <v>198.667</v>
      </c>
      <c r="AT57" s="4">
        <v>210.24299999999999</v>
      </c>
      <c r="AU57" s="4">
        <v>217.86099999999999</v>
      </c>
      <c r="AV57" s="4">
        <v>225.4</v>
      </c>
      <c r="AW57" s="4">
        <v>239.053</v>
      </c>
      <c r="AX57" s="4">
        <v>263.33300000000003</v>
      </c>
      <c r="AY57" s="4">
        <v>251.02500000000001</v>
      </c>
      <c r="AZ57" s="4">
        <v>221.036</v>
      </c>
      <c r="BA57" s="4">
        <v>248.64099999999999</v>
      </c>
      <c r="BB57" s="4">
        <v>261.86</v>
      </c>
      <c r="BC57" s="4">
        <v>245.18600000000001</v>
      </c>
      <c r="BD57" s="4">
        <v>282.01900000000001</v>
      </c>
      <c r="BE57" s="4">
        <v>280.11500000000001</v>
      </c>
      <c r="BF57" s="4">
        <v>285.702</v>
      </c>
      <c r="BG57" s="4">
        <v>291.71199999999999</v>
      </c>
      <c r="BH57" s="4">
        <v>308.95100000000002</v>
      </c>
      <c r="BI57" s="4">
        <v>300.74</v>
      </c>
      <c r="BJ57" s="4">
        <v>328.09199999999998</v>
      </c>
      <c r="BK57" s="4">
        <v>289.33199999999999</v>
      </c>
      <c r="BL57" s="4">
        <v>358.95</v>
      </c>
      <c r="BM57" s="4">
        <v>361.63600000000002</v>
      </c>
      <c r="BN57" s="4">
        <v>400.83600000000001</v>
      </c>
    </row>
    <row r="58" spans="1:66" x14ac:dyDescent="0.25">
      <c r="A58" s="3" t="s">
        <v>128</v>
      </c>
      <c r="B58" s="3" t="s">
        <v>129</v>
      </c>
      <c r="C58" s="4">
        <v>0.84799999999999998</v>
      </c>
      <c r="D58" s="4">
        <v>0.93700000000000006</v>
      </c>
      <c r="E58" s="4">
        <v>1.071</v>
      </c>
      <c r="F58" s="4">
        <v>1.214</v>
      </c>
      <c r="G58" s="4">
        <v>1.31</v>
      </c>
      <c r="H58" s="4">
        <v>1.415</v>
      </c>
      <c r="I58" s="4">
        <v>1.518</v>
      </c>
      <c r="J58" s="4">
        <v>1.65</v>
      </c>
      <c r="K58" s="4">
        <v>1.387</v>
      </c>
      <c r="L58" s="4">
        <v>1.528</v>
      </c>
      <c r="M58" s="4">
        <v>1.5149999999999999</v>
      </c>
      <c r="N58" s="4">
        <v>1.669</v>
      </c>
      <c r="O58" s="4">
        <v>1.831</v>
      </c>
      <c r="P58" s="4">
        <v>2.056</v>
      </c>
      <c r="Q58" s="4">
        <v>2.4460000000000002</v>
      </c>
      <c r="R58" s="4">
        <v>2.859</v>
      </c>
      <c r="S58" s="4">
        <v>3.331</v>
      </c>
      <c r="T58" s="4">
        <v>3.76</v>
      </c>
      <c r="U58" s="4">
        <v>4.3099999999999996</v>
      </c>
      <c r="V58" s="4">
        <v>4.79</v>
      </c>
      <c r="W58" s="4">
        <v>5.52</v>
      </c>
      <c r="X58" s="4">
        <v>6.2930000000000001</v>
      </c>
      <c r="Y58" s="4">
        <v>7.234</v>
      </c>
      <c r="Z58" s="4">
        <v>8.1820000000000004</v>
      </c>
      <c r="AA58" s="4">
        <v>8.827</v>
      </c>
      <c r="AB58" s="4">
        <v>9.4280000000000008</v>
      </c>
      <c r="AC58" s="4">
        <v>9.9290000000000003</v>
      </c>
      <c r="AD58" s="4">
        <v>10.233000000000001</v>
      </c>
      <c r="AE58" s="4">
        <v>10.792999999999999</v>
      </c>
      <c r="AF58" s="4">
        <v>11.545999999999999</v>
      </c>
      <c r="AG58" s="4">
        <v>12.327</v>
      </c>
      <c r="AH58" s="4">
        <v>12.843</v>
      </c>
      <c r="AI58" s="4">
        <v>13.85</v>
      </c>
      <c r="AJ58" s="4">
        <v>13.79</v>
      </c>
      <c r="AK58" s="4">
        <v>13.705</v>
      </c>
      <c r="AL58" s="4">
        <v>14.420999999999999</v>
      </c>
      <c r="AM58" s="4">
        <v>14.726000000000001</v>
      </c>
      <c r="AN58" s="4">
        <v>12.949</v>
      </c>
      <c r="AO58" s="4">
        <v>13.441000000000001</v>
      </c>
      <c r="AP58" s="4">
        <v>13.916</v>
      </c>
      <c r="AQ58" s="4">
        <v>14.563000000000001</v>
      </c>
      <c r="AR58" s="4">
        <v>15.15</v>
      </c>
      <c r="AS58" s="4">
        <v>15.535</v>
      </c>
      <c r="AT58" s="4">
        <v>15.693</v>
      </c>
      <c r="AU58" s="4">
        <v>16.334</v>
      </c>
      <c r="AV58" s="4">
        <v>14.842000000000001</v>
      </c>
      <c r="AW58" s="4">
        <v>12.567</v>
      </c>
      <c r="AX58" s="4">
        <v>13.138999999999999</v>
      </c>
      <c r="AY58" s="4">
        <v>13.81</v>
      </c>
      <c r="AZ58" s="4">
        <v>13.645</v>
      </c>
      <c r="BA58" s="4">
        <v>13.731</v>
      </c>
      <c r="BB58" s="4">
        <v>14.023999999999999</v>
      </c>
      <c r="BC58" s="4">
        <v>14.522</v>
      </c>
      <c r="BD58" s="4">
        <v>14.728</v>
      </c>
      <c r="BE58" s="4">
        <v>15.19</v>
      </c>
      <c r="BF58" s="4">
        <v>15.401999999999999</v>
      </c>
      <c r="BG58" s="4">
        <v>15.77</v>
      </c>
      <c r="BH58" s="4">
        <v>15.988</v>
      </c>
      <c r="BI58" s="4">
        <v>16.503</v>
      </c>
      <c r="BJ58" s="4">
        <v>16.815000000000001</v>
      </c>
      <c r="BK58" s="4">
        <v>16.207999999999998</v>
      </c>
      <c r="BL58" s="4">
        <v>17.248000000000001</v>
      </c>
      <c r="BM58" s="4">
        <v>18.335000000000001</v>
      </c>
      <c r="BN58" s="4">
        <v>19.11</v>
      </c>
    </row>
    <row r="59" spans="1:66" x14ac:dyDescent="0.25">
      <c r="A59" s="3" t="s">
        <v>130</v>
      </c>
      <c r="B59" s="3" t="s">
        <v>91</v>
      </c>
    </row>
    <row r="60" spans="1:66" x14ac:dyDescent="0.25">
      <c r="A60" s="3" t="s">
        <v>131</v>
      </c>
      <c r="B60" s="3" t="s">
        <v>93</v>
      </c>
      <c r="C60" s="4">
        <v>0.84799999999999998</v>
      </c>
      <c r="D60" s="4">
        <v>0.93700000000000006</v>
      </c>
      <c r="E60" s="4">
        <v>1.071</v>
      </c>
      <c r="F60" s="4">
        <v>1.214</v>
      </c>
      <c r="G60" s="4">
        <v>1.31</v>
      </c>
      <c r="H60" s="4">
        <v>1.415</v>
      </c>
      <c r="I60" s="4">
        <v>1.518</v>
      </c>
      <c r="J60" s="4">
        <v>1.65</v>
      </c>
      <c r="K60" s="4">
        <v>1.387</v>
      </c>
      <c r="L60" s="4">
        <v>1.528</v>
      </c>
      <c r="M60" s="4">
        <v>1.5149999999999999</v>
      </c>
      <c r="N60" s="4">
        <v>1.669</v>
      </c>
      <c r="O60" s="4">
        <v>1.831</v>
      </c>
      <c r="P60" s="4">
        <v>2.056</v>
      </c>
      <c r="Q60" s="4">
        <v>2.4460000000000002</v>
      </c>
      <c r="R60" s="4">
        <v>2.859</v>
      </c>
      <c r="S60" s="4">
        <v>3.331</v>
      </c>
      <c r="T60" s="4">
        <v>3.76</v>
      </c>
      <c r="U60" s="4">
        <v>4.3099999999999996</v>
      </c>
      <c r="V60" s="4">
        <v>4.79</v>
      </c>
      <c r="W60" s="4">
        <v>5.52</v>
      </c>
      <c r="X60" s="4">
        <v>6.2930000000000001</v>
      </c>
      <c r="Y60" s="4">
        <v>7.234</v>
      </c>
      <c r="Z60" s="4">
        <v>8.1820000000000004</v>
      </c>
      <c r="AA60" s="4">
        <v>8.827</v>
      </c>
      <c r="AB60" s="4">
        <v>9.4280000000000008</v>
      </c>
      <c r="AC60" s="4">
        <v>9.9290000000000003</v>
      </c>
      <c r="AD60" s="4">
        <v>10.233000000000001</v>
      </c>
      <c r="AE60" s="4">
        <v>10.792999999999999</v>
      </c>
      <c r="AF60" s="4">
        <v>11.545999999999999</v>
      </c>
      <c r="AG60" s="4">
        <v>12.327</v>
      </c>
      <c r="AH60" s="4">
        <v>12.843</v>
      </c>
      <c r="AI60" s="4">
        <v>13.85</v>
      </c>
      <c r="AJ60" s="4">
        <v>13.79</v>
      </c>
      <c r="AK60" s="4">
        <v>13.705</v>
      </c>
      <c r="AL60" s="4">
        <v>14.420999999999999</v>
      </c>
      <c r="AM60" s="4">
        <v>14.726000000000001</v>
      </c>
      <c r="AN60" s="4">
        <v>12.949</v>
      </c>
      <c r="AO60" s="4">
        <v>13.441000000000001</v>
      </c>
      <c r="AP60" s="4">
        <v>13.916</v>
      </c>
      <c r="AQ60" s="4">
        <v>14.563000000000001</v>
      </c>
      <c r="AR60" s="4">
        <v>15.15</v>
      </c>
      <c r="AS60" s="4">
        <v>15.535</v>
      </c>
      <c r="AT60" s="4">
        <v>15.693</v>
      </c>
      <c r="AU60" s="4">
        <v>16.334</v>
      </c>
      <c r="AV60" s="4">
        <v>14.842000000000001</v>
      </c>
      <c r="AW60" s="4">
        <v>12.567</v>
      </c>
      <c r="AX60" s="4">
        <v>13.138999999999999</v>
      </c>
      <c r="AY60" s="4">
        <v>13.81</v>
      </c>
      <c r="AZ60" s="4">
        <v>13.645</v>
      </c>
      <c r="BA60" s="4">
        <v>13.731</v>
      </c>
      <c r="BB60" s="4">
        <v>14.023999999999999</v>
      </c>
      <c r="BC60" s="4">
        <v>14.522</v>
      </c>
      <c r="BD60" s="4">
        <v>14.728</v>
      </c>
      <c r="BE60" s="4">
        <v>15.19</v>
      </c>
      <c r="BF60" s="4">
        <v>15.401999999999999</v>
      </c>
      <c r="BG60" s="4">
        <v>15.77</v>
      </c>
      <c r="BH60" s="4">
        <v>15.988</v>
      </c>
      <c r="BI60" s="4">
        <v>16.503</v>
      </c>
      <c r="BJ60" s="4">
        <v>16.815000000000001</v>
      </c>
      <c r="BK60" s="4">
        <v>16.207999999999998</v>
      </c>
      <c r="BL60" s="4">
        <v>17.248000000000001</v>
      </c>
      <c r="BM60" s="4">
        <v>18.335000000000001</v>
      </c>
      <c r="BN60" s="4">
        <v>19.11</v>
      </c>
    </row>
    <row r="61" spans="1:66" x14ac:dyDescent="0.25">
      <c r="A61" s="3" t="s">
        <v>132</v>
      </c>
      <c r="B61" s="3" t="s">
        <v>133</v>
      </c>
      <c r="C61" s="4">
        <v>0.20899999999999999</v>
      </c>
      <c r="D61" s="4">
        <v>0.252</v>
      </c>
      <c r="E61" s="4">
        <v>0.28799999999999998</v>
      </c>
      <c r="F61" s="4">
        <v>0.34200000000000003</v>
      </c>
      <c r="G61" s="4">
        <v>0.433</v>
      </c>
      <c r="H61" s="4">
        <v>0.504</v>
      </c>
      <c r="I61" s="4">
        <v>0.57399999999999995</v>
      </c>
      <c r="J61" s="4">
        <v>0.69599999999999995</v>
      </c>
      <c r="K61" s="4">
        <v>0.80200000000000005</v>
      </c>
      <c r="L61" s="4">
        <v>0.90900000000000003</v>
      </c>
      <c r="M61" s="4">
        <v>1.01</v>
      </c>
      <c r="N61" s="4">
        <v>1.216</v>
      </c>
      <c r="O61" s="4">
        <v>1.3260000000000001</v>
      </c>
      <c r="P61" s="4">
        <v>1.46</v>
      </c>
      <c r="Q61" s="4">
        <v>1.7170000000000001</v>
      </c>
      <c r="R61" s="4">
        <v>2.028</v>
      </c>
      <c r="S61" s="4">
        <v>2.3090000000000002</v>
      </c>
      <c r="T61" s="4">
        <v>2.593</v>
      </c>
      <c r="U61" s="4">
        <v>2.95</v>
      </c>
      <c r="V61" s="4">
        <v>3.3570000000000002</v>
      </c>
      <c r="W61" s="4">
        <v>3.9569999999999999</v>
      </c>
      <c r="X61" s="4">
        <v>4.7160000000000002</v>
      </c>
      <c r="Y61" s="4">
        <v>5.766</v>
      </c>
      <c r="Z61" s="4">
        <v>6.4720000000000004</v>
      </c>
      <c r="AA61" s="4">
        <v>7.1390000000000002</v>
      </c>
      <c r="AB61" s="4">
        <v>8.0510000000000002</v>
      </c>
      <c r="AC61" s="4">
        <v>8.4890000000000008</v>
      </c>
      <c r="AD61" s="4">
        <v>9.016</v>
      </c>
      <c r="AE61" s="4">
        <v>9.7539999999999996</v>
      </c>
      <c r="AF61" s="4">
        <v>9.6509999999999998</v>
      </c>
      <c r="AG61" s="4">
        <v>12.263999999999999</v>
      </c>
      <c r="AH61" s="4">
        <v>11.996</v>
      </c>
      <c r="AI61" s="4">
        <v>12.57</v>
      </c>
      <c r="AJ61" s="4">
        <v>12.651999999999999</v>
      </c>
      <c r="AK61" s="4">
        <v>12.125</v>
      </c>
      <c r="AL61" s="4">
        <v>11.439</v>
      </c>
      <c r="AM61" s="4">
        <v>9.9570000000000007</v>
      </c>
      <c r="AN61" s="4">
        <v>8.2530000000000001</v>
      </c>
      <c r="AO61" s="4">
        <v>8.2409999999999997</v>
      </c>
      <c r="AP61" s="4">
        <v>9.0960000000000001</v>
      </c>
      <c r="AQ61" s="4">
        <v>10.295</v>
      </c>
      <c r="AR61" s="4">
        <v>10.050000000000001</v>
      </c>
      <c r="AS61" s="4">
        <v>11.509</v>
      </c>
      <c r="AT61" s="4">
        <v>11.635999999999999</v>
      </c>
      <c r="AU61" s="4">
        <v>10.491</v>
      </c>
      <c r="AV61" s="4">
        <v>9.5709999999999997</v>
      </c>
      <c r="AW61" s="4">
        <v>9.24</v>
      </c>
      <c r="AX61" s="4">
        <v>12.042999999999999</v>
      </c>
      <c r="AY61" s="4">
        <v>11.558</v>
      </c>
      <c r="AZ61" s="4">
        <v>17.927</v>
      </c>
      <c r="BA61" s="4">
        <v>18.262</v>
      </c>
      <c r="BB61" s="4">
        <v>15.066000000000001</v>
      </c>
      <c r="BC61" s="4">
        <v>13.407</v>
      </c>
      <c r="BD61" s="4">
        <v>14.242000000000001</v>
      </c>
      <c r="BE61" s="4">
        <v>14.545999999999999</v>
      </c>
      <c r="BF61" s="4">
        <v>14.223000000000001</v>
      </c>
      <c r="BG61" s="4">
        <v>13.641999999999999</v>
      </c>
      <c r="BH61" s="4">
        <v>13.946999999999999</v>
      </c>
      <c r="BI61" s="4">
        <v>15.284000000000001</v>
      </c>
      <c r="BJ61" s="4">
        <v>17.696999999999999</v>
      </c>
      <c r="BK61" s="4">
        <v>18.452000000000002</v>
      </c>
      <c r="BL61" s="4">
        <v>19.047000000000001</v>
      </c>
      <c r="BM61" s="4">
        <v>20.853999999999999</v>
      </c>
      <c r="BN61" s="4">
        <v>22.109000000000002</v>
      </c>
    </row>
    <row r="62" spans="1:66" x14ac:dyDescent="0.25">
      <c r="A62" s="3" t="s">
        <v>134</v>
      </c>
      <c r="B62" s="3" t="s">
        <v>135</v>
      </c>
      <c r="C62" s="4">
        <v>0.193</v>
      </c>
      <c r="D62" s="4">
        <v>0.23499999999999999</v>
      </c>
      <c r="E62" s="4">
        <v>0.26800000000000002</v>
      </c>
      <c r="F62" s="4">
        <v>0.31900000000000001</v>
      </c>
      <c r="G62" s="4">
        <v>0.40799999999999997</v>
      </c>
      <c r="H62" s="4">
        <v>0.47499999999999998</v>
      </c>
      <c r="I62" s="4">
        <v>0.54300000000000004</v>
      </c>
      <c r="J62" s="4">
        <v>0.66200000000000003</v>
      </c>
      <c r="K62" s="4">
        <v>0.76100000000000001</v>
      </c>
      <c r="L62" s="4">
        <v>0.86099999999999999</v>
      </c>
      <c r="M62" s="4">
        <v>0.95599999999999996</v>
      </c>
      <c r="N62" s="4">
        <v>1.1579999999999999</v>
      </c>
      <c r="O62" s="4">
        <v>1.2470000000000001</v>
      </c>
      <c r="P62" s="4">
        <v>1.3839999999999999</v>
      </c>
      <c r="Q62" s="4">
        <v>1.6080000000000001</v>
      </c>
      <c r="R62" s="4">
        <v>1.9179999999999999</v>
      </c>
      <c r="S62" s="4">
        <v>2.1749999999999998</v>
      </c>
      <c r="T62" s="4">
        <v>2.4500000000000002</v>
      </c>
      <c r="U62" s="4">
        <v>2.802</v>
      </c>
      <c r="V62" s="4">
        <v>3.2669999999999999</v>
      </c>
      <c r="W62" s="4">
        <v>3.827</v>
      </c>
      <c r="X62" s="4">
        <v>4.6360000000000001</v>
      </c>
      <c r="Y62" s="4">
        <v>5.68</v>
      </c>
      <c r="Z62" s="4">
        <v>6.3040000000000003</v>
      </c>
      <c r="AA62" s="4">
        <v>6.931</v>
      </c>
      <c r="AB62" s="4">
        <v>7.359</v>
      </c>
      <c r="AC62" s="4">
        <v>7.617</v>
      </c>
      <c r="AD62" s="4">
        <v>8.0960000000000001</v>
      </c>
      <c r="AE62" s="4">
        <v>8.3979999999999997</v>
      </c>
      <c r="AF62" s="4">
        <v>8.0090000000000003</v>
      </c>
      <c r="AG62" s="4">
        <v>10.395</v>
      </c>
      <c r="AH62" s="4">
        <v>10.048999999999999</v>
      </c>
      <c r="AI62" s="4">
        <v>10.717000000000001</v>
      </c>
      <c r="AJ62" s="4">
        <v>10.662000000000001</v>
      </c>
      <c r="AK62" s="4">
        <v>10.087999999999999</v>
      </c>
      <c r="AL62" s="4">
        <v>9.56</v>
      </c>
      <c r="AM62" s="4">
        <v>7.718</v>
      </c>
      <c r="AN62" s="4">
        <v>6.7309999999999999</v>
      </c>
      <c r="AO62" s="4">
        <v>6.5609999999999999</v>
      </c>
      <c r="AP62" s="4">
        <v>7.2859999999999996</v>
      </c>
      <c r="AQ62" s="4">
        <v>8.2550000000000008</v>
      </c>
      <c r="AR62" s="4">
        <v>7.9829999999999997</v>
      </c>
      <c r="AS62" s="4">
        <v>8.9179999999999993</v>
      </c>
      <c r="AT62" s="4">
        <v>8.8219999999999992</v>
      </c>
      <c r="AU62" s="4">
        <v>7.63</v>
      </c>
      <c r="AV62" s="4">
        <v>6.383</v>
      </c>
      <c r="AW62" s="4">
        <v>6.1109999999999998</v>
      </c>
      <c r="AX62" s="4">
        <v>8.7140000000000004</v>
      </c>
      <c r="AY62" s="4">
        <v>7.4649999999999999</v>
      </c>
      <c r="AZ62" s="4">
        <v>10.201000000000001</v>
      </c>
      <c r="BA62" s="4">
        <v>10.196999999999999</v>
      </c>
      <c r="BB62" s="4">
        <v>9.3870000000000005</v>
      </c>
      <c r="BC62" s="4">
        <v>7.625</v>
      </c>
      <c r="BD62" s="4">
        <v>8.2759999999999998</v>
      </c>
      <c r="BE62" s="4">
        <v>8.3460000000000001</v>
      </c>
      <c r="BF62" s="4">
        <v>7.758</v>
      </c>
      <c r="BG62" s="4">
        <v>7.5549999999999997</v>
      </c>
      <c r="BH62" s="4">
        <v>7.6390000000000002</v>
      </c>
      <c r="BI62" s="4">
        <v>9.1669999999999998</v>
      </c>
      <c r="BJ62" s="4">
        <v>10.794</v>
      </c>
      <c r="BK62" s="4">
        <v>11.478999999999999</v>
      </c>
      <c r="BL62" s="4">
        <v>11.528</v>
      </c>
      <c r="BM62" s="4">
        <v>12.497</v>
      </c>
      <c r="BN62" s="4">
        <v>13.464</v>
      </c>
    </row>
    <row r="63" spans="1:66" x14ac:dyDescent="0.25">
      <c r="A63" s="3" t="s">
        <v>136</v>
      </c>
      <c r="B63" s="3" t="s">
        <v>137</v>
      </c>
      <c r="C63" s="4">
        <v>1.6E-2</v>
      </c>
      <c r="D63" s="4">
        <v>1.7999999999999999E-2</v>
      </c>
      <c r="E63" s="4">
        <v>0.02</v>
      </c>
      <c r="F63" s="4">
        <v>2.3E-2</v>
      </c>
      <c r="G63" s="4">
        <v>2.5000000000000001E-2</v>
      </c>
      <c r="H63" s="4">
        <v>2.9000000000000001E-2</v>
      </c>
      <c r="I63" s="4">
        <v>3.1E-2</v>
      </c>
      <c r="J63" s="4">
        <v>3.4000000000000002E-2</v>
      </c>
      <c r="K63" s="4">
        <v>4.2000000000000003E-2</v>
      </c>
      <c r="L63" s="4">
        <v>4.8000000000000001E-2</v>
      </c>
      <c r="M63" s="4">
        <v>5.3999999999999999E-2</v>
      </c>
      <c r="N63" s="4">
        <v>5.8000000000000003E-2</v>
      </c>
      <c r="O63" s="4">
        <v>7.9000000000000001E-2</v>
      </c>
      <c r="P63" s="4">
        <v>7.5999999999999998E-2</v>
      </c>
      <c r="Q63" s="4">
        <v>0.109</v>
      </c>
      <c r="R63" s="4">
        <v>0.11</v>
      </c>
      <c r="S63" s="4">
        <v>0.13400000000000001</v>
      </c>
      <c r="T63" s="4">
        <v>0.14299999999999999</v>
      </c>
      <c r="U63" s="4">
        <v>0.14799999999999999</v>
      </c>
      <c r="V63" s="4">
        <v>0.09</v>
      </c>
      <c r="W63" s="4">
        <v>0.13</v>
      </c>
      <c r="X63" s="4">
        <v>0.08</v>
      </c>
      <c r="Y63" s="4">
        <v>8.5999999999999993E-2</v>
      </c>
      <c r="Z63" s="4">
        <v>0.16800000000000001</v>
      </c>
      <c r="AA63" s="4">
        <v>0.20899999999999999</v>
      </c>
      <c r="AB63" s="4">
        <v>0.69199999999999995</v>
      </c>
      <c r="AC63" s="4">
        <v>0.873</v>
      </c>
      <c r="AD63" s="4">
        <v>0.92100000000000004</v>
      </c>
      <c r="AE63" s="4">
        <v>1.3560000000000001</v>
      </c>
      <c r="AF63" s="4">
        <v>1.6419999999999999</v>
      </c>
      <c r="AG63" s="4">
        <v>1.869</v>
      </c>
      <c r="AH63" s="4">
        <v>1.9470000000000001</v>
      </c>
      <c r="AI63" s="4">
        <v>1.853</v>
      </c>
      <c r="AJ63" s="4">
        <v>1.99</v>
      </c>
      <c r="AK63" s="4">
        <v>2.0379999999999998</v>
      </c>
      <c r="AL63" s="4">
        <v>1.879</v>
      </c>
      <c r="AM63" s="4">
        <v>2.2389999999999999</v>
      </c>
      <c r="AN63" s="4">
        <v>1.5229999999999999</v>
      </c>
      <c r="AO63" s="4">
        <v>1.679</v>
      </c>
      <c r="AP63" s="4">
        <v>1.81</v>
      </c>
      <c r="AQ63" s="4">
        <v>2.04</v>
      </c>
      <c r="AR63" s="4">
        <v>2.0670000000000002</v>
      </c>
      <c r="AS63" s="4">
        <v>2.5910000000000002</v>
      </c>
      <c r="AT63" s="4">
        <v>2.8140000000000001</v>
      </c>
      <c r="AU63" s="4">
        <v>2.8610000000000002</v>
      </c>
      <c r="AV63" s="4">
        <v>3.1880000000000002</v>
      </c>
      <c r="AW63" s="4">
        <v>3.129</v>
      </c>
      <c r="AX63" s="4">
        <v>3.3290000000000002</v>
      </c>
      <c r="AY63" s="4">
        <v>4.093</v>
      </c>
      <c r="AZ63" s="4">
        <v>7.7270000000000003</v>
      </c>
      <c r="BA63" s="4">
        <v>8.0649999999999995</v>
      </c>
      <c r="BB63" s="4">
        <v>5.6779999999999999</v>
      </c>
      <c r="BC63" s="4">
        <v>5.7830000000000004</v>
      </c>
      <c r="BD63" s="4">
        <v>5.9660000000000002</v>
      </c>
      <c r="BE63" s="4">
        <v>6.2009999999999996</v>
      </c>
      <c r="BF63" s="4">
        <v>6.4649999999999999</v>
      </c>
      <c r="BG63" s="4">
        <v>6.0869999999999997</v>
      </c>
      <c r="BH63" s="4">
        <v>6.3079999999999998</v>
      </c>
      <c r="BI63" s="4">
        <v>6.117</v>
      </c>
      <c r="BJ63" s="4">
        <v>6.9029999999999996</v>
      </c>
      <c r="BK63" s="4">
        <v>6.9729999999999999</v>
      </c>
      <c r="BL63" s="4">
        <v>7.52</v>
      </c>
      <c r="BM63" s="4">
        <v>8.3580000000000005</v>
      </c>
      <c r="BN63" s="4">
        <v>8.6449999999999996</v>
      </c>
    </row>
    <row r="64" spans="1:66" x14ac:dyDescent="0.25">
      <c r="B64" t="s">
        <v>73</v>
      </c>
    </row>
    <row r="65" spans="1:66" x14ac:dyDescent="0.25">
      <c r="A65" s="3" t="s">
        <v>138</v>
      </c>
      <c r="B65" s="3" t="s">
        <v>139</v>
      </c>
      <c r="C65" s="4">
        <v>0.91900000000000004</v>
      </c>
      <c r="D65" s="4">
        <v>0.94899999999999995</v>
      </c>
      <c r="E65" s="4">
        <v>0.89900000000000002</v>
      </c>
      <c r="F65" s="4">
        <v>0.92700000000000005</v>
      </c>
      <c r="G65" s="4">
        <v>1.091</v>
      </c>
      <c r="H65" s="4">
        <v>1.175</v>
      </c>
      <c r="I65" s="4">
        <v>1.1120000000000001</v>
      </c>
      <c r="J65" s="4">
        <v>1.25</v>
      </c>
      <c r="K65" s="4">
        <v>1.2410000000000001</v>
      </c>
      <c r="L65" s="4">
        <v>1.5920000000000001</v>
      </c>
      <c r="M65" s="4">
        <v>2.133</v>
      </c>
      <c r="N65" s="4">
        <v>2.081</v>
      </c>
      <c r="O65" s="4">
        <v>2.3380000000000001</v>
      </c>
      <c r="P65" s="4">
        <v>2.9359999999999999</v>
      </c>
      <c r="Q65" s="4">
        <v>4.21</v>
      </c>
      <c r="R65" s="4">
        <v>3.0649999999999999</v>
      </c>
      <c r="S65" s="4">
        <v>4.7309999999999999</v>
      </c>
      <c r="T65" s="4">
        <v>5.3609999999999998</v>
      </c>
      <c r="U65" s="4">
        <v>4.9130000000000003</v>
      </c>
      <c r="V65" s="4">
        <v>6.0860000000000003</v>
      </c>
      <c r="W65" s="4">
        <v>7.12</v>
      </c>
      <c r="X65" s="4">
        <v>7.95</v>
      </c>
      <c r="Y65" s="4">
        <v>8.1809999999999992</v>
      </c>
      <c r="Z65" s="4">
        <v>8.6630000000000003</v>
      </c>
      <c r="AA65" s="4">
        <v>9.1999999999999993</v>
      </c>
      <c r="AB65" s="4">
        <v>10.952999999999999</v>
      </c>
      <c r="AC65" s="4">
        <v>12.92</v>
      </c>
      <c r="AD65" s="4">
        <v>14.51</v>
      </c>
      <c r="AE65" s="4">
        <v>17.082000000000001</v>
      </c>
      <c r="AF65" s="4">
        <v>19.207000000000001</v>
      </c>
      <c r="AG65" s="4">
        <v>18.530999999999999</v>
      </c>
      <c r="AH65" s="4">
        <v>17.071000000000002</v>
      </c>
      <c r="AI65" s="4">
        <v>12.901999999999999</v>
      </c>
      <c r="AJ65" s="4">
        <v>13.069000000000001</v>
      </c>
      <c r="AK65" s="4">
        <v>14.372</v>
      </c>
      <c r="AL65" s="4">
        <v>18.300999999999998</v>
      </c>
      <c r="AM65" s="4">
        <v>18.853000000000002</v>
      </c>
      <c r="AN65" s="4">
        <v>21.574999999999999</v>
      </c>
      <c r="AO65" s="4">
        <v>23.594999999999999</v>
      </c>
      <c r="AP65" s="4">
        <v>28.533000000000001</v>
      </c>
      <c r="AQ65" s="4">
        <v>30.443999999999999</v>
      </c>
      <c r="AR65" s="4">
        <v>35.387</v>
      </c>
      <c r="AS65" s="4">
        <v>30.253</v>
      </c>
      <c r="AT65" s="4">
        <v>26.681000000000001</v>
      </c>
      <c r="AU65" s="4">
        <v>29.277000000000001</v>
      </c>
      <c r="AV65" s="4">
        <v>33.963000000000001</v>
      </c>
      <c r="AW65" s="4">
        <v>43.402999999999999</v>
      </c>
      <c r="AX65" s="4">
        <v>45.843000000000004</v>
      </c>
      <c r="AY65" s="4">
        <v>48.34</v>
      </c>
      <c r="AZ65" s="4">
        <v>24.832999999999998</v>
      </c>
      <c r="BA65" s="4">
        <v>33.000999999999998</v>
      </c>
      <c r="BB65" s="4">
        <v>37.947000000000003</v>
      </c>
      <c r="BC65" s="4">
        <v>38.819000000000003</v>
      </c>
      <c r="BD65" s="4">
        <v>41.387</v>
      </c>
      <c r="BE65" s="4">
        <v>40.267000000000003</v>
      </c>
      <c r="BF65" s="4">
        <v>39.871000000000002</v>
      </c>
      <c r="BG65" s="4">
        <v>40.494999999999997</v>
      </c>
      <c r="BH65" s="4">
        <v>48.271000000000001</v>
      </c>
      <c r="BI65" s="4">
        <v>44.960999999999999</v>
      </c>
      <c r="BJ65" s="4">
        <v>48.042000000000002</v>
      </c>
      <c r="BK65" s="4">
        <v>46.162999999999997</v>
      </c>
      <c r="BL65" s="4">
        <v>53.317</v>
      </c>
      <c r="BM65" s="4">
        <v>67.415000000000006</v>
      </c>
      <c r="BN65" s="4">
        <v>61.521999999999998</v>
      </c>
    </row>
    <row r="66" spans="1:66" x14ac:dyDescent="0.25">
      <c r="A66" s="3" t="s">
        <v>140</v>
      </c>
      <c r="B66" s="3" t="s">
        <v>141</v>
      </c>
      <c r="C66" s="4">
        <v>0.66700000000000004</v>
      </c>
      <c r="D66" s="4">
        <v>0.73599999999999999</v>
      </c>
      <c r="E66" s="4">
        <v>0.83699999999999997</v>
      </c>
      <c r="F66" s="4">
        <v>0.94699999999999995</v>
      </c>
      <c r="G66" s="4">
        <v>1.0329999999999999</v>
      </c>
      <c r="H66" s="4">
        <v>1.1200000000000001</v>
      </c>
      <c r="I66" s="4">
        <v>1.2030000000000001</v>
      </c>
      <c r="J66" s="4">
        <v>1.29</v>
      </c>
      <c r="K66" s="4">
        <v>1.238</v>
      </c>
      <c r="L66" s="4">
        <v>1.391</v>
      </c>
      <c r="M66" s="4">
        <v>1.552</v>
      </c>
      <c r="N66" s="4">
        <v>1.7130000000000001</v>
      </c>
      <c r="O66" s="4">
        <v>1.883</v>
      </c>
      <c r="P66" s="4">
        <v>2.1219999999999999</v>
      </c>
      <c r="Q66" s="4">
        <v>2.5099999999999998</v>
      </c>
      <c r="R66" s="4">
        <v>2.964</v>
      </c>
      <c r="S66" s="4">
        <v>3.3519999999999999</v>
      </c>
      <c r="T66" s="4">
        <v>3.802</v>
      </c>
      <c r="U66" s="4">
        <v>4.2919999999999998</v>
      </c>
      <c r="V66" s="4">
        <v>4.7779999999999996</v>
      </c>
      <c r="W66" s="4">
        <v>5.5129999999999999</v>
      </c>
      <c r="X66" s="4">
        <v>6.2960000000000003</v>
      </c>
      <c r="Y66" s="4">
        <v>7.25</v>
      </c>
      <c r="Z66" s="4">
        <v>8.2059999999999995</v>
      </c>
      <c r="AA66" s="4">
        <v>8.8650000000000002</v>
      </c>
      <c r="AB66" s="4">
        <v>9.4779999999999998</v>
      </c>
      <c r="AC66" s="4">
        <v>9.9860000000000007</v>
      </c>
      <c r="AD66" s="4">
        <v>10.29</v>
      </c>
      <c r="AE66" s="4">
        <v>10.843999999999999</v>
      </c>
      <c r="AF66" s="4">
        <v>11.618</v>
      </c>
      <c r="AG66" s="4">
        <v>12.38</v>
      </c>
      <c r="AH66" s="4">
        <v>12.840999999999999</v>
      </c>
      <c r="AI66" s="4">
        <v>13.849</v>
      </c>
      <c r="AJ66" s="4">
        <v>13.855</v>
      </c>
      <c r="AK66" s="4">
        <v>13.964</v>
      </c>
      <c r="AL66" s="4">
        <v>14.534000000000001</v>
      </c>
      <c r="AM66" s="4">
        <v>14.837</v>
      </c>
      <c r="AN66" s="4">
        <v>13.23</v>
      </c>
      <c r="AO66" s="4">
        <v>13.628</v>
      </c>
      <c r="AP66" s="4">
        <v>13.987</v>
      </c>
      <c r="AQ66" s="4">
        <v>14.840999999999999</v>
      </c>
      <c r="AR66" s="4">
        <v>15.39</v>
      </c>
      <c r="AS66" s="4">
        <v>15.526999999999999</v>
      </c>
      <c r="AT66" s="4">
        <v>15.861000000000001</v>
      </c>
      <c r="AU66" s="4">
        <v>16.631</v>
      </c>
      <c r="AV66" s="4">
        <v>14.885999999999999</v>
      </c>
      <c r="AW66" s="4">
        <v>12.145</v>
      </c>
      <c r="AX66" s="4">
        <v>12.875999999999999</v>
      </c>
      <c r="AY66" s="4">
        <v>13.599</v>
      </c>
      <c r="AZ66" s="4">
        <v>13.395</v>
      </c>
      <c r="BA66" s="4">
        <v>13.505000000000001</v>
      </c>
      <c r="BB66" s="4">
        <v>13.819000000000001</v>
      </c>
      <c r="BC66" s="4">
        <v>14.362</v>
      </c>
      <c r="BD66" s="4">
        <v>14.512</v>
      </c>
      <c r="BE66" s="4">
        <v>15.026999999999999</v>
      </c>
      <c r="BF66" s="4">
        <v>15.256</v>
      </c>
      <c r="BG66" s="4">
        <v>15.632999999999999</v>
      </c>
      <c r="BH66" s="4">
        <v>15.882999999999999</v>
      </c>
      <c r="BI66" s="4">
        <v>16.417999999999999</v>
      </c>
      <c r="BJ66" s="4">
        <v>16.754999999999999</v>
      </c>
      <c r="BK66" s="4">
        <v>16.143999999999998</v>
      </c>
      <c r="BL66" s="4">
        <v>17.213000000000001</v>
      </c>
      <c r="BM66" s="4">
        <v>18.312999999999999</v>
      </c>
      <c r="BN66" s="4">
        <v>19.088000000000001</v>
      </c>
    </row>
    <row r="67" spans="1:66" x14ac:dyDescent="0.25">
      <c r="A67" s="3" t="s">
        <v>132</v>
      </c>
      <c r="B67" s="3" t="s">
        <v>133</v>
      </c>
      <c r="C67" s="4">
        <v>0.84299999999999997</v>
      </c>
      <c r="D67" s="4">
        <v>0.93899999999999995</v>
      </c>
      <c r="E67" s="4">
        <v>1.05</v>
      </c>
      <c r="F67" s="4">
        <v>1.206</v>
      </c>
      <c r="G67" s="4">
        <v>1.361</v>
      </c>
      <c r="H67" s="4">
        <v>1.4910000000000001</v>
      </c>
      <c r="I67" s="4">
        <v>1.6459999999999999</v>
      </c>
      <c r="J67" s="4">
        <v>1.79</v>
      </c>
      <c r="K67" s="4">
        <v>2.0019999999999998</v>
      </c>
      <c r="L67" s="4">
        <v>2.298</v>
      </c>
      <c r="M67" s="4">
        <v>2.5270000000000001</v>
      </c>
      <c r="N67" s="4">
        <v>2.7970000000000002</v>
      </c>
      <c r="O67" s="4">
        <v>3.1869999999999998</v>
      </c>
      <c r="P67" s="4">
        <v>3.6179999999999999</v>
      </c>
      <c r="Q67" s="4">
        <v>4.3029999999999999</v>
      </c>
      <c r="R67" s="4">
        <v>4.6180000000000003</v>
      </c>
      <c r="S67" s="4">
        <v>5.4459999999999997</v>
      </c>
      <c r="T67" s="4">
        <v>6.101</v>
      </c>
      <c r="U67" s="4">
        <v>6.8090000000000002</v>
      </c>
      <c r="V67" s="4">
        <v>7.6379999999999999</v>
      </c>
      <c r="W67" s="4">
        <v>8.4640000000000004</v>
      </c>
      <c r="X67" s="4">
        <v>9.8659999999999997</v>
      </c>
      <c r="Y67" s="4">
        <v>11.329000000000001</v>
      </c>
      <c r="Z67" s="4">
        <v>12.789</v>
      </c>
      <c r="AA67" s="4">
        <v>13.882</v>
      </c>
      <c r="AB67" s="4">
        <v>14.141</v>
      </c>
      <c r="AC67" s="4">
        <v>15.298</v>
      </c>
      <c r="AD67" s="4">
        <v>17.215</v>
      </c>
      <c r="AE67" s="4">
        <v>17.222000000000001</v>
      </c>
      <c r="AF67" s="4">
        <v>17.666</v>
      </c>
      <c r="AG67" s="4">
        <v>19.247</v>
      </c>
      <c r="AH67" s="4">
        <v>20.379000000000001</v>
      </c>
      <c r="AI67" s="4">
        <v>19.986000000000001</v>
      </c>
      <c r="AJ67" s="4">
        <v>20.238</v>
      </c>
      <c r="AK67" s="4">
        <v>18.135000000000002</v>
      </c>
      <c r="AL67" s="4">
        <v>17.518000000000001</v>
      </c>
      <c r="AM67" s="4">
        <v>17.707999999999998</v>
      </c>
      <c r="AN67" s="4">
        <v>16.315000000000001</v>
      </c>
      <c r="AO67" s="4">
        <v>17.077000000000002</v>
      </c>
      <c r="AP67" s="4">
        <v>17.486999999999998</v>
      </c>
      <c r="AQ67" s="4">
        <v>18.984000000000002</v>
      </c>
      <c r="AR67" s="4">
        <v>20.135000000000002</v>
      </c>
      <c r="AS67" s="4">
        <v>21.004999999999999</v>
      </c>
      <c r="AT67" s="4">
        <v>20.763000000000002</v>
      </c>
      <c r="AU67" s="4">
        <v>22.257999999999999</v>
      </c>
      <c r="AV67" s="4">
        <v>22.315000000000001</v>
      </c>
      <c r="AW67" s="4">
        <v>23.803000000000001</v>
      </c>
      <c r="AX67" s="4">
        <v>27.835999999999999</v>
      </c>
      <c r="AY67" s="4">
        <v>29.007999999999999</v>
      </c>
      <c r="AZ67" s="4">
        <v>31.413</v>
      </c>
      <c r="BA67" s="4">
        <v>31.497</v>
      </c>
      <c r="BB67" s="4">
        <v>33.140999999999998</v>
      </c>
      <c r="BC67" s="4">
        <v>31.911000000000001</v>
      </c>
      <c r="BD67" s="4">
        <v>32.183</v>
      </c>
      <c r="BE67" s="4">
        <v>32.435000000000002</v>
      </c>
      <c r="BF67" s="4">
        <v>32.270000000000003</v>
      </c>
      <c r="BG67" s="4">
        <v>32.857999999999997</v>
      </c>
      <c r="BH67" s="4">
        <v>33.127000000000002</v>
      </c>
      <c r="BI67" s="4">
        <v>33.404000000000003</v>
      </c>
      <c r="BJ67" s="4">
        <v>36.308</v>
      </c>
      <c r="BK67" s="4">
        <v>35.954999999999998</v>
      </c>
      <c r="BL67" s="4">
        <v>34.241999999999997</v>
      </c>
      <c r="BM67" s="4">
        <v>37.911000000000001</v>
      </c>
      <c r="BN67" s="4">
        <v>41.366999999999997</v>
      </c>
    </row>
    <row r="68" spans="1:66" x14ac:dyDescent="0.25">
      <c r="A68" s="3" t="s">
        <v>142</v>
      </c>
      <c r="B68" s="3" t="s">
        <v>143</v>
      </c>
      <c r="C68" s="4">
        <v>0.17299999999999999</v>
      </c>
      <c r="D68" s="4">
        <v>0.20599999999999999</v>
      </c>
      <c r="E68" s="4">
        <v>0.23400000000000001</v>
      </c>
      <c r="F68" s="4">
        <v>0.28599999999999998</v>
      </c>
      <c r="G68" s="4">
        <v>0.35599999999999998</v>
      </c>
      <c r="H68" s="4">
        <v>0.42</v>
      </c>
      <c r="I68" s="4">
        <v>0.48</v>
      </c>
      <c r="J68" s="4">
        <v>0.54600000000000004</v>
      </c>
      <c r="K68" s="4">
        <v>0.64300000000000002</v>
      </c>
      <c r="L68" s="4">
        <v>0.74099999999999999</v>
      </c>
      <c r="M68" s="4">
        <v>0.77500000000000002</v>
      </c>
      <c r="N68" s="4">
        <v>0.86299999999999999</v>
      </c>
      <c r="O68" s="4">
        <v>0.96199999999999997</v>
      </c>
      <c r="P68" s="4">
        <v>1.0549999999999999</v>
      </c>
      <c r="Q68" s="4">
        <v>1.1679999999999999</v>
      </c>
      <c r="R68" s="4">
        <v>1.3049999999999999</v>
      </c>
      <c r="S68" s="4">
        <v>1.5289999999999999</v>
      </c>
      <c r="T68" s="4">
        <v>1.738</v>
      </c>
      <c r="U68" s="4">
        <v>2.0049999999999999</v>
      </c>
      <c r="V68" s="4">
        <v>2.234</v>
      </c>
      <c r="W68" s="4">
        <v>2.4830000000000001</v>
      </c>
      <c r="X68" s="4">
        <v>3.3</v>
      </c>
      <c r="Y68" s="4">
        <v>3.7570000000000001</v>
      </c>
      <c r="Z68" s="4">
        <v>4.452</v>
      </c>
      <c r="AA68" s="4">
        <v>4.87</v>
      </c>
      <c r="AB68" s="4">
        <v>4.95</v>
      </c>
      <c r="AC68" s="4">
        <v>5.49</v>
      </c>
      <c r="AD68" s="4">
        <v>6.931</v>
      </c>
      <c r="AE68" s="4">
        <v>6.4169999999999998</v>
      </c>
      <c r="AF68" s="4">
        <v>6.0129999999999999</v>
      </c>
      <c r="AG68" s="4">
        <v>7.1609999999999996</v>
      </c>
      <c r="AH68" s="4">
        <v>7.4660000000000002</v>
      </c>
      <c r="AI68" s="4">
        <v>7.327</v>
      </c>
      <c r="AJ68" s="4">
        <v>7.5439999999999996</v>
      </c>
      <c r="AK68" s="4">
        <v>7.0330000000000004</v>
      </c>
      <c r="AL68" s="4">
        <v>6.2110000000000003</v>
      </c>
      <c r="AM68" s="4">
        <v>5.2869999999999999</v>
      </c>
      <c r="AN68" s="4">
        <v>4.88</v>
      </c>
      <c r="AO68" s="4">
        <v>4.6479999999999997</v>
      </c>
      <c r="AP68" s="4">
        <v>5.2439999999999998</v>
      </c>
      <c r="AQ68" s="4">
        <v>4.8949999999999996</v>
      </c>
      <c r="AR68" s="4">
        <v>5.7450000000000001</v>
      </c>
      <c r="AS68" s="4">
        <v>6.2889999999999997</v>
      </c>
      <c r="AT68" s="4">
        <v>6.1379999999999999</v>
      </c>
      <c r="AU68" s="4">
        <v>5.5919999999999996</v>
      </c>
      <c r="AV68" s="4">
        <v>4.6580000000000004</v>
      </c>
      <c r="AW68" s="4">
        <v>5.5590000000000002</v>
      </c>
      <c r="AX68" s="4">
        <v>7.2729999999999997</v>
      </c>
      <c r="AY68" s="4">
        <v>6.4</v>
      </c>
      <c r="AZ68" s="4">
        <v>8.0020000000000007</v>
      </c>
      <c r="BA68" s="4">
        <v>8.093</v>
      </c>
      <c r="BB68" s="4">
        <v>8.9890000000000008</v>
      </c>
      <c r="BC68" s="4">
        <v>7.6150000000000002</v>
      </c>
      <c r="BD68" s="4">
        <v>7.8239999999999998</v>
      </c>
      <c r="BE68" s="4">
        <v>7.8659999999999997</v>
      </c>
      <c r="BF68" s="4">
        <v>8.2089999999999996</v>
      </c>
      <c r="BG68" s="4">
        <v>8.0670000000000002</v>
      </c>
      <c r="BH68" s="4">
        <v>8.7929999999999993</v>
      </c>
      <c r="BI68" s="4">
        <v>9.2119999999999997</v>
      </c>
      <c r="BJ68" s="4">
        <v>10.682</v>
      </c>
      <c r="BK68" s="4">
        <v>10.763999999999999</v>
      </c>
      <c r="BL68" s="4">
        <v>11.589</v>
      </c>
      <c r="BM68" s="4">
        <v>11.936999999999999</v>
      </c>
      <c r="BN68" s="4">
        <v>13.06</v>
      </c>
    </row>
    <row r="69" spans="1:66" x14ac:dyDescent="0.25">
      <c r="A69" s="3" t="s">
        <v>136</v>
      </c>
      <c r="B69" s="3" t="s">
        <v>137</v>
      </c>
      <c r="C69" s="4">
        <v>0.67</v>
      </c>
      <c r="D69" s="4">
        <v>0.73299999999999998</v>
      </c>
      <c r="E69" s="4">
        <v>0.81599999999999995</v>
      </c>
      <c r="F69" s="4">
        <v>0.91900000000000004</v>
      </c>
      <c r="G69" s="4">
        <v>1.0049999999999999</v>
      </c>
      <c r="H69" s="4">
        <v>1.071</v>
      </c>
      <c r="I69" s="4">
        <v>1.1659999999999999</v>
      </c>
      <c r="J69" s="4">
        <v>1.244</v>
      </c>
      <c r="K69" s="4">
        <v>1.359</v>
      </c>
      <c r="L69" s="4">
        <v>1.5569999999999999</v>
      </c>
      <c r="M69" s="4">
        <v>1.7529999999999999</v>
      </c>
      <c r="N69" s="4">
        <v>1.9339999999999999</v>
      </c>
      <c r="O69" s="4">
        <v>2.2250000000000001</v>
      </c>
      <c r="P69" s="4">
        <v>2.5630000000000002</v>
      </c>
      <c r="Q69" s="4">
        <v>3.1349999999999998</v>
      </c>
      <c r="R69" s="4">
        <v>3.3130000000000002</v>
      </c>
      <c r="S69" s="4">
        <v>3.9169999999999998</v>
      </c>
      <c r="T69" s="4">
        <v>4.3630000000000004</v>
      </c>
      <c r="U69" s="4">
        <v>4.8029999999999999</v>
      </c>
      <c r="V69" s="4">
        <v>5.4029999999999996</v>
      </c>
      <c r="W69" s="4">
        <v>5.9809999999999999</v>
      </c>
      <c r="X69" s="4">
        <v>6.5659999999999998</v>
      </c>
      <c r="Y69" s="4">
        <v>7.5709999999999997</v>
      </c>
      <c r="Z69" s="4">
        <v>8.3369999999999997</v>
      </c>
      <c r="AA69" s="4">
        <v>9.0120000000000005</v>
      </c>
      <c r="AB69" s="4">
        <v>9.1910000000000007</v>
      </c>
      <c r="AC69" s="4">
        <v>9.8079999999999998</v>
      </c>
      <c r="AD69" s="4">
        <v>10.284000000000001</v>
      </c>
      <c r="AE69" s="4">
        <v>10.805</v>
      </c>
      <c r="AF69" s="4">
        <v>11.653</v>
      </c>
      <c r="AG69" s="4">
        <v>12.086</v>
      </c>
      <c r="AH69" s="4">
        <v>12.914</v>
      </c>
      <c r="AI69" s="4">
        <v>12.659000000000001</v>
      </c>
      <c r="AJ69" s="4">
        <v>12.694000000000001</v>
      </c>
      <c r="AK69" s="4">
        <v>11.102</v>
      </c>
      <c r="AL69" s="4">
        <v>11.307</v>
      </c>
      <c r="AM69" s="4">
        <v>12.420999999999999</v>
      </c>
      <c r="AN69" s="4">
        <v>11.435</v>
      </c>
      <c r="AO69" s="4">
        <v>12.429</v>
      </c>
      <c r="AP69" s="4">
        <v>12.243</v>
      </c>
      <c r="AQ69" s="4">
        <v>14.089</v>
      </c>
      <c r="AR69" s="4">
        <v>14.391</v>
      </c>
      <c r="AS69" s="4">
        <v>14.715999999999999</v>
      </c>
      <c r="AT69" s="4">
        <v>14.625</v>
      </c>
      <c r="AU69" s="4">
        <v>16.666</v>
      </c>
      <c r="AV69" s="4">
        <v>17.657</v>
      </c>
      <c r="AW69" s="4">
        <v>18.242999999999999</v>
      </c>
      <c r="AX69" s="4">
        <v>20.562999999999999</v>
      </c>
      <c r="AY69" s="4">
        <v>22.608000000000001</v>
      </c>
      <c r="AZ69" s="4">
        <v>23.411000000000001</v>
      </c>
      <c r="BA69" s="4">
        <v>23.404</v>
      </c>
      <c r="BB69" s="4">
        <v>24.152000000000001</v>
      </c>
      <c r="BC69" s="4">
        <v>24.297000000000001</v>
      </c>
      <c r="BD69" s="4">
        <v>24.359000000000002</v>
      </c>
      <c r="BE69" s="4">
        <v>24.57</v>
      </c>
      <c r="BF69" s="4">
        <v>24.061</v>
      </c>
      <c r="BG69" s="4">
        <v>24.791</v>
      </c>
      <c r="BH69" s="4">
        <v>24.334</v>
      </c>
      <c r="BI69" s="4">
        <v>24.192</v>
      </c>
      <c r="BJ69" s="4">
        <v>25.626999999999999</v>
      </c>
      <c r="BK69" s="4">
        <v>25.190999999999999</v>
      </c>
      <c r="BL69" s="4">
        <v>22.652999999999999</v>
      </c>
      <c r="BM69" s="4">
        <v>25.975000000000001</v>
      </c>
      <c r="BN69" s="4">
        <v>28.308</v>
      </c>
    </row>
    <row r="70" spans="1:66" x14ac:dyDescent="0.25">
      <c r="A70" s="3" t="s">
        <v>144</v>
      </c>
      <c r="B70" s="3" t="s">
        <v>145</v>
      </c>
      <c r="C70" s="4">
        <v>4.2270000000000003</v>
      </c>
      <c r="D70" s="4">
        <v>4.4240000000000004</v>
      </c>
      <c r="E70" s="4">
        <v>4.6669999999999998</v>
      </c>
      <c r="F70" s="4">
        <v>5.0389999999999997</v>
      </c>
      <c r="G70" s="4">
        <v>5.7839999999999998</v>
      </c>
      <c r="H70" s="4">
        <v>6.4260000000000002</v>
      </c>
      <c r="I70" s="4">
        <v>7.1260000000000003</v>
      </c>
      <c r="J70" s="4">
        <v>7.827</v>
      </c>
      <c r="K70" s="4">
        <v>7.8449999999999998</v>
      </c>
      <c r="L70" s="4">
        <v>9.3290000000000006</v>
      </c>
      <c r="M70" s="4">
        <v>10.163</v>
      </c>
      <c r="N70" s="4">
        <v>12.218</v>
      </c>
      <c r="O70" s="4">
        <v>13.196999999999999</v>
      </c>
      <c r="P70" s="4">
        <v>15.448</v>
      </c>
      <c r="Q70" s="4">
        <v>15.179</v>
      </c>
      <c r="R70" s="4">
        <v>16.326000000000001</v>
      </c>
      <c r="S70" s="4">
        <v>18.100000000000001</v>
      </c>
      <c r="T70" s="4">
        <v>22.498999999999999</v>
      </c>
      <c r="U70" s="4">
        <v>24.943999999999999</v>
      </c>
      <c r="V70" s="4">
        <v>27.68</v>
      </c>
      <c r="W70" s="4">
        <v>29.638999999999999</v>
      </c>
      <c r="X70" s="4">
        <v>29.131</v>
      </c>
      <c r="Y70" s="4">
        <v>33.235999999999997</v>
      </c>
      <c r="Z70" s="4">
        <v>36.027000000000001</v>
      </c>
      <c r="AA70" s="4">
        <v>45.27</v>
      </c>
      <c r="AB70" s="4">
        <v>52.838999999999999</v>
      </c>
      <c r="AC70" s="4">
        <v>74.566999999999993</v>
      </c>
      <c r="AD70" s="4">
        <v>76.135999999999996</v>
      </c>
      <c r="AE70" s="4">
        <v>93.92</v>
      </c>
      <c r="AF70" s="4">
        <v>97.57</v>
      </c>
      <c r="AG70" s="4">
        <v>99.721000000000004</v>
      </c>
      <c r="AH70" s="4">
        <v>103.979</v>
      </c>
      <c r="AI70" s="4">
        <v>112.11799999999999</v>
      </c>
      <c r="AJ70" s="4">
        <v>107.602</v>
      </c>
      <c r="AK70" s="4">
        <v>112.39700000000001</v>
      </c>
      <c r="AL70" s="4">
        <v>116.806</v>
      </c>
      <c r="AM70" s="4">
        <v>120.408</v>
      </c>
      <c r="AN70" s="4">
        <v>131.303</v>
      </c>
      <c r="AO70" s="4">
        <v>149.71299999999999</v>
      </c>
      <c r="AP70" s="4">
        <v>159.71</v>
      </c>
      <c r="AQ70" s="4">
        <v>154.92699999999999</v>
      </c>
      <c r="AR70" s="4">
        <v>163.554</v>
      </c>
      <c r="AS70" s="4">
        <v>158.92599999999999</v>
      </c>
      <c r="AT70" s="4">
        <v>174.268</v>
      </c>
      <c r="AU70" s="4">
        <v>176.52199999999999</v>
      </c>
      <c r="AV70" s="4">
        <v>178.649</v>
      </c>
      <c r="AW70" s="4">
        <v>181.51</v>
      </c>
      <c r="AX70" s="4">
        <v>201.96</v>
      </c>
      <c r="AY70" s="4">
        <v>185.447</v>
      </c>
      <c r="AZ70" s="4">
        <v>182.96799999999999</v>
      </c>
      <c r="BA70" s="4">
        <v>202.63</v>
      </c>
      <c r="BB70" s="4">
        <v>206.04300000000001</v>
      </c>
      <c r="BC70" s="4">
        <v>188.024</v>
      </c>
      <c r="BD70" s="4">
        <v>222.90600000000001</v>
      </c>
      <c r="BE70" s="4">
        <v>222.12200000000001</v>
      </c>
      <c r="BF70" s="4">
        <v>227.93100000000001</v>
      </c>
      <c r="BG70" s="4">
        <v>232.13800000000001</v>
      </c>
      <c r="BH70" s="4">
        <v>241.60499999999999</v>
      </c>
      <c r="BI70" s="4">
        <v>237.74299999999999</v>
      </c>
      <c r="BJ70" s="4">
        <v>261.49799999999999</v>
      </c>
      <c r="BK70" s="4">
        <v>225.73099999999999</v>
      </c>
      <c r="BL70" s="4">
        <v>290.47300000000001</v>
      </c>
      <c r="BM70" s="4">
        <v>277.185</v>
      </c>
      <c r="BN70" s="4">
        <v>320.07799999999997</v>
      </c>
    </row>
    <row r="71" spans="1:66" x14ac:dyDescent="0.25">
      <c r="A71" s="3" t="s">
        <v>146</v>
      </c>
      <c r="B71" s="3" t="s">
        <v>147</v>
      </c>
      <c r="U71" s="4">
        <v>-1.4350000000000001</v>
      </c>
      <c r="V71" s="4">
        <v>-2.1850000000000001</v>
      </c>
      <c r="W71" s="4">
        <v>-5.5720000000000001</v>
      </c>
      <c r="X71" s="4">
        <v>-11.358000000000001</v>
      </c>
      <c r="Y71" s="4">
        <v>-13.457000000000001</v>
      </c>
      <c r="Z71" s="4">
        <v>-15.413</v>
      </c>
      <c r="AA71" s="4">
        <v>-9.9580000000000002</v>
      </c>
      <c r="AB71" s="4">
        <v>-5.8520000000000003</v>
      </c>
      <c r="AC71" s="4">
        <v>12.340999999999999</v>
      </c>
      <c r="AD71" s="4">
        <v>10.327999999999999</v>
      </c>
      <c r="AE71" s="4">
        <v>23.695</v>
      </c>
      <c r="AF71" s="4">
        <v>21.792999999999999</v>
      </c>
      <c r="AG71" s="4">
        <v>18.05</v>
      </c>
      <c r="AH71" s="4">
        <v>15.965999999999999</v>
      </c>
      <c r="AI71" s="4">
        <v>21.231000000000002</v>
      </c>
      <c r="AJ71" s="4">
        <v>15.624000000000001</v>
      </c>
      <c r="AK71" s="4">
        <v>18.995000000000001</v>
      </c>
      <c r="AL71" s="4">
        <v>21.527999999999999</v>
      </c>
      <c r="AM71" s="4">
        <v>22.582000000000001</v>
      </c>
      <c r="AN71" s="4">
        <v>31.971</v>
      </c>
      <c r="AO71" s="4">
        <v>47.225000000000001</v>
      </c>
      <c r="AP71" s="4">
        <v>52.372999999999998</v>
      </c>
      <c r="AQ71" s="4">
        <v>37.78</v>
      </c>
      <c r="AR71" s="4">
        <v>39.363999999999997</v>
      </c>
      <c r="AS71" s="4">
        <v>28.366</v>
      </c>
      <c r="AT71" s="4">
        <v>39.265999999999998</v>
      </c>
      <c r="AU71" s="4">
        <v>35.328000000000003</v>
      </c>
      <c r="AV71" s="4">
        <v>30.167000000000002</v>
      </c>
      <c r="AW71" s="4">
        <v>24.001000000000001</v>
      </c>
      <c r="AX71" s="4">
        <v>35.844999999999999</v>
      </c>
      <c r="AY71" s="4">
        <v>10.473000000000001</v>
      </c>
      <c r="AZ71" s="4">
        <v>6.0069999999999997</v>
      </c>
      <c r="BA71" s="4">
        <v>22.521999999999998</v>
      </c>
      <c r="BB71" s="4">
        <v>20.64</v>
      </c>
      <c r="BC71" s="4">
        <v>-1.4059999999999999</v>
      </c>
      <c r="BD71" s="4">
        <v>31.07</v>
      </c>
      <c r="BE71" s="4">
        <v>27.917000000000002</v>
      </c>
      <c r="BF71" s="4">
        <v>31.38</v>
      </c>
      <c r="BG71" s="4">
        <v>31.134</v>
      </c>
      <c r="BH71" s="4">
        <v>34.488</v>
      </c>
      <c r="BI71" s="4">
        <v>22.734999999999999</v>
      </c>
      <c r="BJ71" s="4">
        <v>37.146999999999998</v>
      </c>
      <c r="BK71" s="4">
        <v>-5.367</v>
      </c>
      <c r="BL71" s="4">
        <v>47.012999999999998</v>
      </c>
      <c r="BM71" s="4">
        <v>12.148999999999999</v>
      </c>
      <c r="BN71" s="4">
        <v>37.659999999999997</v>
      </c>
    </row>
    <row r="72" spans="1:66" x14ac:dyDescent="0.25">
      <c r="B72" t="s">
        <v>82</v>
      </c>
    </row>
    <row r="73" spans="1:66" x14ac:dyDescent="0.25">
      <c r="B73" t="s">
        <v>148</v>
      </c>
    </row>
    <row r="74" spans="1:66" x14ac:dyDescent="0.25">
      <c r="B74" t="s">
        <v>66</v>
      </c>
    </row>
    <row r="75" spans="1:66" x14ac:dyDescent="0.25">
      <c r="A75" s="3" t="s">
        <v>144</v>
      </c>
      <c r="B75" s="3" t="s">
        <v>145</v>
      </c>
      <c r="C75" s="4">
        <v>4.2270000000000003</v>
      </c>
      <c r="D75" s="4">
        <v>4.4240000000000004</v>
      </c>
      <c r="E75" s="4">
        <v>4.6669999999999998</v>
      </c>
      <c r="F75" s="4">
        <v>5.0389999999999997</v>
      </c>
      <c r="G75" s="4">
        <v>5.7839999999999998</v>
      </c>
      <c r="H75" s="4">
        <v>6.4260000000000002</v>
      </c>
      <c r="I75" s="4">
        <v>7.1260000000000003</v>
      </c>
      <c r="J75" s="4">
        <v>7.827</v>
      </c>
      <c r="K75" s="4">
        <v>7.8449999999999998</v>
      </c>
      <c r="L75" s="4">
        <v>9.3290000000000006</v>
      </c>
      <c r="M75" s="4">
        <v>10.163</v>
      </c>
      <c r="N75" s="4">
        <v>12.218</v>
      </c>
      <c r="O75" s="4">
        <v>13.196999999999999</v>
      </c>
      <c r="P75" s="4">
        <v>15.448</v>
      </c>
      <c r="Q75" s="4">
        <v>15.179</v>
      </c>
      <c r="R75" s="4">
        <v>16.326000000000001</v>
      </c>
      <c r="S75" s="4">
        <v>18.100000000000001</v>
      </c>
      <c r="T75" s="4">
        <v>22.498999999999999</v>
      </c>
      <c r="U75" s="4">
        <v>24.943999999999999</v>
      </c>
      <c r="V75" s="4">
        <v>27.68</v>
      </c>
      <c r="W75" s="4">
        <v>29.638999999999999</v>
      </c>
      <c r="X75" s="4">
        <v>29.131</v>
      </c>
      <c r="Y75" s="4">
        <v>33.235999999999997</v>
      </c>
      <c r="Z75" s="4">
        <v>36.027000000000001</v>
      </c>
      <c r="AA75" s="4">
        <v>45.27</v>
      </c>
      <c r="AB75" s="4">
        <v>52.838999999999999</v>
      </c>
      <c r="AC75" s="4">
        <v>74.566999999999993</v>
      </c>
      <c r="AD75" s="4">
        <v>76.135999999999996</v>
      </c>
      <c r="AE75" s="4">
        <v>93.92</v>
      </c>
      <c r="AF75" s="4">
        <v>97.57</v>
      </c>
      <c r="AG75" s="4">
        <v>99.721000000000004</v>
      </c>
      <c r="AH75" s="4">
        <v>103.979</v>
      </c>
      <c r="AI75" s="4">
        <v>112.11799999999999</v>
      </c>
      <c r="AJ75" s="4">
        <v>107.602</v>
      </c>
      <c r="AK75" s="4">
        <v>112.39700000000001</v>
      </c>
      <c r="AL75" s="4">
        <v>116.806</v>
      </c>
      <c r="AM75" s="4">
        <v>120.408</v>
      </c>
      <c r="AN75" s="4">
        <v>131.303</v>
      </c>
      <c r="AO75" s="4">
        <v>149.71299999999999</v>
      </c>
      <c r="AP75" s="4">
        <v>159.71</v>
      </c>
      <c r="AQ75" s="4">
        <v>154.92699999999999</v>
      </c>
      <c r="AR75" s="4">
        <v>163.554</v>
      </c>
      <c r="AS75" s="4">
        <v>158.92599999999999</v>
      </c>
      <c r="AT75" s="4">
        <v>174.268</v>
      </c>
      <c r="AU75" s="4">
        <v>176.52199999999999</v>
      </c>
      <c r="AV75" s="4">
        <v>178.649</v>
      </c>
      <c r="AW75" s="4">
        <v>181.51</v>
      </c>
      <c r="AX75" s="4">
        <v>201.96</v>
      </c>
      <c r="AY75" s="4">
        <v>185.447</v>
      </c>
      <c r="AZ75" s="4">
        <v>182.96799999999999</v>
      </c>
      <c r="BA75" s="4">
        <v>202.63</v>
      </c>
      <c r="BB75" s="4">
        <v>206.04300000000001</v>
      </c>
      <c r="BC75" s="4">
        <v>188.024</v>
      </c>
      <c r="BD75" s="4">
        <v>222.90600000000001</v>
      </c>
      <c r="BE75" s="4">
        <v>222.12200000000001</v>
      </c>
      <c r="BF75" s="4">
        <v>227.93100000000001</v>
      </c>
      <c r="BG75" s="4">
        <v>232.13800000000001</v>
      </c>
      <c r="BH75" s="4">
        <v>241.60499999999999</v>
      </c>
      <c r="BI75" s="4">
        <v>237.74299999999999</v>
      </c>
      <c r="BJ75" s="4">
        <v>261.49799999999999</v>
      </c>
      <c r="BK75" s="4">
        <v>225.73099999999999</v>
      </c>
      <c r="BL75" s="4">
        <v>290.47300000000001</v>
      </c>
      <c r="BM75" s="4">
        <v>277.185</v>
      </c>
      <c r="BN75" s="4">
        <v>320.07799999999997</v>
      </c>
    </row>
    <row r="76" spans="1:66" x14ac:dyDescent="0.25">
      <c r="B76" t="s">
        <v>73</v>
      </c>
    </row>
    <row r="77" spans="1:66" x14ac:dyDescent="0.25">
      <c r="A77" s="3" t="s">
        <v>149</v>
      </c>
      <c r="B77" s="3" t="s">
        <v>150</v>
      </c>
      <c r="C77" s="4">
        <v>4.2270000000000003</v>
      </c>
      <c r="D77" s="4">
        <v>4.4240000000000004</v>
      </c>
      <c r="E77" s="4">
        <v>4.6669999999999998</v>
      </c>
      <c r="F77" s="4">
        <v>5.0389999999999997</v>
      </c>
      <c r="G77" s="4">
        <v>5.7839999999999998</v>
      </c>
      <c r="H77" s="4">
        <v>6.4260000000000002</v>
      </c>
      <c r="I77" s="4">
        <v>7.1260000000000003</v>
      </c>
      <c r="J77" s="4">
        <v>7.827</v>
      </c>
      <c r="K77" s="4">
        <v>7.8449999999999998</v>
      </c>
      <c r="L77" s="4">
        <v>9.3290000000000006</v>
      </c>
      <c r="M77" s="4">
        <v>10.163</v>
      </c>
      <c r="N77" s="4">
        <v>12.218</v>
      </c>
      <c r="O77" s="4">
        <v>13.196999999999999</v>
      </c>
      <c r="P77" s="4">
        <v>15.448</v>
      </c>
      <c r="Q77" s="4">
        <v>15.179</v>
      </c>
      <c r="R77" s="4">
        <v>16.326000000000001</v>
      </c>
      <c r="S77" s="4">
        <v>18.100000000000001</v>
      </c>
      <c r="T77" s="4">
        <v>22.498999999999999</v>
      </c>
      <c r="U77" s="4">
        <v>24.943999999999999</v>
      </c>
      <c r="V77" s="4">
        <v>27.68</v>
      </c>
      <c r="W77" s="4">
        <v>29.638999999999999</v>
      </c>
      <c r="X77" s="4">
        <v>29.131</v>
      </c>
      <c r="Y77" s="4">
        <v>33.235999999999997</v>
      </c>
      <c r="Z77" s="4">
        <v>36.027000000000001</v>
      </c>
      <c r="AA77" s="4">
        <v>45.27</v>
      </c>
      <c r="AB77" s="4">
        <v>52.838999999999999</v>
      </c>
      <c r="AC77" s="4">
        <v>74.566999999999993</v>
      </c>
      <c r="AD77" s="4">
        <v>76.135999999999996</v>
      </c>
      <c r="AE77" s="4">
        <v>93.92</v>
      </c>
      <c r="AF77" s="4">
        <v>97.57</v>
      </c>
      <c r="AG77" s="4">
        <v>99.721000000000004</v>
      </c>
      <c r="AH77" s="4">
        <v>103.979</v>
      </c>
      <c r="AI77" s="4">
        <v>112.11799999999999</v>
      </c>
      <c r="AJ77" s="4">
        <v>107.602</v>
      </c>
      <c r="AK77" s="4">
        <v>112.39700000000001</v>
      </c>
      <c r="AL77" s="4">
        <v>116.806</v>
      </c>
      <c r="AM77" s="4">
        <v>120.408</v>
      </c>
      <c r="AN77" s="4">
        <v>131.303</v>
      </c>
      <c r="AO77" s="4">
        <v>149.71299999999999</v>
      </c>
      <c r="AP77" s="4">
        <v>159.71</v>
      </c>
      <c r="AQ77" s="4">
        <v>154.92699999999999</v>
      </c>
      <c r="AR77" s="4">
        <v>163.554</v>
      </c>
      <c r="AS77" s="4">
        <v>158.92599999999999</v>
      </c>
      <c r="AT77" s="4">
        <v>174.268</v>
      </c>
      <c r="AU77" s="4">
        <v>176.52199999999999</v>
      </c>
      <c r="AV77" s="4">
        <v>178.649</v>
      </c>
      <c r="AW77" s="4">
        <v>181.51</v>
      </c>
      <c r="AX77" s="4">
        <v>201.96</v>
      </c>
      <c r="AY77" s="4">
        <v>185.447</v>
      </c>
      <c r="AZ77" s="4">
        <v>182.96799999999999</v>
      </c>
      <c r="BA77" s="4">
        <v>202.63</v>
      </c>
      <c r="BB77" s="4">
        <v>206.04300000000001</v>
      </c>
      <c r="BC77" s="4">
        <v>188.024</v>
      </c>
      <c r="BD77" s="4">
        <v>222.90600000000001</v>
      </c>
      <c r="BE77" s="4">
        <v>222.12200000000001</v>
      </c>
      <c r="BF77" s="4">
        <v>227.93100000000001</v>
      </c>
      <c r="BG77" s="4">
        <v>232.13800000000001</v>
      </c>
      <c r="BH77" s="4">
        <v>241.60499999999999</v>
      </c>
      <c r="BI77" s="4">
        <v>237.74299999999999</v>
      </c>
      <c r="BJ77" s="4">
        <v>261.49799999999999</v>
      </c>
      <c r="BK77" s="4">
        <v>225.73099999999999</v>
      </c>
      <c r="BL77" s="4">
        <v>290.47300000000001</v>
      </c>
      <c r="BM77" s="4">
        <v>277.185</v>
      </c>
      <c r="BN77" s="4">
        <v>320.07799999999997</v>
      </c>
    </row>
    <row r="78" spans="1:66" x14ac:dyDescent="0.25">
      <c r="A78" s="3" t="s">
        <v>151</v>
      </c>
      <c r="B78" s="3" t="s">
        <v>152</v>
      </c>
      <c r="U78" s="4">
        <v>-1.4350000000000001</v>
      </c>
      <c r="V78" s="4">
        <v>-2.1850000000000001</v>
      </c>
      <c r="W78" s="4">
        <v>-5.5720000000000001</v>
      </c>
      <c r="X78" s="4">
        <v>-11.358000000000001</v>
      </c>
      <c r="Y78" s="4">
        <v>-13.457000000000001</v>
      </c>
      <c r="Z78" s="4">
        <v>-15.413</v>
      </c>
      <c r="AA78" s="4">
        <v>-9.9580000000000002</v>
      </c>
      <c r="AB78" s="4">
        <v>-5.8520000000000003</v>
      </c>
      <c r="AC78" s="4">
        <v>12.340999999999999</v>
      </c>
      <c r="AD78" s="4">
        <v>10.327999999999999</v>
      </c>
      <c r="AE78" s="4">
        <v>23.695</v>
      </c>
      <c r="AF78" s="4">
        <v>21.792999999999999</v>
      </c>
      <c r="AG78" s="4">
        <v>18.05</v>
      </c>
      <c r="AH78" s="4">
        <v>15.965999999999999</v>
      </c>
      <c r="AI78" s="4">
        <v>21.231000000000002</v>
      </c>
      <c r="AJ78" s="4">
        <v>15.624000000000001</v>
      </c>
      <c r="AK78" s="4">
        <v>18.995000000000001</v>
      </c>
      <c r="AL78" s="4">
        <v>21.527999999999999</v>
      </c>
      <c r="AM78" s="4">
        <v>22.582000000000001</v>
      </c>
      <c r="AN78" s="4">
        <v>31.971</v>
      </c>
      <c r="AO78" s="4">
        <v>47.225000000000001</v>
      </c>
      <c r="AP78" s="4">
        <v>52.372999999999998</v>
      </c>
      <c r="AQ78" s="4">
        <v>37.78</v>
      </c>
      <c r="AR78" s="4">
        <v>39.363999999999997</v>
      </c>
      <c r="AS78" s="4">
        <v>28.366</v>
      </c>
      <c r="AT78" s="4">
        <v>39.265999999999998</v>
      </c>
      <c r="AU78" s="4">
        <v>35.328000000000003</v>
      </c>
      <c r="AV78" s="4">
        <v>30.167000000000002</v>
      </c>
      <c r="AW78" s="4">
        <v>24.001000000000001</v>
      </c>
      <c r="AX78" s="4">
        <v>35.844999999999999</v>
      </c>
      <c r="AY78" s="4">
        <v>10.473000000000001</v>
      </c>
      <c r="AZ78" s="4">
        <v>6.0069999999999997</v>
      </c>
      <c r="BA78" s="4">
        <v>22.521999999999998</v>
      </c>
      <c r="BB78" s="4">
        <v>20.64</v>
      </c>
      <c r="BC78" s="4">
        <v>-1.4059999999999999</v>
      </c>
      <c r="BD78" s="4">
        <v>31.07</v>
      </c>
      <c r="BE78" s="4">
        <v>27.917000000000002</v>
      </c>
      <c r="BF78" s="4">
        <v>31.38</v>
      </c>
      <c r="BG78" s="4">
        <v>31.134</v>
      </c>
      <c r="BH78" s="4">
        <v>34.488</v>
      </c>
      <c r="BI78" s="4">
        <v>22.734999999999999</v>
      </c>
      <c r="BJ78" s="4">
        <v>37.146999999999998</v>
      </c>
      <c r="BK78" s="4">
        <v>-5.367</v>
      </c>
      <c r="BL78" s="4">
        <v>47.012999999999998</v>
      </c>
      <c r="BM78" s="4">
        <v>12.148999999999999</v>
      </c>
      <c r="BN78" s="4">
        <v>37.659999999999997</v>
      </c>
    </row>
    <row r="79" spans="1:66" x14ac:dyDescent="0.25">
      <c r="B79" t="s">
        <v>82</v>
      </c>
    </row>
    <row r="80" spans="1:66" x14ac:dyDescent="0.25">
      <c r="B80" t="s">
        <v>153</v>
      </c>
    </row>
    <row r="81" spans="1:66" x14ac:dyDescent="0.25">
      <c r="B81" t="s">
        <v>66</v>
      </c>
    </row>
    <row r="82" spans="1:66" x14ac:dyDescent="0.25">
      <c r="A82" s="3" t="s">
        <v>149</v>
      </c>
      <c r="B82" s="3" t="s">
        <v>150</v>
      </c>
      <c r="C82" s="4">
        <v>4.2270000000000003</v>
      </c>
      <c r="D82" s="4">
        <v>4.4240000000000004</v>
      </c>
      <c r="E82" s="4">
        <v>4.6669999999999998</v>
      </c>
      <c r="F82" s="4">
        <v>5.0389999999999997</v>
      </c>
      <c r="G82" s="4">
        <v>5.7839999999999998</v>
      </c>
      <c r="H82" s="4">
        <v>6.4260000000000002</v>
      </c>
      <c r="I82" s="4">
        <v>7.1260000000000003</v>
      </c>
      <c r="J82" s="4">
        <v>7.827</v>
      </c>
      <c r="K82" s="4">
        <v>7.8449999999999998</v>
      </c>
      <c r="L82" s="4">
        <v>9.3290000000000006</v>
      </c>
      <c r="M82" s="4">
        <v>10.163</v>
      </c>
      <c r="N82" s="4">
        <v>12.218</v>
      </c>
      <c r="O82" s="4">
        <v>13.196999999999999</v>
      </c>
      <c r="P82" s="4">
        <v>15.448</v>
      </c>
      <c r="Q82" s="4">
        <v>15.179</v>
      </c>
      <c r="R82" s="4">
        <v>16.326000000000001</v>
      </c>
      <c r="S82" s="4">
        <v>18.100000000000001</v>
      </c>
      <c r="T82" s="4">
        <v>22.498999999999999</v>
      </c>
      <c r="U82" s="4">
        <v>24.943999999999999</v>
      </c>
      <c r="V82" s="4">
        <v>27.68</v>
      </c>
      <c r="W82" s="4">
        <v>29.638999999999999</v>
      </c>
      <c r="X82" s="4">
        <v>29.131</v>
      </c>
      <c r="Y82" s="4">
        <v>33.235999999999997</v>
      </c>
      <c r="Z82" s="4">
        <v>36.027000000000001</v>
      </c>
      <c r="AA82" s="4">
        <v>45.27</v>
      </c>
      <c r="AB82" s="4">
        <v>52.838999999999999</v>
      </c>
      <c r="AC82" s="4">
        <v>74.566999999999993</v>
      </c>
      <c r="AD82" s="4">
        <v>76.135999999999996</v>
      </c>
      <c r="AE82" s="4">
        <v>93.92</v>
      </c>
      <c r="AF82" s="4">
        <v>97.57</v>
      </c>
      <c r="AG82" s="4">
        <v>99.721000000000004</v>
      </c>
      <c r="AH82" s="4">
        <v>103.979</v>
      </c>
      <c r="AI82" s="4">
        <v>112.11799999999999</v>
      </c>
      <c r="AJ82" s="4">
        <v>107.602</v>
      </c>
      <c r="AK82" s="4">
        <v>112.39700000000001</v>
      </c>
      <c r="AL82" s="4">
        <v>116.806</v>
      </c>
      <c r="AM82" s="4">
        <v>120.408</v>
      </c>
      <c r="AN82" s="4">
        <v>131.303</v>
      </c>
      <c r="AO82" s="4">
        <v>149.71299999999999</v>
      </c>
      <c r="AP82" s="4">
        <v>159.71</v>
      </c>
      <c r="AQ82" s="4">
        <v>154.92699999999999</v>
      </c>
      <c r="AR82" s="4">
        <v>163.554</v>
      </c>
      <c r="AS82" s="4">
        <v>158.92599999999999</v>
      </c>
      <c r="AT82" s="4">
        <v>174.268</v>
      </c>
      <c r="AU82" s="4">
        <v>176.52199999999999</v>
      </c>
      <c r="AV82" s="4">
        <v>178.649</v>
      </c>
      <c r="AW82" s="4">
        <v>181.51</v>
      </c>
      <c r="AX82" s="4">
        <v>201.96</v>
      </c>
      <c r="AY82" s="4">
        <v>185.447</v>
      </c>
      <c r="AZ82" s="4">
        <v>182.96799999999999</v>
      </c>
      <c r="BA82" s="4">
        <v>202.63</v>
      </c>
      <c r="BB82" s="4">
        <v>206.04300000000001</v>
      </c>
      <c r="BC82" s="4">
        <v>188.024</v>
      </c>
      <c r="BD82" s="4">
        <v>222.90600000000001</v>
      </c>
      <c r="BE82" s="4">
        <v>222.12200000000001</v>
      </c>
      <c r="BF82" s="4">
        <v>227.93100000000001</v>
      </c>
      <c r="BG82" s="4">
        <v>232.13800000000001</v>
      </c>
      <c r="BH82" s="4">
        <v>241.60499999999999</v>
      </c>
      <c r="BI82" s="4">
        <v>237.74299999999999</v>
      </c>
      <c r="BJ82" s="4">
        <v>261.49799999999999</v>
      </c>
      <c r="BK82" s="4">
        <v>225.73099999999999</v>
      </c>
      <c r="BL82" s="4">
        <v>290.47300000000001</v>
      </c>
      <c r="BM82" s="4">
        <v>277.185</v>
      </c>
      <c r="BN82" s="4">
        <v>320.07799999999997</v>
      </c>
    </row>
    <row r="83" spans="1:66" x14ac:dyDescent="0.25">
      <c r="A83" s="3" t="s">
        <v>154</v>
      </c>
      <c r="B83" s="3" t="s">
        <v>155</v>
      </c>
      <c r="C83" s="4">
        <v>0.27700000000000002</v>
      </c>
      <c r="D83" s="4">
        <v>0.32300000000000001</v>
      </c>
      <c r="E83" s="4">
        <v>0.316</v>
      </c>
      <c r="F83" s="4">
        <v>0.34399999999999997</v>
      </c>
      <c r="G83" s="4">
        <v>0.39400000000000002</v>
      </c>
      <c r="H83" s="4">
        <v>0.46700000000000003</v>
      </c>
      <c r="I83" s="4">
        <v>0.75</v>
      </c>
      <c r="J83" s="4">
        <v>0.76200000000000001</v>
      </c>
      <c r="K83" s="4">
        <v>0.94099999999999995</v>
      </c>
      <c r="L83" s="4">
        <v>1.0229999999999999</v>
      </c>
      <c r="M83" s="4">
        <v>1.103</v>
      </c>
      <c r="N83" s="4">
        <v>0.996</v>
      </c>
      <c r="O83" s="4">
        <v>1.141</v>
      </c>
      <c r="P83" s="4">
        <v>1.3819999999999999</v>
      </c>
      <c r="Q83" s="4">
        <v>1.621</v>
      </c>
      <c r="R83" s="4">
        <v>2.323</v>
      </c>
      <c r="S83" s="4">
        <v>3.96</v>
      </c>
      <c r="T83" s="4">
        <v>2.605</v>
      </c>
      <c r="U83" s="4">
        <v>2.7149999999999999</v>
      </c>
      <c r="V83" s="4">
        <v>3.3809999999999998</v>
      </c>
      <c r="W83" s="4">
        <v>3.3380000000000001</v>
      </c>
      <c r="X83" s="4">
        <v>3.9780000000000002</v>
      </c>
      <c r="Y83" s="4">
        <v>5.5640000000000001</v>
      </c>
      <c r="Z83" s="4">
        <v>5.4640000000000004</v>
      </c>
      <c r="AA83" s="4">
        <v>6.9279999999999999</v>
      </c>
      <c r="AB83" s="4">
        <v>6.5609999999999999</v>
      </c>
      <c r="AC83" s="4">
        <v>7.0919999999999996</v>
      </c>
      <c r="AD83" s="4">
        <v>6.6449999999999996</v>
      </c>
      <c r="AE83" s="4">
        <v>7.0389999999999997</v>
      </c>
      <c r="AF83" s="4">
        <v>7.569</v>
      </c>
      <c r="AG83" s="4">
        <v>9.7620000000000005</v>
      </c>
      <c r="AH83" s="4">
        <v>9.7469999999999999</v>
      </c>
      <c r="AI83" s="4">
        <v>11.887</v>
      </c>
      <c r="AJ83" s="4">
        <v>17.335000000000001</v>
      </c>
      <c r="AK83" s="4">
        <v>11.811</v>
      </c>
      <c r="AL83" s="4">
        <v>10.319000000000001</v>
      </c>
      <c r="AM83" s="4">
        <v>11.657</v>
      </c>
      <c r="AN83" s="4">
        <v>13.673</v>
      </c>
      <c r="AO83" s="4">
        <v>9.9429999999999996</v>
      </c>
      <c r="AP83" s="4">
        <v>13.268000000000001</v>
      </c>
      <c r="AQ83" s="4">
        <v>9.4570000000000007</v>
      </c>
      <c r="AR83" s="4">
        <v>9.7449999999999992</v>
      </c>
      <c r="AS83" s="4">
        <v>10.728999999999999</v>
      </c>
      <c r="AT83" s="4">
        <v>10.631</v>
      </c>
      <c r="AU83" s="4">
        <v>12.817</v>
      </c>
      <c r="AV83" s="4">
        <v>14.029</v>
      </c>
      <c r="AW83" s="4">
        <v>14.164</v>
      </c>
      <c r="AX83" s="4">
        <v>18.913</v>
      </c>
      <c r="AY83" s="4">
        <v>19.928999999999998</v>
      </c>
      <c r="AZ83" s="4">
        <v>19.37</v>
      </c>
      <c r="BA83" s="4">
        <v>20.085999999999999</v>
      </c>
      <c r="BB83" s="4">
        <v>20.289000000000001</v>
      </c>
      <c r="BC83" s="4">
        <v>20.88</v>
      </c>
      <c r="BD83" s="4">
        <v>22.81</v>
      </c>
      <c r="BE83" s="4">
        <v>21.831</v>
      </c>
      <c r="BF83" s="4">
        <v>24.724</v>
      </c>
      <c r="BG83" s="4">
        <v>24.466000000000001</v>
      </c>
      <c r="BH83" s="4">
        <v>30.192</v>
      </c>
      <c r="BI83" s="4">
        <v>23.960999999999999</v>
      </c>
      <c r="BJ83" s="4">
        <v>24.391999999999999</v>
      </c>
      <c r="BK83" s="4">
        <v>32.356000000000002</v>
      </c>
      <c r="BL83" s="4">
        <v>37.567</v>
      </c>
      <c r="BM83" s="4">
        <v>38.622999999999998</v>
      </c>
      <c r="BN83" s="4">
        <v>40.345999999999997</v>
      </c>
    </row>
    <row r="84" spans="1:66" x14ac:dyDescent="0.25">
      <c r="A84" s="3" t="s">
        <v>156</v>
      </c>
      <c r="B84" s="3" t="s">
        <v>157</v>
      </c>
      <c r="U84" s="4">
        <v>1.7689999999999999</v>
      </c>
      <c r="V84" s="4">
        <v>2.0449999999999999</v>
      </c>
      <c r="W84" s="4">
        <v>2.2040000000000002</v>
      </c>
      <c r="X84" s="4">
        <v>2.52</v>
      </c>
      <c r="Y84" s="4">
        <v>3.194</v>
      </c>
      <c r="Z84" s="4">
        <v>3.5579999999999998</v>
      </c>
      <c r="AA84" s="4">
        <v>4.1369999999999996</v>
      </c>
      <c r="AB84" s="4">
        <v>4.5129999999999999</v>
      </c>
      <c r="AC84" s="4">
        <v>5.1139999999999999</v>
      </c>
      <c r="AD84" s="4">
        <v>5.45</v>
      </c>
      <c r="AE84" s="4">
        <v>5.4820000000000002</v>
      </c>
      <c r="AF84" s="4">
        <v>6.0620000000000003</v>
      </c>
      <c r="AG84" s="4">
        <v>7.2249999999999996</v>
      </c>
      <c r="AH84" s="4">
        <v>7.78</v>
      </c>
      <c r="AI84" s="4">
        <v>8.9890000000000008</v>
      </c>
      <c r="AJ84" s="4">
        <v>9.5399999999999991</v>
      </c>
      <c r="AK84" s="4">
        <v>8.4939999999999998</v>
      </c>
      <c r="AL84" s="4">
        <v>7.657</v>
      </c>
      <c r="AM84" s="4">
        <v>9.0079999999999991</v>
      </c>
      <c r="AN84" s="4">
        <v>7.2290000000000001</v>
      </c>
      <c r="AO84" s="4">
        <v>6.7389999999999999</v>
      </c>
      <c r="AP84" s="4">
        <v>6.2939999999999996</v>
      </c>
      <c r="AQ84" s="4">
        <v>5.3879999999999999</v>
      </c>
      <c r="AR84" s="4">
        <v>4.8949999999999996</v>
      </c>
      <c r="AS84" s="4">
        <v>6.35</v>
      </c>
      <c r="AT84" s="4">
        <v>6.4</v>
      </c>
      <c r="AU84" s="4">
        <v>8.5660000000000007</v>
      </c>
      <c r="AV84" s="4">
        <v>9.3360000000000003</v>
      </c>
      <c r="AW84" s="4">
        <v>9.2270000000000003</v>
      </c>
      <c r="AX84" s="4">
        <v>13.946</v>
      </c>
      <c r="AY84" s="4">
        <v>14.722</v>
      </c>
      <c r="AZ84" s="4">
        <v>13.962</v>
      </c>
      <c r="BA84" s="4">
        <v>15.326000000000001</v>
      </c>
      <c r="BB84" s="4">
        <v>14.032999999999999</v>
      </c>
      <c r="BC84" s="4">
        <v>15.808</v>
      </c>
      <c r="BD84" s="4">
        <v>15.863</v>
      </c>
      <c r="BE84" s="4">
        <v>15.912000000000001</v>
      </c>
      <c r="BF84" s="4">
        <v>17.443000000000001</v>
      </c>
      <c r="BG84" s="4">
        <v>17.797000000000001</v>
      </c>
      <c r="BH84" s="4">
        <v>18.009</v>
      </c>
      <c r="BI84" s="4">
        <v>18.138999999999999</v>
      </c>
      <c r="BJ84" s="4">
        <v>18.568999999999999</v>
      </c>
      <c r="BK84" s="4">
        <v>22.219000000000001</v>
      </c>
      <c r="BL84" s="4">
        <v>27.469000000000001</v>
      </c>
      <c r="BM84" s="4">
        <v>26.635000000000002</v>
      </c>
      <c r="BN84" s="4">
        <v>29.157</v>
      </c>
    </row>
    <row r="85" spans="1:66" x14ac:dyDescent="0.25">
      <c r="A85" s="3" t="s">
        <v>158</v>
      </c>
      <c r="B85" s="3" t="s">
        <v>159</v>
      </c>
      <c r="U85" s="4">
        <v>0.94599999999999995</v>
      </c>
      <c r="V85" s="4">
        <v>1.3360000000000001</v>
      </c>
      <c r="W85" s="4">
        <v>1.1339999999999999</v>
      </c>
      <c r="X85" s="4">
        <v>1.458</v>
      </c>
      <c r="Y85" s="4">
        <v>2.37</v>
      </c>
      <c r="Z85" s="4">
        <v>1.9059999999999999</v>
      </c>
      <c r="AA85" s="4">
        <v>2.7909999999999999</v>
      </c>
      <c r="AB85" s="4">
        <v>2.048</v>
      </c>
      <c r="AC85" s="4">
        <v>1.978</v>
      </c>
      <c r="AD85" s="4">
        <v>1.1950000000000001</v>
      </c>
      <c r="AE85" s="4">
        <v>1.5580000000000001</v>
      </c>
      <c r="AF85" s="4">
        <v>1.5069999999999999</v>
      </c>
      <c r="AG85" s="4">
        <v>2.5369999999999999</v>
      </c>
      <c r="AH85" s="4">
        <v>1.9670000000000001</v>
      </c>
      <c r="AI85" s="4">
        <v>2.899</v>
      </c>
      <c r="AJ85" s="4">
        <v>7.7949999999999999</v>
      </c>
      <c r="AK85" s="4">
        <v>3.3180000000000001</v>
      </c>
      <c r="AL85" s="4">
        <v>2.6619999999999999</v>
      </c>
      <c r="AM85" s="4">
        <v>2.6480000000000001</v>
      </c>
      <c r="AN85" s="4">
        <v>6.444</v>
      </c>
      <c r="AO85" s="4">
        <v>3.2040000000000002</v>
      </c>
      <c r="AP85" s="4">
        <v>6.9740000000000002</v>
      </c>
      <c r="AQ85" s="4">
        <v>4.0679999999999996</v>
      </c>
      <c r="AR85" s="4">
        <v>4.8490000000000002</v>
      </c>
      <c r="AS85" s="4">
        <v>4.3780000000000001</v>
      </c>
      <c r="AT85" s="4">
        <v>4.2309999999999999</v>
      </c>
      <c r="AU85" s="4">
        <v>4.2510000000000003</v>
      </c>
      <c r="AV85" s="4">
        <v>4.6929999999999996</v>
      </c>
      <c r="AW85" s="4">
        <v>4.9359999999999999</v>
      </c>
      <c r="AX85" s="4">
        <v>4.9669999999999996</v>
      </c>
      <c r="AY85" s="4">
        <v>5.2060000000000004</v>
      </c>
      <c r="AZ85" s="4">
        <v>5.4080000000000004</v>
      </c>
      <c r="BA85" s="4">
        <v>4.76</v>
      </c>
      <c r="BB85" s="4">
        <v>6.2560000000000002</v>
      </c>
      <c r="BC85" s="4">
        <v>5.0720000000000001</v>
      </c>
      <c r="BD85" s="4">
        <v>6.9480000000000004</v>
      </c>
      <c r="BE85" s="4">
        <v>5.9189999999999996</v>
      </c>
      <c r="BF85" s="4">
        <v>7.2809999999999997</v>
      </c>
      <c r="BG85" s="4">
        <v>6.6689999999999996</v>
      </c>
      <c r="BH85" s="4">
        <v>12.183</v>
      </c>
      <c r="BI85" s="4">
        <v>5.8220000000000001</v>
      </c>
      <c r="BJ85" s="4">
        <v>5.8230000000000004</v>
      </c>
      <c r="BK85" s="4">
        <v>10.137</v>
      </c>
      <c r="BL85" s="4">
        <v>10.098000000000001</v>
      </c>
      <c r="BM85" s="4">
        <v>11.988</v>
      </c>
      <c r="BN85" s="4">
        <v>11.189</v>
      </c>
    </row>
    <row r="86" spans="1:66" x14ac:dyDescent="0.25">
      <c r="A86" s="3" t="s">
        <v>160</v>
      </c>
      <c r="B86" s="3" t="s">
        <v>161</v>
      </c>
      <c r="C86" s="4">
        <v>-9.0999999999999998E-2</v>
      </c>
      <c r="D86" s="4">
        <v>-0.10199999999999999</v>
      </c>
      <c r="E86" s="4">
        <v>-0.106</v>
      </c>
      <c r="F86" s="4">
        <v>-9.7000000000000003E-2</v>
      </c>
      <c r="G86" s="4">
        <v>-0.109</v>
      </c>
      <c r="H86" s="4">
        <v>-0.111</v>
      </c>
      <c r="I86" s="4">
        <v>-0.11899999999999999</v>
      </c>
      <c r="J86" s="4">
        <v>-0.127</v>
      </c>
      <c r="K86" s="4">
        <v>-0.112</v>
      </c>
      <c r="L86" s="4">
        <v>-0.13300000000000001</v>
      </c>
      <c r="M86" s="4">
        <v>-0.13400000000000001</v>
      </c>
      <c r="N86" s="4">
        <v>-0.20599999999999999</v>
      </c>
      <c r="O86" s="4">
        <v>-0.18</v>
      </c>
      <c r="P86" s="4">
        <v>-0.19400000000000001</v>
      </c>
      <c r="Q86" s="4">
        <v>-0.26100000000000001</v>
      </c>
      <c r="R86" s="4">
        <v>-0.29799999999999999</v>
      </c>
      <c r="S86" s="4">
        <v>-0.34300000000000003</v>
      </c>
      <c r="T86" s="4">
        <v>-0.38100000000000001</v>
      </c>
      <c r="U86" s="4">
        <v>-0.36399999999999999</v>
      </c>
      <c r="V86" s="4">
        <v>-0.42399999999999999</v>
      </c>
      <c r="W86" s="4">
        <v>-0.45</v>
      </c>
      <c r="X86" s="4">
        <v>-0.95399999999999996</v>
      </c>
      <c r="Y86" s="4">
        <v>-0.92300000000000004</v>
      </c>
      <c r="Z86" s="4">
        <v>-0.89</v>
      </c>
      <c r="AA86" s="4">
        <v>-1.07</v>
      </c>
      <c r="AB86" s="4">
        <v>-2.3820000000000001</v>
      </c>
      <c r="AC86" s="4">
        <v>-1.204</v>
      </c>
      <c r="AD86" s="4">
        <v>-1.1659999999999999</v>
      </c>
      <c r="AE86" s="4">
        <v>-1.1930000000000001</v>
      </c>
      <c r="AF86" s="4">
        <v>-0.86</v>
      </c>
      <c r="AG86" s="4">
        <v>-1.1839999999999999</v>
      </c>
      <c r="AH86" s="4">
        <v>-1.3979999999999999</v>
      </c>
      <c r="AI86" s="4">
        <v>-1.63</v>
      </c>
      <c r="AJ86" s="4">
        <v>-1.6579999999999999</v>
      </c>
      <c r="AK86" s="4">
        <v>-2.64</v>
      </c>
      <c r="AL86" s="4">
        <v>-2.306</v>
      </c>
      <c r="AM86" s="4">
        <v>-1.7150000000000001</v>
      </c>
      <c r="AN86" s="4">
        <v>-0.50900000000000001</v>
      </c>
      <c r="AO86" s="4">
        <v>-0.69799999999999995</v>
      </c>
      <c r="AP86" s="4">
        <v>-0.38100000000000001</v>
      </c>
      <c r="AQ86" s="4">
        <v>-0.84299999999999997</v>
      </c>
      <c r="AR86" s="4">
        <v>-1.8440000000000001</v>
      </c>
      <c r="AS86" s="4">
        <v>-0.84399999999999997</v>
      </c>
      <c r="AT86" s="4">
        <v>-10.72</v>
      </c>
      <c r="AU86" s="4">
        <v>-3.4369999999999998</v>
      </c>
      <c r="AV86" s="4">
        <v>-2.577</v>
      </c>
      <c r="AW86" s="4">
        <v>-4.3259999999999996</v>
      </c>
      <c r="AX86" s="4">
        <v>-1.893</v>
      </c>
      <c r="AY86" s="4">
        <v>-2.0179999999999998</v>
      </c>
      <c r="AZ86" s="4">
        <v>-1.8580000000000001</v>
      </c>
      <c r="BA86" s="4">
        <v>-1.7609999999999999</v>
      </c>
      <c r="BB86" s="4">
        <v>-1.923</v>
      </c>
      <c r="BC86" s="4">
        <v>-2.4990000000000001</v>
      </c>
      <c r="BD86" s="4">
        <v>-1.833</v>
      </c>
      <c r="BE86" s="4">
        <v>-1.8009999999999999</v>
      </c>
      <c r="BF86" s="4">
        <v>-2.0030000000000001</v>
      </c>
      <c r="BG86" s="4">
        <v>-2.6709999999999998</v>
      </c>
      <c r="BH86" s="4">
        <v>-1.825</v>
      </c>
      <c r="BI86" s="4">
        <v>-3.3159999999999998</v>
      </c>
      <c r="BJ86" s="4">
        <v>-2.282</v>
      </c>
      <c r="BK86" s="4">
        <v>-1.288</v>
      </c>
      <c r="BL86" s="4">
        <v>-1.6930000000000001</v>
      </c>
      <c r="BM86" s="4">
        <v>-2.177</v>
      </c>
      <c r="BN86" s="4">
        <v>-2.2610000000000001</v>
      </c>
    </row>
    <row r="87" spans="1:66" x14ac:dyDescent="0.25">
      <c r="A87" s="3" t="s">
        <v>162</v>
      </c>
      <c r="B87" s="3" t="s">
        <v>163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-0.16300000000000001</v>
      </c>
      <c r="AT87" s="4">
        <v>-9.9000000000000005E-2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-0.54600000000000004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</row>
    <row r="88" spans="1:66" x14ac:dyDescent="0.25">
      <c r="A88" s="3" t="s">
        <v>164</v>
      </c>
      <c r="B88" s="3" t="s">
        <v>165</v>
      </c>
      <c r="U88" s="4">
        <v>-0.36399999999999999</v>
      </c>
      <c r="V88" s="4">
        <v>-0.42399999999999999</v>
      </c>
      <c r="W88" s="4">
        <v>-0.45</v>
      </c>
      <c r="X88" s="4">
        <v>-0.95399999999999996</v>
      </c>
      <c r="Y88" s="4">
        <v>-0.92300000000000004</v>
      </c>
      <c r="Z88" s="4">
        <v>-0.89</v>
      </c>
      <c r="AA88" s="4">
        <v>-1.07</v>
      </c>
      <c r="AB88" s="4">
        <v>-2.3820000000000001</v>
      </c>
      <c r="AC88" s="4">
        <v>-1.204</v>
      </c>
      <c r="AD88" s="4">
        <v>-1.1659999999999999</v>
      </c>
      <c r="AE88" s="4">
        <v>-1.1930000000000001</v>
      </c>
      <c r="AF88" s="4">
        <v>-0.86</v>
      </c>
      <c r="AG88" s="4">
        <v>-1.1839999999999999</v>
      </c>
      <c r="AH88" s="4">
        <v>-1.3979999999999999</v>
      </c>
      <c r="AI88" s="4">
        <v>-1.63</v>
      </c>
      <c r="AJ88" s="4">
        <v>-1.6579999999999999</v>
      </c>
      <c r="AK88" s="4">
        <v>-2.64</v>
      </c>
      <c r="AL88" s="4">
        <v>-2.306</v>
      </c>
      <c r="AM88" s="4">
        <v>-1.7150000000000001</v>
      </c>
      <c r="AN88" s="4">
        <v>-0.50900000000000001</v>
      </c>
      <c r="AO88" s="4">
        <v>-0.69799999999999995</v>
      </c>
      <c r="AP88" s="4">
        <v>-0.38100000000000001</v>
      </c>
      <c r="AQ88" s="4">
        <v>-0.84299999999999997</v>
      </c>
      <c r="AR88" s="4">
        <v>-1.8440000000000001</v>
      </c>
      <c r="AS88" s="4">
        <v>-0.68200000000000005</v>
      </c>
      <c r="AT88" s="4">
        <v>-10.622</v>
      </c>
      <c r="AU88" s="4">
        <v>-3.4369999999999998</v>
      </c>
      <c r="AV88" s="4">
        <v>-2.577</v>
      </c>
      <c r="AW88" s="4">
        <v>-4.3259999999999996</v>
      </c>
      <c r="AX88" s="4">
        <v>-1.893</v>
      </c>
      <c r="AY88" s="4">
        <v>-2.0179999999999998</v>
      </c>
      <c r="AZ88" s="4">
        <v>-1.8580000000000001</v>
      </c>
      <c r="BA88" s="4">
        <v>-1.7609999999999999</v>
      </c>
      <c r="BB88" s="4">
        <v>-1.923</v>
      </c>
      <c r="BC88" s="4">
        <v>-1.9530000000000001</v>
      </c>
      <c r="BD88" s="4">
        <v>-1.833</v>
      </c>
      <c r="BE88" s="4">
        <v>-1.8009999999999999</v>
      </c>
      <c r="BF88" s="4">
        <v>-2.0030000000000001</v>
      </c>
      <c r="BG88" s="4">
        <v>-2.6709999999999998</v>
      </c>
      <c r="BH88" s="4">
        <v>-1.825</v>
      </c>
      <c r="BI88" s="4">
        <v>-3.3159999999999998</v>
      </c>
      <c r="BJ88" s="4">
        <v>-2.282</v>
      </c>
      <c r="BK88" s="4">
        <v>-1.288</v>
      </c>
      <c r="BL88" s="4">
        <v>-1.6930000000000001</v>
      </c>
      <c r="BM88" s="4">
        <v>-2.177</v>
      </c>
      <c r="BN88" s="4">
        <v>-2.2610000000000001</v>
      </c>
    </row>
    <row r="89" spans="1:66" x14ac:dyDescent="0.25">
      <c r="B89" t="s">
        <v>73</v>
      </c>
    </row>
    <row r="90" spans="1:66" x14ac:dyDescent="0.25">
      <c r="A90" s="3" t="s">
        <v>166</v>
      </c>
      <c r="B90" s="3" t="s">
        <v>167</v>
      </c>
      <c r="C90" s="4">
        <v>5.8410000000000002</v>
      </c>
      <c r="D90" s="4">
        <v>6.2270000000000003</v>
      </c>
      <c r="E90" s="4">
        <v>7.09</v>
      </c>
      <c r="F90" s="4">
        <v>7.7190000000000003</v>
      </c>
      <c r="G90" s="4">
        <v>8.8879999999999999</v>
      </c>
      <c r="H90" s="4">
        <v>8.9139999999999997</v>
      </c>
      <c r="I90" s="4">
        <v>10.122999999999999</v>
      </c>
      <c r="J90" s="4">
        <v>10.984</v>
      </c>
      <c r="K90" s="4">
        <v>11.106</v>
      </c>
      <c r="L90" s="4">
        <v>14.58</v>
      </c>
      <c r="M90" s="4">
        <v>16.411000000000001</v>
      </c>
      <c r="N90" s="4">
        <v>17.465</v>
      </c>
      <c r="O90" s="4">
        <v>18.981000000000002</v>
      </c>
      <c r="P90" s="4">
        <v>23.105</v>
      </c>
      <c r="Q90" s="4">
        <v>28.033000000000001</v>
      </c>
      <c r="R90" s="4">
        <v>23.074000000000002</v>
      </c>
      <c r="S90" s="4">
        <v>31.931999999999999</v>
      </c>
      <c r="T90" s="4">
        <v>36.043999999999997</v>
      </c>
      <c r="U90" s="4">
        <v>36.427999999999997</v>
      </c>
      <c r="V90" s="4">
        <v>42.856999999999999</v>
      </c>
      <c r="W90" s="4">
        <v>51.651000000000003</v>
      </c>
      <c r="X90" s="4">
        <v>49.863999999999997</v>
      </c>
      <c r="Y90" s="4">
        <v>61.69</v>
      </c>
      <c r="Z90" s="4">
        <v>60.267000000000003</v>
      </c>
      <c r="AA90" s="4">
        <v>63.834000000000003</v>
      </c>
      <c r="AB90" s="4">
        <v>70.024000000000001</v>
      </c>
      <c r="AC90" s="4">
        <v>80.706000000000003</v>
      </c>
      <c r="AD90" s="4">
        <v>86.808999999999997</v>
      </c>
      <c r="AE90" s="4">
        <v>99.698999999999998</v>
      </c>
      <c r="AF90" s="4">
        <v>114.127</v>
      </c>
      <c r="AG90" s="4">
        <v>123.765</v>
      </c>
      <c r="AH90" s="4">
        <v>123.304</v>
      </c>
      <c r="AI90" s="4">
        <v>115.16</v>
      </c>
      <c r="AJ90" s="4">
        <v>96.3</v>
      </c>
      <c r="AK90" s="4">
        <v>107.242</v>
      </c>
      <c r="AL90" s="4">
        <v>115.009</v>
      </c>
      <c r="AM90" s="4">
        <v>108.926</v>
      </c>
      <c r="AN90" s="4">
        <v>114.346</v>
      </c>
      <c r="AO90" s="4">
        <v>131.816</v>
      </c>
      <c r="AP90" s="4">
        <v>140.851</v>
      </c>
      <c r="AQ90" s="4">
        <v>164.58699999999999</v>
      </c>
      <c r="AR90" s="4">
        <v>166.10300000000001</v>
      </c>
      <c r="AS90" s="4">
        <v>158.66399999999999</v>
      </c>
      <c r="AT90" s="4">
        <v>157.99</v>
      </c>
      <c r="AU90" s="4">
        <v>169.81700000000001</v>
      </c>
      <c r="AV90" s="4">
        <v>184.19900000000001</v>
      </c>
      <c r="AW90" s="4">
        <v>200.828</v>
      </c>
      <c r="AX90" s="4">
        <v>226.97499999999999</v>
      </c>
      <c r="AY90" s="4">
        <v>229.61099999999999</v>
      </c>
      <c r="AZ90" s="4">
        <v>178.03800000000001</v>
      </c>
      <c r="BA90" s="4">
        <v>198.06399999999999</v>
      </c>
      <c r="BB90" s="4">
        <v>231.36099999999999</v>
      </c>
      <c r="BC90" s="4">
        <v>218.024</v>
      </c>
      <c r="BD90" s="4">
        <v>220.636</v>
      </c>
      <c r="BE90" s="4">
        <v>237.56100000000001</v>
      </c>
      <c r="BF90" s="4">
        <v>249.21</v>
      </c>
      <c r="BG90" s="4">
        <v>246.42099999999999</v>
      </c>
      <c r="BH90" s="4">
        <v>259.58300000000003</v>
      </c>
      <c r="BI90" s="4">
        <v>273.07100000000003</v>
      </c>
      <c r="BJ90" s="4">
        <v>281.52199999999999</v>
      </c>
      <c r="BK90" s="4">
        <v>260.024</v>
      </c>
      <c r="BL90" s="4">
        <v>285.40100000000001</v>
      </c>
      <c r="BM90" s="4">
        <v>325.76499999999999</v>
      </c>
      <c r="BN90" s="4">
        <v>335.02800000000002</v>
      </c>
    </row>
    <row r="91" spans="1:66" x14ac:dyDescent="0.25">
      <c r="A91" s="3" t="s">
        <v>168</v>
      </c>
      <c r="B91" s="3" t="s">
        <v>169</v>
      </c>
      <c r="C91" s="4">
        <v>4.9089999999999998</v>
      </c>
      <c r="D91" s="4">
        <v>5.5970000000000004</v>
      </c>
      <c r="E91" s="4">
        <v>6.3230000000000004</v>
      </c>
      <c r="F91" s="4">
        <v>7.1189999999999998</v>
      </c>
      <c r="G91" s="4">
        <v>7.9</v>
      </c>
      <c r="H91" s="4">
        <v>8.423</v>
      </c>
      <c r="I91" s="4">
        <v>9.2260000000000009</v>
      </c>
      <c r="J91" s="4">
        <v>10.093999999999999</v>
      </c>
      <c r="K91" s="4">
        <v>10.643000000000001</v>
      </c>
      <c r="L91" s="4">
        <v>12.529</v>
      </c>
      <c r="M91" s="4">
        <v>13.978</v>
      </c>
      <c r="N91" s="4">
        <v>15.79</v>
      </c>
      <c r="O91" s="4">
        <v>17.669</v>
      </c>
      <c r="P91" s="4">
        <v>20.32</v>
      </c>
      <c r="Q91" s="4">
        <v>23.805</v>
      </c>
      <c r="R91" s="4">
        <v>24.588000000000001</v>
      </c>
      <c r="S91" s="4">
        <v>28.59</v>
      </c>
      <c r="T91" s="4">
        <v>31.888999999999999</v>
      </c>
      <c r="U91" s="4">
        <v>35.116</v>
      </c>
      <c r="V91" s="4">
        <v>39.384999999999998</v>
      </c>
      <c r="W91" s="4">
        <v>47.475000000000001</v>
      </c>
      <c r="X91" s="4">
        <v>52.408999999999999</v>
      </c>
      <c r="Y91" s="4">
        <v>59.573999999999998</v>
      </c>
      <c r="Z91" s="4">
        <v>62.061</v>
      </c>
      <c r="AA91" s="4">
        <v>65.094999999999999</v>
      </c>
      <c r="AB91" s="4">
        <v>70.668000000000006</v>
      </c>
      <c r="AC91" s="4">
        <v>77.525000000000006</v>
      </c>
      <c r="AD91" s="4">
        <v>84.510999999999996</v>
      </c>
      <c r="AE91" s="4">
        <v>95.081000000000003</v>
      </c>
      <c r="AF91" s="4">
        <v>105.76</v>
      </c>
      <c r="AG91" s="4">
        <v>115.71599999999999</v>
      </c>
      <c r="AH91" s="4">
        <v>120.792</v>
      </c>
      <c r="AI91" s="4">
        <v>117.49</v>
      </c>
      <c r="AJ91" s="4">
        <v>108.20399999999999</v>
      </c>
      <c r="AK91" s="4">
        <v>109.687</v>
      </c>
      <c r="AL91" s="4">
        <v>112.268</v>
      </c>
      <c r="AM91" s="4">
        <v>113.717</v>
      </c>
      <c r="AN91" s="4">
        <v>114.11</v>
      </c>
      <c r="AO91" s="4">
        <v>124.038</v>
      </c>
      <c r="AP91" s="4">
        <v>135.798</v>
      </c>
      <c r="AQ91" s="4">
        <v>151.654</v>
      </c>
      <c r="AR91" s="4">
        <v>159.28100000000001</v>
      </c>
      <c r="AS91" s="4">
        <v>156.76300000000001</v>
      </c>
      <c r="AT91" s="4">
        <v>157.65799999999999</v>
      </c>
      <c r="AU91" s="4">
        <v>165.71299999999999</v>
      </c>
      <c r="AV91" s="4">
        <v>174.577</v>
      </c>
      <c r="AW91" s="4">
        <v>188.03399999999999</v>
      </c>
      <c r="AX91" s="4">
        <v>209.81399999999999</v>
      </c>
      <c r="AY91" s="4">
        <v>220.631</v>
      </c>
      <c r="AZ91" s="4">
        <v>192.881</v>
      </c>
      <c r="BA91" s="4">
        <v>201.86799999999999</v>
      </c>
      <c r="BB91" s="4">
        <v>215.71700000000001</v>
      </c>
      <c r="BC91" s="4">
        <v>215.58</v>
      </c>
      <c r="BD91" s="4">
        <v>216.173</v>
      </c>
      <c r="BE91" s="4">
        <v>219.642</v>
      </c>
      <c r="BF91" s="4">
        <v>225.22</v>
      </c>
      <c r="BG91" s="4">
        <v>232.709</v>
      </c>
      <c r="BH91" s="4">
        <v>243.79</v>
      </c>
      <c r="BI91" s="4">
        <v>258.48700000000002</v>
      </c>
      <c r="BJ91" s="4">
        <v>268.495</v>
      </c>
      <c r="BK91" s="4">
        <v>255.755</v>
      </c>
      <c r="BL91" s="4">
        <v>289.82499999999999</v>
      </c>
      <c r="BM91" s="4">
        <v>316.351</v>
      </c>
      <c r="BN91" s="4">
        <v>335.97199999999998</v>
      </c>
    </row>
    <row r="92" spans="1:66" x14ac:dyDescent="0.25">
      <c r="A92" s="3" t="s">
        <v>170</v>
      </c>
      <c r="B92" s="3" t="s">
        <v>171</v>
      </c>
      <c r="C92" s="4">
        <v>0.93200000000000005</v>
      </c>
      <c r="D92" s="4">
        <v>0.63</v>
      </c>
      <c r="E92" s="4">
        <v>0.76700000000000002</v>
      </c>
      <c r="F92" s="4">
        <v>0.6</v>
      </c>
      <c r="G92" s="4">
        <v>0.98799999999999999</v>
      </c>
      <c r="H92" s="4">
        <v>0.49099999999999999</v>
      </c>
      <c r="I92" s="4">
        <v>0.89600000000000002</v>
      </c>
      <c r="J92" s="4">
        <v>0.89</v>
      </c>
      <c r="K92" s="4">
        <v>0.46300000000000002</v>
      </c>
      <c r="L92" s="4">
        <v>2.052</v>
      </c>
      <c r="M92" s="4">
        <v>2.4329999999999998</v>
      </c>
      <c r="N92" s="4">
        <v>1.675</v>
      </c>
      <c r="O92" s="4">
        <v>1.3120000000000001</v>
      </c>
      <c r="P92" s="4">
        <v>2.7839999999999998</v>
      </c>
      <c r="Q92" s="4">
        <v>4.2279999999999998</v>
      </c>
      <c r="R92" s="4">
        <v>-1.514</v>
      </c>
      <c r="S92" s="4">
        <v>3.3420000000000001</v>
      </c>
      <c r="T92" s="4">
        <v>4.1550000000000002</v>
      </c>
      <c r="U92" s="4">
        <v>1.3120000000000001</v>
      </c>
      <c r="V92" s="4">
        <v>3.4710000000000001</v>
      </c>
      <c r="W92" s="4">
        <v>4.1760000000000002</v>
      </c>
      <c r="X92" s="4">
        <v>-2.5449999999999999</v>
      </c>
      <c r="Y92" s="4">
        <v>2.1150000000000002</v>
      </c>
      <c r="Z92" s="4">
        <v>-1.794</v>
      </c>
      <c r="AA92" s="4">
        <v>-1.2609999999999999</v>
      </c>
      <c r="AB92" s="4">
        <v>-0.64400000000000002</v>
      </c>
      <c r="AC92" s="4">
        <v>3.181</v>
      </c>
      <c r="AD92" s="4">
        <v>2.298</v>
      </c>
      <c r="AE92" s="4">
        <v>4.6180000000000003</v>
      </c>
      <c r="AF92" s="4">
        <v>8.3670000000000009</v>
      </c>
      <c r="AG92" s="4">
        <v>8.0489999999999995</v>
      </c>
      <c r="AH92" s="4">
        <v>2.512</v>
      </c>
      <c r="AI92" s="4">
        <v>-2.33</v>
      </c>
      <c r="AJ92" s="4">
        <v>-11.904</v>
      </c>
      <c r="AK92" s="4">
        <v>-2.4449999999999998</v>
      </c>
      <c r="AL92" s="4">
        <v>2.7410000000000001</v>
      </c>
      <c r="AM92" s="4">
        <v>-4.7910000000000004</v>
      </c>
      <c r="AN92" s="4">
        <v>0.23699999999999999</v>
      </c>
      <c r="AO92" s="4">
        <v>7.7779999999999996</v>
      </c>
      <c r="AP92" s="4">
        <v>5.0529999999999999</v>
      </c>
      <c r="AQ92" s="4">
        <v>12.933</v>
      </c>
      <c r="AR92" s="4">
        <v>6.8220000000000001</v>
      </c>
      <c r="AS92" s="4">
        <v>1.901</v>
      </c>
      <c r="AT92" s="4">
        <v>0.33200000000000002</v>
      </c>
      <c r="AU92" s="4">
        <v>4.1050000000000004</v>
      </c>
      <c r="AV92" s="4">
        <v>9.6210000000000004</v>
      </c>
      <c r="AW92" s="4">
        <v>12.794</v>
      </c>
      <c r="AX92" s="4">
        <v>17.161000000000001</v>
      </c>
      <c r="AY92" s="4">
        <v>8.9809999999999999</v>
      </c>
      <c r="AZ92" s="4">
        <v>-14.843</v>
      </c>
      <c r="BA92" s="4">
        <v>-3.8039999999999998</v>
      </c>
      <c r="BB92" s="4">
        <v>15.644</v>
      </c>
      <c r="BC92" s="4">
        <v>2.4449999999999998</v>
      </c>
      <c r="BD92" s="4">
        <v>4.4619999999999997</v>
      </c>
      <c r="BE92" s="4">
        <v>17.919</v>
      </c>
      <c r="BF92" s="4">
        <v>23.99</v>
      </c>
      <c r="BG92" s="4">
        <v>13.712</v>
      </c>
      <c r="BH92" s="4">
        <v>15.792</v>
      </c>
      <c r="BI92" s="4">
        <v>14.584</v>
      </c>
      <c r="BJ92" s="4">
        <v>13.026999999999999</v>
      </c>
      <c r="BK92" s="4">
        <v>4.2690000000000001</v>
      </c>
      <c r="BL92" s="4">
        <v>-4.4240000000000004</v>
      </c>
      <c r="BM92" s="4">
        <v>9.4139999999999997</v>
      </c>
      <c r="BN92" s="4">
        <v>-0.94399999999999995</v>
      </c>
    </row>
    <row r="93" spans="1:66" x14ac:dyDescent="0.25">
      <c r="A93" s="3" t="s">
        <v>172</v>
      </c>
      <c r="B93" s="3" t="s">
        <v>173</v>
      </c>
      <c r="C93" s="4">
        <v>-3.9E-2</v>
      </c>
      <c r="D93" s="4">
        <v>-5.8999999999999997E-2</v>
      </c>
      <c r="E93" s="4">
        <v>-7.3999999999999996E-2</v>
      </c>
      <c r="F93" s="4">
        <v>-8.7999999999999995E-2</v>
      </c>
      <c r="G93" s="4">
        <v>-9.5000000000000001E-2</v>
      </c>
      <c r="H93" s="4">
        <v>-9.6000000000000002E-2</v>
      </c>
      <c r="I93" s="4">
        <v>-0.128</v>
      </c>
      <c r="J93" s="4">
        <v>-0.114</v>
      </c>
      <c r="K93" s="4">
        <v>-0.16800000000000001</v>
      </c>
      <c r="L93" s="4">
        <v>-0.14499999999999999</v>
      </c>
      <c r="M93" s="4">
        <v>-0.2</v>
      </c>
      <c r="N93" s="4">
        <v>-0.20599999999999999</v>
      </c>
      <c r="O93" s="4">
        <v>-0.32200000000000001</v>
      </c>
      <c r="P93" s="4">
        <v>-0.34599999999999997</v>
      </c>
      <c r="Q93" s="4">
        <v>-0.33600000000000002</v>
      </c>
      <c r="R93" s="4">
        <v>-0.41</v>
      </c>
      <c r="S93" s="4">
        <v>-0.36399999999999999</v>
      </c>
      <c r="T93" s="4">
        <v>-0.34300000000000003</v>
      </c>
      <c r="U93" s="4">
        <v>-0.40100000000000002</v>
      </c>
      <c r="V93" s="4">
        <v>-0.36399999999999999</v>
      </c>
      <c r="W93" s="4">
        <v>-0.36899999999999999</v>
      </c>
      <c r="X93" s="4">
        <v>-0.30199999999999999</v>
      </c>
      <c r="Y93" s="4">
        <v>-0.4</v>
      </c>
      <c r="Z93" s="4">
        <v>-0.373</v>
      </c>
      <c r="AA93" s="4">
        <v>-0.39900000000000002</v>
      </c>
      <c r="AB93" s="4">
        <v>-0.316</v>
      </c>
      <c r="AC93" s="4">
        <v>-0.28599999999999998</v>
      </c>
      <c r="AD93" s="4">
        <v>0.03</v>
      </c>
      <c r="AE93" s="4">
        <v>0.13400000000000001</v>
      </c>
      <c r="AF93" s="4">
        <v>3.5000000000000003E-2</v>
      </c>
      <c r="AG93" s="4">
        <v>0.16800000000000001</v>
      </c>
      <c r="AH93" s="4">
        <v>0.17399999999999999</v>
      </c>
      <c r="AI93" s="4">
        <v>-0.53700000000000003</v>
      </c>
      <c r="AJ93" s="4">
        <v>-0.30499999999999999</v>
      </c>
      <c r="AK93" s="4">
        <v>-0.38400000000000001</v>
      </c>
      <c r="AL93" s="4">
        <v>-0.32200000000000001</v>
      </c>
      <c r="AM93" s="4">
        <v>-0.97299999999999998</v>
      </c>
      <c r="AN93" s="4">
        <v>-1.2390000000000001</v>
      </c>
      <c r="AO93" s="4">
        <v>-1.0469999999999999</v>
      </c>
      <c r="AP93" s="4">
        <v>-0.78300000000000003</v>
      </c>
      <c r="AQ93" s="4">
        <v>1.3979999999999999</v>
      </c>
      <c r="AR93" s="4">
        <v>-0.42199999999999999</v>
      </c>
      <c r="AS93" s="4">
        <v>1.2999999999999999E-2</v>
      </c>
      <c r="AT93" s="4">
        <v>-0.61299999999999999</v>
      </c>
      <c r="AU93" s="4">
        <v>-0.38300000000000001</v>
      </c>
      <c r="AV93" s="4">
        <v>0.24399999999999999</v>
      </c>
      <c r="AW93" s="4">
        <v>1.38</v>
      </c>
      <c r="AX93" s="4">
        <v>1.972</v>
      </c>
      <c r="AY93" s="4">
        <v>-1.4419999999999999</v>
      </c>
      <c r="AZ93" s="4">
        <v>-2.2490000000000001</v>
      </c>
      <c r="BA93" s="4">
        <v>-1.111</v>
      </c>
      <c r="BB93" s="4">
        <v>-1.7000000000000001E-2</v>
      </c>
      <c r="BC93" s="4">
        <v>9.9000000000000005E-2</v>
      </c>
      <c r="BD93" s="4">
        <v>-0.64</v>
      </c>
      <c r="BE93" s="4">
        <v>0.28899999999999998</v>
      </c>
      <c r="BF93" s="4">
        <v>-2.8000000000000001E-2</v>
      </c>
      <c r="BG93" s="4">
        <v>-2.1999999999999999E-2</v>
      </c>
      <c r="BH93" s="4">
        <v>0.45700000000000002</v>
      </c>
      <c r="BI93" s="4">
        <v>9.2999999999999999E-2</v>
      </c>
      <c r="BJ93" s="4">
        <v>0.54500000000000004</v>
      </c>
      <c r="BK93" s="4">
        <v>6.3E-2</v>
      </c>
      <c r="BL93" s="4">
        <v>-6.6000000000000003E-2</v>
      </c>
      <c r="BM93" s="4">
        <v>0.441</v>
      </c>
      <c r="BN93" s="4">
        <v>-0.19</v>
      </c>
    </row>
    <row r="94" spans="1:66" x14ac:dyDescent="0.25">
      <c r="A94" s="3" t="s">
        <v>174</v>
      </c>
      <c r="B94" s="3" t="s">
        <v>175</v>
      </c>
      <c r="C94" s="4">
        <v>-1.391</v>
      </c>
      <c r="D94" s="4">
        <v>-1.524</v>
      </c>
      <c r="E94" s="4">
        <v>-2.1389999999999998</v>
      </c>
      <c r="F94" s="4">
        <v>-2.3450000000000002</v>
      </c>
      <c r="G94" s="4">
        <v>-2.7240000000000002</v>
      </c>
      <c r="H94" s="4">
        <v>-2.036</v>
      </c>
      <c r="I94" s="4">
        <v>-2.238</v>
      </c>
      <c r="J94" s="4">
        <v>-2.4079999999999999</v>
      </c>
      <c r="K94" s="4">
        <v>-2.2639999999999998</v>
      </c>
      <c r="L94" s="4">
        <v>-4.2160000000000002</v>
      </c>
      <c r="M94" s="4">
        <v>-5.0780000000000003</v>
      </c>
      <c r="N94" s="4">
        <v>-4.2519999999999998</v>
      </c>
      <c r="O94" s="4">
        <v>-4.5030000000000001</v>
      </c>
      <c r="P94" s="4">
        <v>-6.1230000000000002</v>
      </c>
      <c r="Q94" s="4">
        <v>-11.157999999999999</v>
      </c>
      <c r="R94" s="4">
        <v>-4.3129999999999997</v>
      </c>
      <c r="S94" s="4">
        <v>-9.8510000000000009</v>
      </c>
      <c r="T94" s="4">
        <v>-10.978</v>
      </c>
      <c r="U94" s="4">
        <v>-8.7319999999999993</v>
      </c>
      <c r="V94" s="4">
        <v>-11.855</v>
      </c>
      <c r="W94" s="4">
        <v>-18.754999999999999</v>
      </c>
      <c r="X94" s="4">
        <v>-17.408000000000001</v>
      </c>
      <c r="Y94" s="4">
        <v>-23.411999999999999</v>
      </c>
      <c r="Z94" s="4">
        <v>-19.292000000000002</v>
      </c>
      <c r="AA94" s="4">
        <v>-12.308</v>
      </c>
      <c r="AB94" s="4">
        <v>-12.691000000000001</v>
      </c>
      <c r="AC94" s="4">
        <v>3.5000000000000003E-2</v>
      </c>
      <c r="AD94" s="4">
        <v>-5.2240000000000002</v>
      </c>
      <c r="AE94" s="4">
        <v>-6.8000000000000005E-2</v>
      </c>
      <c r="AF94" s="4">
        <v>-9.8829999999999991</v>
      </c>
      <c r="AG94" s="4">
        <v>-15.632999999999999</v>
      </c>
      <c r="AH94" s="4">
        <v>-11.15</v>
      </c>
      <c r="AI94" s="4">
        <v>7.7519999999999998</v>
      </c>
      <c r="AJ94" s="4">
        <v>27.283999999999999</v>
      </c>
      <c r="AK94" s="4">
        <v>14.711</v>
      </c>
      <c r="AL94" s="4">
        <v>10.131</v>
      </c>
      <c r="AM94" s="4">
        <v>22.396000000000001</v>
      </c>
      <c r="AN94" s="4">
        <v>31.36</v>
      </c>
      <c r="AO94" s="4">
        <v>28.189</v>
      </c>
      <c r="AP94" s="4">
        <v>32.527999999999999</v>
      </c>
      <c r="AQ94" s="4">
        <v>-2.4449999999999998</v>
      </c>
      <c r="AR94" s="4">
        <v>5.774</v>
      </c>
      <c r="AS94" s="4">
        <v>10.134</v>
      </c>
      <c r="AT94" s="4">
        <v>16.802</v>
      </c>
      <c r="AU94" s="4">
        <v>16.466000000000001</v>
      </c>
      <c r="AV94" s="4">
        <v>5.66</v>
      </c>
      <c r="AW94" s="4">
        <v>-10.86</v>
      </c>
      <c r="AX94" s="4">
        <v>-9.9659999999999993</v>
      </c>
      <c r="AY94" s="4">
        <v>-24.812000000000001</v>
      </c>
      <c r="AZ94" s="4">
        <v>24.69</v>
      </c>
      <c r="BA94" s="4">
        <v>24.003</v>
      </c>
      <c r="BB94" s="4">
        <v>-6.9349999999999996</v>
      </c>
      <c r="BC94" s="4">
        <v>-11.718999999999999</v>
      </c>
      <c r="BD94" s="4">
        <v>23.888000000000002</v>
      </c>
      <c r="BE94" s="4">
        <v>4.3029999999999999</v>
      </c>
      <c r="BF94" s="4">
        <v>1.4690000000000001</v>
      </c>
      <c r="BG94" s="4">
        <v>7.5350000000000001</v>
      </c>
      <c r="BH94" s="4">
        <v>9.9320000000000004</v>
      </c>
      <c r="BI94" s="4">
        <v>-14.776999999999999</v>
      </c>
      <c r="BJ94" s="4">
        <v>1.5409999999999999</v>
      </c>
      <c r="BK94" s="4">
        <v>-3.2890000000000001</v>
      </c>
      <c r="BL94" s="4">
        <v>41.012</v>
      </c>
      <c r="BM94" s="4">
        <v>-12.574999999999999</v>
      </c>
      <c r="BN94" s="4">
        <v>23.324999999999999</v>
      </c>
    </row>
    <row r="96" spans="1:66" x14ac:dyDescent="0.25">
      <c r="A96" s="5" t="s">
        <v>177</v>
      </c>
    </row>
    <row r="97" spans="1:1" x14ac:dyDescent="0.25">
      <c r="A97" s="6" t="s">
        <v>178</v>
      </c>
    </row>
  </sheetData>
  <hyperlinks>
    <hyperlink ref="A9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14"/>
  <sheetViews>
    <sheetView topLeftCell="A116" workbookViewId="0">
      <selection activeCell="B117" sqref="B117"/>
    </sheetView>
  </sheetViews>
  <sheetFormatPr baseColWidth="10" defaultColWidth="8.85546875" defaultRowHeight="15" x14ac:dyDescent="0.25"/>
  <cols>
    <col min="1" max="1" width="20.28515625" bestFit="1" customWidth="1"/>
    <col min="2" max="2" width="51.140625" bestFit="1" customWidth="1"/>
    <col min="3" max="61" width="13" customWidth="1"/>
    <col min="62" max="62" width="13" style="13" customWidth="1"/>
    <col min="63" max="66" width="13" customWidth="1"/>
  </cols>
  <sheetData>
    <row r="1" spans="1:66" x14ac:dyDescent="0.25">
      <c r="A1" s="1" t="s">
        <v>176</v>
      </c>
    </row>
    <row r="2" spans="1:66" x14ac:dyDescent="0.25">
      <c r="A2" s="1" t="s">
        <v>82</v>
      </c>
    </row>
    <row r="3" spans="1:66" x14ac:dyDescent="0.25">
      <c r="A3" s="2" t="s">
        <v>0</v>
      </c>
    </row>
    <row r="5" spans="1:66" ht="12.75" customHeight="1" x14ac:dyDescent="0.2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23</v>
      </c>
      <c r="Z5" s="3" t="s">
        <v>24</v>
      </c>
      <c r="AA5" s="3" t="s">
        <v>25</v>
      </c>
      <c r="AB5" s="3" t="s">
        <v>26</v>
      </c>
      <c r="AC5" s="3" t="s">
        <v>27</v>
      </c>
      <c r="AD5" s="3" t="s">
        <v>28</v>
      </c>
      <c r="AE5" s="3" t="s">
        <v>29</v>
      </c>
      <c r="AF5" s="3" t="s">
        <v>30</v>
      </c>
      <c r="AG5" s="3" t="s">
        <v>31</v>
      </c>
      <c r="AH5" s="3" t="s">
        <v>32</v>
      </c>
      <c r="AI5" s="3" t="s">
        <v>33</v>
      </c>
      <c r="AJ5" s="3" t="s">
        <v>34</v>
      </c>
      <c r="AK5" s="3" t="s">
        <v>35</v>
      </c>
      <c r="AL5" s="3" t="s">
        <v>36</v>
      </c>
      <c r="AM5" s="3" t="s">
        <v>37</v>
      </c>
      <c r="AN5" s="3" t="s">
        <v>38</v>
      </c>
      <c r="AO5" s="3" t="s">
        <v>39</v>
      </c>
      <c r="AP5" s="3" t="s">
        <v>40</v>
      </c>
      <c r="AQ5" s="3" t="s">
        <v>41</v>
      </c>
      <c r="AR5" s="3" t="s">
        <v>42</v>
      </c>
      <c r="AS5" s="3" t="s">
        <v>43</v>
      </c>
      <c r="AT5" s="3" t="s">
        <v>44</v>
      </c>
      <c r="AU5" s="3" t="s">
        <v>45</v>
      </c>
      <c r="AV5" s="3" t="s">
        <v>46</v>
      </c>
      <c r="AW5" s="3" t="s">
        <v>47</v>
      </c>
      <c r="AX5" s="3" t="s">
        <v>48</v>
      </c>
      <c r="AY5" s="3" t="s">
        <v>49</v>
      </c>
      <c r="AZ5" s="3" t="s">
        <v>50</v>
      </c>
      <c r="BA5" s="3" t="s">
        <v>51</v>
      </c>
      <c r="BB5" s="3" t="s">
        <v>52</v>
      </c>
      <c r="BC5" s="3" t="s">
        <v>53</v>
      </c>
      <c r="BD5" s="3" t="s">
        <v>54</v>
      </c>
      <c r="BE5" s="3" t="s">
        <v>55</v>
      </c>
      <c r="BF5" s="3" t="s">
        <v>56</v>
      </c>
      <c r="BG5" s="3" t="s">
        <v>57</v>
      </c>
      <c r="BH5" s="3" t="s">
        <v>58</v>
      </c>
      <c r="BI5" s="3" t="s">
        <v>59</v>
      </c>
      <c r="BJ5" s="14" t="s">
        <v>60</v>
      </c>
      <c r="BK5" s="3" t="s">
        <v>61</v>
      </c>
      <c r="BL5" s="3" t="s">
        <v>62</v>
      </c>
      <c r="BM5" s="3" t="s">
        <v>63</v>
      </c>
      <c r="BN5" s="3" t="s">
        <v>64</v>
      </c>
    </row>
    <row r="6" spans="1:66" x14ac:dyDescent="0.25">
      <c r="A6" s="3" t="s">
        <v>76</v>
      </c>
      <c r="B6" s="3" t="s">
        <v>77</v>
      </c>
      <c r="C6" s="4">
        <v>20.446999999999999</v>
      </c>
      <c r="D6" s="4">
        <v>22.501999999999999</v>
      </c>
      <c r="E6" s="4">
        <v>24.806999999999999</v>
      </c>
      <c r="F6" s="4">
        <v>28.134</v>
      </c>
      <c r="G6" s="4">
        <v>31.766999999999999</v>
      </c>
      <c r="H6" s="4">
        <v>34.579000000000001</v>
      </c>
      <c r="I6" s="4">
        <v>37.381999999999998</v>
      </c>
      <c r="J6" s="4">
        <v>40.381</v>
      </c>
      <c r="K6" s="4">
        <v>44.017000000000003</v>
      </c>
      <c r="L6" s="4">
        <v>50.628999999999998</v>
      </c>
      <c r="M6" s="4">
        <v>58.042999999999999</v>
      </c>
      <c r="N6" s="4">
        <v>65.826999999999998</v>
      </c>
      <c r="O6" s="4">
        <v>73.066000000000003</v>
      </c>
      <c r="P6" s="4">
        <v>85.93</v>
      </c>
      <c r="Q6" s="4">
        <v>100.389</v>
      </c>
      <c r="R6" s="4">
        <v>113.575</v>
      </c>
      <c r="S6" s="4">
        <v>131.214</v>
      </c>
      <c r="T6" s="4">
        <v>150.70699999999999</v>
      </c>
      <c r="U6" s="4">
        <v>168.321</v>
      </c>
      <c r="V6" s="4">
        <v>191.089</v>
      </c>
      <c r="W6" s="4">
        <v>216.40600000000001</v>
      </c>
      <c r="X6" s="4">
        <v>244.4</v>
      </c>
      <c r="Y6" s="4">
        <v>277.80500000000001</v>
      </c>
      <c r="Z6" s="4">
        <v>305.61900000000003</v>
      </c>
      <c r="AA6" s="4">
        <v>332.36500000000001</v>
      </c>
      <c r="AB6" s="4">
        <v>356.54300000000001</v>
      </c>
      <c r="AC6" s="4">
        <v>392.94</v>
      </c>
      <c r="AD6" s="4">
        <v>415.66899999999998</v>
      </c>
      <c r="AE6" s="4">
        <v>455.44099999999997</v>
      </c>
      <c r="AF6" s="4">
        <v>491.39699999999999</v>
      </c>
      <c r="AG6" s="4">
        <v>524.64599999999996</v>
      </c>
      <c r="AH6" s="4">
        <v>543.95699999999999</v>
      </c>
      <c r="AI6" s="4">
        <v>563.10500000000002</v>
      </c>
      <c r="AJ6" s="4">
        <v>558.58000000000004</v>
      </c>
      <c r="AK6" s="4">
        <v>572.05999999999995</v>
      </c>
      <c r="AL6" s="4">
        <v>598.28499999999997</v>
      </c>
      <c r="AM6" s="4">
        <v>605.50099999999998</v>
      </c>
      <c r="AN6" s="4">
        <v>633.73299999999995</v>
      </c>
      <c r="AO6" s="4">
        <v>669.83900000000006</v>
      </c>
      <c r="AP6" s="4">
        <v>693.13099999999997</v>
      </c>
      <c r="AQ6" s="4">
        <v>736.68399999999997</v>
      </c>
      <c r="AR6" s="4">
        <v>769.93499999999995</v>
      </c>
      <c r="AS6" s="4">
        <v>792.29300000000001</v>
      </c>
      <c r="AT6" s="4">
        <v>816.53800000000001</v>
      </c>
      <c r="AU6" s="4">
        <v>852.96</v>
      </c>
      <c r="AV6" s="4">
        <v>889.02499999999998</v>
      </c>
      <c r="AW6" s="4">
        <v>929.38400000000001</v>
      </c>
      <c r="AX6" s="4">
        <v>983.07399999999996</v>
      </c>
      <c r="AY6" s="4">
        <v>1011.1559999999999</v>
      </c>
      <c r="AZ6" s="4">
        <v>968.95399999999995</v>
      </c>
      <c r="BA6" s="4">
        <v>996.82500000000005</v>
      </c>
      <c r="BB6" s="4">
        <v>1033.3489999999999</v>
      </c>
      <c r="BC6" s="4">
        <v>1043.7729999999999</v>
      </c>
      <c r="BD6" s="4">
        <v>1057.3219999999999</v>
      </c>
      <c r="BE6" s="4">
        <v>1071.527</v>
      </c>
      <c r="BF6" s="4">
        <v>1102.6079999999999</v>
      </c>
      <c r="BG6" s="4">
        <v>1118.925</v>
      </c>
      <c r="BH6" s="4">
        <v>1154.652</v>
      </c>
      <c r="BI6" s="4">
        <v>1188.7339999999999</v>
      </c>
      <c r="BJ6" s="15">
        <v>1243.127</v>
      </c>
      <c r="BK6" s="4">
        <v>1150.47</v>
      </c>
      <c r="BL6" s="4">
        <v>1264.1790000000001</v>
      </c>
      <c r="BM6" s="4">
        <v>1368.53</v>
      </c>
      <c r="BN6" s="4">
        <v>1476.5650000000001</v>
      </c>
    </row>
    <row r="7" spans="1:66" x14ac:dyDescent="0.25">
      <c r="B7" t="s">
        <v>73</v>
      </c>
    </row>
    <row r="8" spans="1:66" x14ac:dyDescent="0.25">
      <c r="A8" s="3" t="s">
        <v>84</v>
      </c>
      <c r="B8" s="3" t="s">
        <v>85</v>
      </c>
      <c r="C8" s="4">
        <v>13.476000000000001</v>
      </c>
      <c r="D8" s="4">
        <v>15.164999999999999</v>
      </c>
      <c r="E8" s="4">
        <v>17.100000000000001</v>
      </c>
      <c r="F8" s="4">
        <v>19.635000000000002</v>
      </c>
      <c r="G8" s="4">
        <v>21.984999999999999</v>
      </c>
      <c r="H8" s="4">
        <v>23.866</v>
      </c>
      <c r="I8" s="4">
        <v>25.707999999999998</v>
      </c>
      <c r="J8" s="4">
        <v>27.757999999999999</v>
      </c>
      <c r="K8" s="4">
        <v>30.709</v>
      </c>
      <c r="L8" s="4">
        <v>35.436</v>
      </c>
      <c r="M8" s="4">
        <v>40.35</v>
      </c>
      <c r="N8" s="4">
        <v>45.524000000000001</v>
      </c>
      <c r="O8" s="4">
        <v>51.043999999999997</v>
      </c>
      <c r="P8" s="4">
        <v>59.201999999999998</v>
      </c>
      <c r="Q8" s="4">
        <v>70.834999999999994</v>
      </c>
      <c r="R8" s="4">
        <v>82.873999999999995</v>
      </c>
      <c r="S8" s="4">
        <v>96.057000000000002</v>
      </c>
      <c r="T8" s="4">
        <v>108.646</v>
      </c>
      <c r="U8" s="4">
        <v>121.95099999999999</v>
      </c>
      <c r="V8" s="4">
        <v>138.744</v>
      </c>
      <c r="W8" s="4">
        <v>159.404</v>
      </c>
      <c r="X8" s="4">
        <v>180.46799999999999</v>
      </c>
      <c r="Y8" s="4">
        <v>204.96899999999999</v>
      </c>
      <c r="Z8" s="4">
        <v>224.928</v>
      </c>
      <c r="AA8" s="4">
        <v>239.935</v>
      </c>
      <c r="AB8" s="4">
        <v>253.48500000000001</v>
      </c>
      <c r="AC8" s="4">
        <v>266.25099999999998</v>
      </c>
      <c r="AD8" s="4">
        <v>280.03399999999999</v>
      </c>
      <c r="AE8" s="4">
        <v>298.04199999999997</v>
      </c>
      <c r="AF8" s="4">
        <v>319.34199999999998</v>
      </c>
      <c r="AG8" s="4">
        <v>343.22500000000002</v>
      </c>
      <c r="AH8" s="4">
        <v>357.76900000000001</v>
      </c>
      <c r="AI8" s="4">
        <v>369.803</v>
      </c>
      <c r="AJ8" s="4">
        <v>369.39100000000002</v>
      </c>
      <c r="AK8" s="4">
        <v>375.66699999999997</v>
      </c>
      <c r="AL8" s="4">
        <v>386.60700000000003</v>
      </c>
      <c r="AM8" s="4">
        <v>395.625</v>
      </c>
      <c r="AN8" s="4">
        <v>406.76900000000001</v>
      </c>
      <c r="AO8" s="4">
        <v>423.65199999999999</v>
      </c>
      <c r="AP8" s="4">
        <v>444.18599999999998</v>
      </c>
      <c r="AQ8" s="4">
        <v>471.47</v>
      </c>
      <c r="AR8" s="4">
        <v>495.70800000000003</v>
      </c>
      <c r="AS8" s="4">
        <v>516.43899999999996</v>
      </c>
      <c r="AT8" s="4">
        <v>531.41700000000003</v>
      </c>
      <c r="AU8" s="4">
        <v>552.33799999999997</v>
      </c>
      <c r="AV8" s="4">
        <v>572.98400000000004</v>
      </c>
      <c r="AW8" s="4">
        <v>601.11699999999996</v>
      </c>
      <c r="AX8" s="4">
        <v>626.65200000000004</v>
      </c>
      <c r="AY8" s="4">
        <v>648.39800000000002</v>
      </c>
      <c r="AZ8" s="4">
        <v>639.58500000000004</v>
      </c>
      <c r="BA8" s="4">
        <v>658.31</v>
      </c>
      <c r="BB8" s="4">
        <v>682.06</v>
      </c>
      <c r="BC8" s="4">
        <v>700.17600000000004</v>
      </c>
      <c r="BD8" s="4">
        <v>713.43499999999995</v>
      </c>
      <c r="BE8" s="4">
        <v>725.99199999999996</v>
      </c>
      <c r="BF8" s="4">
        <v>738.84</v>
      </c>
      <c r="BG8" s="4">
        <v>756.75900000000001</v>
      </c>
      <c r="BH8" s="4">
        <v>784.67600000000004</v>
      </c>
      <c r="BI8" s="4">
        <v>810.69</v>
      </c>
      <c r="BJ8" s="15">
        <v>817.24800000000005</v>
      </c>
      <c r="BK8" s="4">
        <v>767.36099999999999</v>
      </c>
      <c r="BL8" s="4">
        <v>838.59100000000001</v>
      </c>
      <c r="BM8" s="4">
        <v>908.31500000000005</v>
      </c>
      <c r="BN8" s="4">
        <v>957.83100000000002</v>
      </c>
    </row>
    <row r="9" spans="1:66" x14ac:dyDescent="0.25">
      <c r="A9" s="3" t="s">
        <v>86</v>
      </c>
      <c r="B9" s="3" t="s">
        <v>87</v>
      </c>
      <c r="C9" s="4">
        <v>10.281000000000001</v>
      </c>
      <c r="D9" s="4">
        <v>11.391</v>
      </c>
      <c r="E9" s="4">
        <v>12.775</v>
      </c>
      <c r="F9" s="4">
        <v>14.705</v>
      </c>
      <c r="G9" s="4">
        <v>16.492999999999999</v>
      </c>
      <c r="H9" s="4">
        <v>17.768000000000001</v>
      </c>
      <c r="I9" s="4">
        <v>19.141999999999999</v>
      </c>
      <c r="J9" s="4">
        <v>20.492000000000001</v>
      </c>
      <c r="K9" s="4">
        <v>22.661999999999999</v>
      </c>
      <c r="L9" s="4">
        <v>26.167000000000002</v>
      </c>
      <c r="M9" s="4">
        <v>29.986000000000001</v>
      </c>
      <c r="N9" s="4">
        <v>33.912999999999997</v>
      </c>
      <c r="O9" s="4">
        <v>38.106000000000002</v>
      </c>
      <c r="P9" s="4">
        <v>44.433</v>
      </c>
      <c r="Q9" s="4">
        <v>53.127000000000002</v>
      </c>
      <c r="R9" s="4">
        <v>60.917000000000002</v>
      </c>
      <c r="S9" s="4">
        <v>70.323999999999998</v>
      </c>
      <c r="T9" s="4">
        <v>78.995999999999995</v>
      </c>
      <c r="U9" s="4">
        <v>88.962999999999994</v>
      </c>
      <c r="V9" s="4">
        <v>99.930999999999997</v>
      </c>
      <c r="W9" s="4">
        <v>115.389</v>
      </c>
      <c r="X9" s="4">
        <v>130.916</v>
      </c>
      <c r="Y9" s="4">
        <v>147.89699999999999</v>
      </c>
      <c r="Z9" s="4">
        <v>160.79900000000001</v>
      </c>
      <c r="AA9" s="4">
        <v>170.315</v>
      </c>
      <c r="AB9" s="4">
        <v>179.30199999999999</v>
      </c>
      <c r="AC9" s="4">
        <v>189.017</v>
      </c>
      <c r="AD9" s="4">
        <v>197.99299999999999</v>
      </c>
      <c r="AE9" s="4">
        <v>210.84700000000001</v>
      </c>
      <c r="AF9" s="4">
        <v>225.71</v>
      </c>
      <c r="AG9" s="4">
        <v>243.803</v>
      </c>
      <c r="AH9" s="4">
        <v>255.29</v>
      </c>
      <c r="AI9" s="4">
        <v>261.584</v>
      </c>
      <c r="AJ9" s="4">
        <v>261.108</v>
      </c>
      <c r="AK9" s="4">
        <v>266.00700000000001</v>
      </c>
      <c r="AL9" s="4">
        <v>275.56900000000002</v>
      </c>
      <c r="AM9" s="4">
        <v>282.55900000000003</v>
      </c>
      <c r="AN9" s="4">
        <v>291.71699999999998</v>
      </c>
      <c r="AO9" s="4">
        <v>304.71699999999998</v>
      </c>
      <c r="AP9" s="4">
        <v>320.589</v>
      </c>
      <c r="AQ9" s="4">
        <v>343.47199999999998</v>
      </c>
      <c r="AR9" s="4">
        <v>362.755</v>
      </c>
      <c r="AS9" s="4">
        <v>378.38600000000002</v>
      </c>
      <c r="AT9" s="4">
        <v>388.90499999999997</v>
      </c>
      <c r="AU9" s="4">
        <v>405.488</v>
      </c>
      <c r="AV9" s="4">
        <v>422.517</v>
      </c>
      <c r="AW9" s="4">
        <v>444.33800000000002</v>
      </c>
      <c r="AX9" s="4">
        <v>464.803</v>
      </c>
      <c r="AY9" s="4">
        <v>482.15</v>
      </c>
      <c r="AZ9" s="4">
        <v>475.95400000000001</v>
      </c>
      <c r="BA9" s="4">
        <v>491.54899999999998</v>
      </c>
      <c r="BB9" s="4">
        <v>505.666</v>
      </c>
      <c r="BC9" s="4">
        <v>517.18600000000004</v>
      </c>
      <c r="BD9" s="4">
        <v>524.61099999999999</v>
      </c>
      <c r="BE9" s="4">
        <v>530.59699999999998</v>
      </c>
      <c r="BF9" s="4">
        <v>540.54600000000005</v>
      </c>
      <c r="BG9" s="4">
        <v>555.62300000000005</v>
      </c>
      <c r="BH9" s="4">
        <v>577.28399999999999</v>
      </c>
      <c r="BI9" s="4">
        <v>596.29700000000003</v>
      </c>
      <c r="BJ9" s="15">
        <v>619.101</v>
      </c>
      <c r="BK9" s="4">
        <v>580.13499999999999</v>
      </c>
      <c r="BL9" s="4">
        <v>634.87699999999995</v>
      </c>
      <c r="BM9" s="4">
        <v>692.39400000000001</v>
      </c>
      <c r="BN9" s="4">
        <v>730.17399999999998</v>
      </c>
    </row>
    <row r="10" spans="1:66" x14ac:dyDescent="0.25">
      <c r="A10" s="3" t="s">
        <v>88</v>
      </c>
      <c r="B10" s="3" t="s">
        <v>89</v>
      </c>
      <c r="C10" s="4">
        <v>3.1949999999999998</v>
      </c>
      <c r="D10" s="4">
        <v>3.774</v>
      </c>
      <c r="E10" s="4">
        <v>4.3250000000000002</v>
      </c>
      <c r="F10" s="4">
        <v>4.931</v>
      </c>
      <c r="G10" s="4">
        <v>5.492</v>
      </c>
      <c r="H10" s="4">
        <v>6.0979999999999999</v>
      </c>
      <c r="I10" s="4">
        <v>6.5659999999999998</v>
      </c>
      <c r="J10" s="4">
        <v>7.266</v>
      </c>
      <c r="K10" s="4">
        <v>8.0470000000000006</v>
      </c>
      <c r="L10" s="4">
        <v>9.27</v>
      </c>
      <c r="M10" s="4">
        <v>10.364000000000001</v>
      </c>
      <c r="N10" s="4">
        <v>11.611000000000001</v>
      </c>
      <c r="O10" s="4">
        <v>12.938000000000001</v>
      </c>
      <c r="P10" s="4">
        <v>14.769</v>
      </c>
      <c r="Q10" s="4">
        <v>17.707999999999998</v>
      </c>
      <c r="R10" s="4">
        <v>21.957000000000001</v>
      </c>
      <c r="S10" s="4">
        <v>25.733000000000001</v>
      </c>
      <c r="T10" s="4">
        <v>29.65</v>
      </c>
      <c r="U10" s="4">
        <v>32.988</v>
      </c>
      <c r="V10" s="4">
        <v>38.811999999999998</v>
      </c>
      <c r="W10" s="4">
        <v>44.015999999999998</v>
      </c>
      <c r="X10" s="4">
        <v>49.551000000000002</v>
      </c>
      <c r="Y10" s="4">
        <v>57.072000000000003</v>
      </c>
      <c r="Z10" s="4">
        <v>64.128</v>
      </c>
      <c r="AA10" s="4">
        <v>69.62</v>
      </c>
      <c r="AB10" s="4">
        <v>74.183000000000007</v>
      </c>
      <c r="AC10" s="4">
        <v>77.233999999999995</v>
      </c>
      <c r="AD10" s="4">
        <v>82.040999999999997</v>
      </c>
      <c r="AE10" s="4">
        <v>87.194000000000003</v>
      </c>
      <c r="AF10" s="4">
        <v>93.632000000000005</v>
      </c>
      <c r="AG10" s="4">
        <v>99.421999999999997</v>
      </c>
      <c r="AH10" s="4">
        <v>102.479</v>
      </c>
      <c r="AI10" s="4">
        <v>108.21899999999999</v>
      </c>
      <c r="AJ10" s="4">
        <v>108.28400000000001</v>
      </c>
      <c r="AK10" s="4">
        <v>109.66</v>
      </c>
      <c r="AL10" s="4">
        <v>111.03700000000001</v>
      </c>
      <c r="AM10" s="4">
        <v>113.06699999999999</v>
      </c>
      <c r="AN10" s="4">
        <v>115.05200000000001</v>
      </c>
      <c r="AO10" s="4">
        <v>118.93600000000001</v>
      </c>
      <c r="AP10" s="4">
        <v>123.59699999999999</v>
      </c>
      <c r="AQ10" s="4">
        <v>127.998</v>
      </c>
      <c r="AR10" s="4">
        <v>132.953</v>
      </c>
      <c r="AS10" s="4">
        <v>138.053</v>
      </c>
      <c r="AT10" s="4">
        <v>142.512</v>
      </c>
      <c r="AU10" s="4">
        <v>146.85</v>
      </c>
      <c r="AV10" s="4">
        <v>150.46700000000001</v>
      </c>
      <c r="AW10" s="4">
        <v>156.779</v>
      </c>
      <c r="AX10" s="4">
        <v>161.84899999999999</v>
      </c>
      <c r="AY10" s="4">
        <v>166.24799999999999</v>
      </c>
      <c r="AZ10" s="4">
        <v>163.631</v>
      </c>
      <c r="BA10" s="4">
        <v>166.762</v>
      </c>
      <c r="BB10" s="4">
        <v>176.39400000000001</v>
      </c>
      <c r="BC10" s="4">
        <v>182.99100000000001</v>
      </c>
      <c r="BD10" s="4">
        <v>188.82400000000001</v>
      </c>
      <c r="BE10" s="4">
        <v>195.39500000000001</v>
      </c>
      <c r="BF10" s="4">
        <v>198.29400000000001</v>
      </c>
      <c r="BG10" s="4">
        <v>201.136</v>
      </c>
      <c r="BH10" s="4">
        <v>207.392</v>
      </c>
      <c r="BI10" s="4">
        <v>214.392</v>
      </c>
      <c r="BJ10" s="15">
        <v>198.148</v>
      </c>
      <c r="BK10" s="4">
        <v>187.226</v>
      </c>
      <c r="BL10" s="4">
        <v>203.714</v>
      </c>
      <c r="BM10" s="4">
        <v>215.92099999999999</v>
      </c>
      <c r="BN10" s="4">
        <v>227.65799999999999</v>
      </c>
    </row>
    <row r="11" spans="1:66" x14ac:dyDescent="0.25">
      <c r="A11" s="3" t="s">
        <v>90</v>
      </c>
      <c r="B11" s="3" t="s">
        <v>91</v>
      </c>
      <c r="C11" s="4">
        <v>2.347</v>
      </c>
      <c r="D11" s="4">
        <v>2.8370000000000002</v>
      </c>
      <c r="E11" s="4">
        <v>3.254</v>
      </c>
      <c r="F11" s="4">
        <v>3.7170000000000001</v>
      </c>
      <c r="G11" s="4">
        <v>4.1820000000000004</v>
      </c>
      <c r="H11" s="4">
        <v>4.6840000000000002</v>
      </c>
      <c r="I11" s="4">
        <v>5.048</v>
      </c>
      <c r="J11" s="4">
        <v>5.6159999999999997</v>
      </c>
      <c r="K11" s="4">
        <v>6.66</v>
      </c>
      <c r="L11" s="4">
        <v>7.7409999999999997</v>
      </c>
      <c r="M11" s="4">
        <v>8.8490000000000002</v>
      </c>
      <c r="N11" s="4">
        <v>9.9420000000000002</v>
      </c>
      <c r="O11" s="4">
        <v>11.106999999999999</v>
      </c>
      <c r="P11" s="4">
        <v>12.712999999999999</v>
      </c>
      <c r="Q11" s="4">
        <v>15.262</v>
      </c>
      <c r="R11" s="4">
        <v>19.097999999999999</v>
      </c>
      <c r="S11" s="4">
        <v>22.402000000000001</v>
      </c>
      <c r="T11" s="4">
        <v>25.89</v>
      </c>
      <c r="U11" s="4">
        <v>28.678999999999998</v>
      </c>
      <c r="V11" s="4">
        <v>34.021999999999998</v>
      </c>
      <c r="W11" s="4">
        <v>38.494999999999997</v>
      </c>
      <c r="X11" s="4">
        <v>43.259</v>
      </c>
      <c r="Y11" s="4">
        <v>49.838000000000001</v>
      </c>
      <c r="Z11" s="4">
        <v>55.947000000000003</v>
      </c>
      <c r="AA11" s="4">
        <v>60.792999999999999</v>
      </c>
      <c r="AB11" s="4">
        <v>64.754999999999995</v>
      </c>
      <c r="AC11" s="4">
        <v>67.305999999999997</v>
      </c>
      <c r="AD11" s="4">
        <v>71.807000000000002</v>
      </c>
      <c r="AE11" s="4">
        <v>76.400999999999996</v>
      </c>
      <c r="AF11" s="4">
        <v>82.085999999999999</v>
      </c>
      <c r="AG11" s="4">
        <v>87.094999999999999</v>
      </c>
      <c r="AH11" s="4">
        <v>89.637</v>
      </c>
      <c r="AI11" s="4">
        <v>94.37</v>
      </c>
      <c r="AJ11" s="4">
        <v>94.492999999999995</v>
      </c>
      <c r="AK11" s="4">
        <v>95.956000000000003</v>
      </c>
      <c r="AL11" s="4">
        <v>96.616</v>
      </c>
      <c r="AM11" s="4">
        <v>98.340999999999994</v>
      </c>
      <c r="AN11" s="4">
        <v>102.10299999999999</v>
      </c>
      <c r="AO11" s="4">
        <v>105.495</v>
      </c>
      <c r="AP11" s="4">
        <v>109.681</v>
      </c>
      <c r="AQ11" s="4">
        <v>113.435</v>
      </c>
      <c r="AR11" s="4">
        <v>117.804</v>
      </c>
      <c r="AS11" s="4">
        <v>122.517</v>
      </c>
      <c r="AT11" s="4">
        <v>126.819</v>
      </c>
      <c r="AU11" s="4">
        <v>130.51599999999999</v>
      </c>
      <c r="AV11" s="4">
        <v>135.626</v>
      </c>
      <c r="AW11" s="4">
        <v>144.21199999999999</v>
      </c>
      <c r="AX11" s="4">
        <v>148.71100000000001</v>
      </c>
      <c r="AY11" s="4">
        <v>152.43799999999999</v>
      </c>
      <c r="AZ11" s="4">
        <v>149.98599999999999</v>
      </c>
      <c r="BA11" s="4">
        <v>153.03100000000001</v>
      </c>
      <c r="BB11" s="4">
        <v>162.37</v>
      </c>
      <c r="BC11" s="4">
        <v>168.46799999999999</v>
      </c>
      <c r="BD11" s="4">
        <v>174.096</v>
      </c>
      <c r="BE11" s="4">
        <v>180.20599999999999</v>
      </c>
      <c r="BF11" s="4">
        <v>182.892</v>
      </c>
      <c r="BG11" s="4">
        <v>185.36600000000001</v>
      </c>
      <c r="BH11" s="4">
        <v>191.405</v>
      </c>
      <c r="BI11" s="4">
        <v>197.88900000000001</v>
      </c>
      <c r="BJ11" s="15">
        <v>181.333</v>
      </c>
      <c r="BK11" s="4">
        <v>171.018</v>
      </c>
      <c r="BL11" s="4">
        <v>186.46700000000001</v>
      </c>
      <c r="BM11" s="4">
        <v>197.58699999999999</v>
      </c>
      <c r="BN11" s="4">
        <v>208.548</v>
      </c>
    </row>
    <row r="12" spans="1:66" x14ac:dyDescent="0.25">
      <c r="A12" s="3" t="s">
        <v>92</v>
      </c>
      <c r="B12" s="3" t="s">
        <v>93</v>
      </c>
      <c r="C12" s="4">
        <v>0.84799999999999998</v>
      </c>
      <c r="D12" s="4">
        <v>0.93700000000000006</v>
      </c>
      <c r="E12" s="4">
        <v>1.071</v>
      </c>
      <c r="F12" s="4">
        <v>1.214</v>
      </c>
      <c r="G12" s="4">
        <v>1.31</v>
      </c>
      <c r="H12" s="4">
        <v>1.415</v>
      </c>
      <c r="I12" s="4">
        <v>1.518</v>
      </c>
      <c r="J12" s="4">
        <v>1.65</v>
      </c>
      <c r="K12" s="4">
        <v>1.387</v>
      </c>
      <c r="L12" s="4">
        <v>1.528</v>
      </c>
      <c r="M12" s="4">
        <v>1.5149999999999999</v>
      </c>
      <c r="N12" s="4">
        <v>1.669</v>
      </c>
      <c r="O12" s="4">
        <v>1.831</v>
      </c>
      <c r="P12" s="4">
        <v>2.056</v>
      </c>
      <c r="Q12" s="4">
        <v>2.4460000000000002</v>
      </c>
      <c r="R12" s="4">
        <v>2.859</v>
      </c>
      <c r="S12" s="4">
        <v>3.331</v>
      </c>
      <c r="T12" s="4">
        <v>3.76</v>
      </c>
      <c r="U12" s="4">
        <v>4.3099999999999996</v>
      </c>
      <c r="V12" s="4">
        <v>4.79</v>
      </c>
      <c r="W12" s="4">
        <v>5.52</v>
      </c>
      <c r="X12" s="4">
        <v>6.2930000000000001</v>
      </c>
      <c r="Y12" s="4">
        <v>7.234</v>
      </c>
      <c r="Z12" s="4">
        <v>8.1820000000000004</v>
      </c>
      <c r="AA12" s="4">
        <v>8.827</v>
      </c>
      <c r="AB12" s="4">
        <v>9.4280000000000008</v>
      </c>
      <c r="AC12" s="4">
        <v>9.9290000000000003</v>
      </c>
      <c r="AD12" s="4">
        <v>10.233000000000001</v>
      </c>
      <c r="AE12" s="4">
        <v>10.792999999999999</v>
      </c>
      <c r="AF12" s="4">
        <v>11.545999999999999</v>
      </c>
      <c r="AG12" s="4">
        <v>12.327</v>
      </c>
      <c r="AH12" s="4">
        <v>12.843</v>
      </c>
      <c r="AI12" s="4">
        <v>13.85</v>
      </c>
      <c r="AJ12" s="4">
        <v>13.79</v>
      </c>
      <c r="AK12" s="4">
        <v>13.705</v>
      </c>
      <c r="AL12" s="4">
        <v>14.420999999999999</v>
      </c>
      <c r="AM12" s="4">
        <v>14.726000000000001</v>
      </c>
      <c r="AN12" s="4">
        <v>12.949</v>
      </c>
      <c r="AO12" s="4">
        <v>13.441000000000001</v>
      </c>
      <c r="AP12" s="4">
        <v>13.916</v>
      </c>
      <c r="AQ12" s="4">
        <v>14.563000000000001</v>
      </c>
      <c r="AR12" s="4">
        <v>15.15</v>
      </c>
      <c r="AS12" s="4">
        <v>15.535</v>
      </c>
      <c r="AT12" s="4">
        <v>15.693</v>
      </c>
      <c r="AU12" s="4">
        <v>16.334</v>
      </c>
      <c r="AV12" s="4">
        <v>14.842000000000001</v>
      </c>
      <c r="AW12" s="4">
        <v>12.567</v>
      </c>
      <c r="AX12" s="4">
        <v>13.138999999999999</v>
      </c>
      <c r="AY12" s="4">
        <v>13.81</v>
      </c>
      <c r="AZ12" s="4">
        <v>13.645</v>
      </c>
      <c r="BA12" s="4">
        <v>13.731</v>
      </c>
      <c r="BB12" s="4">
        <v>14.023999999999999</v>
      </c>
      <c r="BC12" s="4">
        <v>14.522</v>
      </c>
      <c r="BD12" s="4">
        <v>14.728</v>
      </c>
      <c r="BE12" s="4">
        <v>15.19</v>
      </c>
      <c r="BF12" s="4">
        <v>15.401999999999999</v>
      </c>
      <c r="BG12" s="4">
        <v>15.77</v>
      </c>
      <c r="BH12" s="4">
        <v>15.988</v>
      </c>
      <c r="BI12" s="4">
        <v>16.503</v>
      </c>
      <c r="BJ12" s="15">
        <v>16.815000000000001</v>
      </c>
      <c r="BK12" s="4">
        <v>16.207999999999998</v>
      </c>
      <c r="BL12" s="4">
        <v>17.248000000000001</v>
      </c>
      <c r="BM12" s="4">
        <v>18.335000000000001</v>
      </c>
      <c r="BN12" s="4">
        <v>19.11</v>
      </c>
    </row>
    <row r="13" spans="1:66" x14ac:dyDescent="0.25">
      <c r="A13" s="3" t="s">
        <v>94</v>
      </c>
      <c r="B13" s="3" t="s">
        <v>95</v>
      </c>
      <c r="C13" s="4">
        <v>0.82899999999999996</v>
      </c>
      <c r="D13" s="4">
        <v>0.89100000000000001</v>
      </c>
      <c r="E13" s="4">
        <v>1.034</v>
      </c>
      <c r="F13" s="4">
        <v>1.198</v>
      </c>
      <c r="G13" s="4">
        <v>1.383</v>
      </c>
      <c r="H13" s="4">
        <v>1.5109999999999999</v>
      </c>
      <c r="I13" s="4">
        <v>1.647</v>
      </c>
      <c r="J13" s="4">
        <v>1.726</v>
      </c>
      <c r="K13" s="4">
        <v>2.028</v>
      </c>
      <c r="L13" s="4">
        <v>1.157</v>
      </c>
      <c r="M13" s="4">
        <v>1.0880000000000001</v>
      </c>
      <c r="N13" s="4">
        <v>1.1519999999999999</v>
      </c>
      <c r="O13" s="4">
        <v>1.343</v>
      </c>
      <c r="P13" s="4">
        <v>2.4</v>
      </c>
      <c r="Q13" s="4">
        <v>1.8939999999999999</v>
      </c>
      <c r="R13" s="4">
        <v>3.1989999999999998</v>
      </c>
      <c r="S13" s="4">
        <v>4.0090000000000003</v>
      </c>
      <c r="T13" s="4">
        <v>4.6950000000000003</v>
      </c>
      <c r="U13" s="4">
        <v>5.9589999999999996</v>
      </c>
      <c r="V13" s="4">
        <v>6.61</v>
      </c>
      <c r="W13" s="4">
        <v>7.5019999999999998</v>
      </c>
      <c r="X13" s="4">
        <v>9.1219999999999999</v>
      </c>
      <c r="Y13" s="4">
        <v>10.581</v>
      </c>
      <c r="Z13" s="4">
        <v>11.661</v>
      </c>
      <c r="AA13" s="4">
        <v>13.920999999999999</v>
      </c>
      <c r="AB13" s="4">
        <v>14.313000000000001</v>
      </c>
      <c r="AC13" s="4">
        <v>15.172000000000001</v>
      </c>
      <c r="AD13" s="4">
        <v>15.867000000000001</v>
      </c>
      <c r="AE13" s="4">
        <v>16.847000000000001</v>
      </c>
      <c r="AF13" s="4">
        <v>17.777000000000001</v>
      </c>
      <c r="AG13" s="4">
        <v>20.288</v>
      </c>
      <c r="AH13" s="4">
        <v>21.873999999999999</v>
      </c>
      <c r="AI13" s="4">
        <v>23.914000000000001</v>
      </c>
      <c r="AJ13" s="4">
        <v>26.337</v>
      </c>
      <c r="AK13" s="4">
        <v>27.834</v>
      </c>
      <c r="AL13" s="4">
        <v>29.861999999999998</v>
      </c>
      <c r="AM13" s="4">
        <v>32.494</v>
      </c>
      <c r="AN13" s="4">
        <v>34.322000000000003</v>
      </c>
      <c r="AO13" s="4">
        <v>35.622999999999998</v>
      </c>
      <c r="AP13" s="4">
        <v>36.694000000000003</v>
      </c>
      <c r="AQ13" s="4">
        <v>37.612000000000002</v>
      </c>
      <c r="AR13" s="4">
        <v>38.323999999999998</v>
      </c>
      <c r="AS13" s="4">
        <v>39.588000000000001</v>
      </c>
      <c r="AT13" s="4">
        <v>40.427999999999997</v>
      </c>
      <c r="AU13" s="4">
        <v>43.396999999999998</v>
      </c>
      <c r="AV13" s="4">
        <v>46.637</v>
      </c>
      <c r="AW13" s="4">
        <v>47.408999999999999</v>
      </c>
      <c r="AX13" s="4">
        <v>50.624000000000002</v>
      </c>
      <c r="AY13" s="4">
        <v>51.886000000000003</v>
      </c>
      <c r="AZ13" s="4">
        <v>54.569000000000003</v>
      </c>
      <c r="BA13" s="4">
        <v>48.762</v>
      </c>
      <c r="BB13" s="4">
        <v>52.817999999999998</v>
      </c>
      <c r="BC13" s="4">
        <v>55.841000000000001</v>
      </c>
      <c r="BD13" s="4">
        <v>58.344999999999999</v>
      </c>
      <c r="BE13" s="4">
        <v>59.582000000000001</v>
      </c>
      <c r="BF13" s="4">
        <v>59.545999999999999</v>
      </c>
      <c r="BG13" s="4">
        <v>59.360999999999997</v>
      </c>
      <c r="BH13" s="4">
        <v>60.823</v>
      </c>
      <c r="BI13" s="4">
        <v>63.121000000000002</v>
      </c>
      <c r="BJ13" s="15">
        <v>72.971000000000004</v>
      </c>
      <c r="BK13" s="4">
        <v>71.781999999999996</v>
      </c>
      <c r="BL13" s="4">
        <v>62.911999999999999</v>
      </c>
      <c r="BM13" s="4">
        <v>74.364999999999995</v>
      </c>
      <c r="BN13" s="4">
        <v>75.143000000000001</v>
      </c>
    </row>
    <row r="14" spans="1:66" x14ac:dyDescent="0.25">
      <c r="A14" s="3" t="s">
        <v>96</v>
      </c>
      <c r="B14" s="3" t="s">
        <v>97</v>
      </c>
      <c r="U14" s="4">
        <v>1.343</v>
      </c>
      <c r="V14" s="4">
        <v>1.413</v>
      </c>
      <c r="W14" s="4">
        <v>1.6140000000000001</v>
      </c>
      <c r="X14" s="4">
        <v>1.8009999999999999</v>
      </c>
      <c r="Y14" s="4">
        <v>2.1339999999999999</v>
      </c>
      <c r="Z14" s="4">
        <v>2.3199999999999998</v>
      </c>
      <c r="AA14" s="4">
        <v>2.528</v>
      </c>
      <c r="AB14" s="4">
        <v>3.1160000000000001</v>
      </c>
      <c r="AC14" s="4">
        <v>3.198</v>
      </c>
      <c r="AD14" s="4">
        <v>3.3090000000000002</v>
      </c>
      <c r="AE14" s="4">
        <v>3.113</v>
      </c>
      <c r="AF14" s="4">
        <v>3.4550000000000001</v>
      </c>
      <c r="AG14" s="4">
        <v>3.72</v>
      </c>
      <c r="AH14" s="4">
        <v>3.7810000000000001</v>
      </c>
      <c r="AI14" s="4">
        <v>4.6029999999999998</v>
      </c>
      <c r="AJ14" s="4">
        <v>5.0140000000000002</v>
      </c>
      <c r="AK14" s="4">
        <v>5.9219999999999997</v>
      </c>
      <c r="AL14" s="4">
        <v>6.5039999999999996</v>
      </c>
      <c r="AM14" s="4">
        <v>6.9539999999999997</v>
      </c>
      <c r="AN14" s="4">
        <v>7.4320000000000004</v>
      </c>
      <c r="AO14" s="4">
        <v>6.6029999999999998</v>
      </c>
      <c r="AP14" s="4">
        <v>6.9969999999999999</v>
      </c>
      <c r="AQ14" s="4">
        <v>7.7729999999999997</v>
      </c>
      <c r="AR14" s="4">
        <v>7.7720000000000002</v>
      </c>
      <c r="AS14" s="4">
        <v>8.7829999999999995</v>
      </c>
      <c r="AT14" s="4">
        <v>9.1609999999999996</v>
      </c>
      <c r="AU14" s="4">
        <v>10.042</v>
      </c>
      <c r="AV14" s="4">
        <v>11.037000000000001</v>
      </c>
      <c r="AW14" s="4">
        <v>11.066000000000001</v>
      </c>
      <c r="AX14" s="4">
        <v>12.025</v>
      </c>
      <c r="AY14" s="4">
        <v>13.222</v>
      </c>
      <c r="AZ14" s="4">
        <v>14.47</v>
      </c>
      <c r="BA14" s="4">
        <v>15.446</v>
      </c>
      <c r="BB14" s="4">
        <v>16.245000000000001</v>
      </c>
      <c r="BC14" s="4">
        <v>17.984999999999999</v>
      </c>
      <c r="BD14" s="4">
        <v>20.417000000000002</v>
      </c>
      <c r="BE14" s="4">
        <v>20.997</v>
      </c>
      <c r="BF14" s="4">
        <v>21.08</v>
      </c>
      <c r="BG14" s="4">
        <v>21.225999999999999</v>
      </c>
      <c r="BH14" s="4">
        <v>21.788</v>
      </c>
      <c r="BI14" s="4">
        <v>22.347000000000001</v>
      </c>
      <c r="BJ14" s="15">
        <v>29.876999999999999</v>
      </c>
      <c r="BK14" s="4">
        <v>28.571999999999999</v>
      </c>
      <c r="BL14" s="4">
        <v>29.864000000000001</v>
      </c>
      <c r="BM14" s="4">
        <v>33.499000000000002</v>
      </c>
      <c r="BN14" s="4">
        <v>35.375</v>
      </c>
    </row>
    <row r="15" spans="1:66" x14ac:dyDescent="0.25">
      <c r="A15" s="3" t="s">
        <v>98</v>
      </c>
      <c r="B15" s="3" t="s">
        <v>99</v>
      </c>
      <c r="U15" s="4">
        <v>4.6159999999999997</v>
      </c>
      <c r="V15" s="4">
        <v>5.1970000000000001</v>
      </c>
      <c r="W15" s="4">
        <v>5.8879999999999999</v>
      </c>
      <c r="X15" s="4">
        <v>7.3209999999999997</v>
      </c>
      <c r="Y15" s="4">
        <v>8.4469999999999992</v>
      </c>
      <c r="Z15" s="4">
        <v>9.3409999999999993</v>
      </c>
      <c r="AA15" s="4">
        <v>11.393000000000001</v>
      </c>
      <c r="AB15" s="4">
        <v>11.196</v>
      </c>
      <c r="AC15" s="4">
        <v>11.974</v>
      </c>
      <c r="AD15" s="4">
        <v>12.558</v>
      </c>
      <c r="AE15" s="4">
        <v>13.734</v>
      </c>
      <c r="AF15" s="4">
        <v>14.321999999999999</v>
      </c>
      <c r="AG15" s="4">
        <v>16.568999999999999</v>
      </c>
      <c r="AH15" s="4">
        <v>18.093</v>
      </c>
      <c r="AI15" s="4">
        <v>19.311</v>
      </c>
      <c r="AJ15" s="4">
        <v>21.323</v>
      </c>
      <c r="AK15" s="4">
        <v>21.911999999999999</v>
      </c>
      <c r="AL15" s="4">
        <v>23.358000000000001</v>
      </c>
      <c r="AM15" s="4">
        <v>25.54</v>
      </c>
      <c r="AN15" s="4">
        <v>26.888999999999999</v>
      </c>
      <c r="AO15" s="4">
        <v>29.02</v>
      </c>
      <c r="AP15" s="4">
        <v>29.696999999999999</v>
      </c>
      <c r="AQ15" s="4">
        <v>29.838999999999999</v>
      </c>
      <c r="AR15" s="4">
        <v>30.552</v>
      </c>
      <c r="AS15" s="4">
        <v>30.805</v>
      </c>
      <c r="AT15" s="4">
        <v>31.266999999999999</v>
      </c>
      <c r="AU15" s="4">
        <v>33.353999999999999</v>
      </c>
      <c r="AV15" s="4">
        <v>35.6</v>
      </c>
      <c r="AW15" s="4">
        <v>36.343000000000004</v>
      </c>
      <c r="AX15" s="4">
        <v>38.6</v>
      </c>
      <c r="AY15" s="4">
        <v>38.664999999999999</v>
      </c>
      <c r="AZ15" s="4">
        <v>40.098999999999997</v>
      </c>
      <c r="BA15" s="4">
        <v>33.316000000000003</v>
      </c>
      <c r="BB15" s="4">
        <v>36.573</v>
      </c>
      <c r="BC15" s="4">
        <v>37.856000000000002</v>
      </c>
      <c r="BD15" s="4">
        <v>37.927999999999997</v>
      </c>
      <c r="BE15" s="4">
        <v>38.585000000000001</v>
      </c>
      <c r="BF15" s="4">
        <v>38.466000000000001</v>
      </c>
      <c r="BG15" s="4">
        <v>38.134999999999998</v>
      </c>
      <c r="BH15" s="4">
        <v>39.033999999999999</v>
      </c>
      <c r="BI15" s="4">
        <v>40.774000000000001</v>
      </c>
      <c r="BJ15" s="15">
        <v>43.094000000000001</v>
      </c>
      <c r="BK15" s="4">
        <v>43.21</v>
      </c>
      <c r="BL15" s="4">
        <v>33.048000000000002</v>
      </c>
      <c r="BM15" s="4">
        <v>40.866</v>
      </c>
      <c r="BN15" s="4">
        <v>39.768000000000001</v>
      </c>
    </row>
    <row r="16" spans="1:66" s="11" customFormat="1" x14ac:dyDescent="0.25">
      <c r="A16" s="9" t="s">
        <v>100</v>
      </c>
      <c r="B16" s="9" t="s">
        <v>101</v>
      </c>
      <c r="C16" s="10">
        <v>-0.38800000000000001</v>
      </c>
      <c r="D16" s="10">
        <v>-0.501</v>
      </c>
      <c r="E16" s="10">
        <v>-0.59499999999999997</v>
      </c>
      <c r="F16" s="10">
        <v>-0.66500000000000004</v>
      </c>
      <c r="G16" s="10">
        <v>-0.68500000000000005</v>
      </c>
      <c r="H16" s="10">
        <v>-0.77900000000000003</v>
      </c>
      <c r="I16" s="10">
        <v>-0.85799999999999998</v>
      </c>
      <c r="J16" s="10">
        <v>-0.91600000000000004</v>
      </c>
      <c r="K16" s="10">
        <v>-1.1950000000000001</v>
      </c>
      <c r="L16" s="10">
        <v>-1.23</v>
      </c>
      <c r="M16" s="10">
        <v>-1.1519999999999999</v>
      </c>
      <c r="N16" s="10">
        <v>-1.254</v>
      </c>
      <c r="O16" s="10">
        <v>-1.429</v>
      </c>
      <c r="P16" s="10">
        <v>-1.766</v>
      </c>
      <c r="Q16" s="10">
        <v>-1.9450000000000001</v>
      </c>
      <c r="R16" s="10">
        <v>-2.5390000000000001</v>
      </c>
      <c r="S16" s="10">
        <v>-3.008</v>
      </c>
      <c r="T16" s="10">
        <v>-3.5379999999999998</v>
      </c>
      <c r="U16" s="10">
        <v>-3.5289999999999999</v>
      </c>
      <c r="V16" s="10">
        <v>-3.7650000000000001</v>
      </c>
      <c r="W16" s="10">
        <v>-4.8380000000000001</v>
      </c>
      <c r="X16" s="10">
        <v>-5.57</v>
      </c>
      <c r="Y16" s="10">
        <v>-6.4080000000000004</v>
      </c>
      <c r="Z16" s="10">
        <v>-8.1649999999999991</v>
      </c>
      <c r="AA16" s="10">
        <v>-11.032</v>
      </c>
      <c r="AB16" s="10">
        <v>-10.922000000000001</v>
      </c>
      <c r="AC16" s="10">
        <v>-12.036</v>
      </c>
      <c r="AD16" s="10">
        <v>-10.834</v>
      </c>
      <c r="AE16" s="10">
        <v>-9.8049999999999997</v>
      </c>
      <c r="AF16" s="10">
        <v>-9.0340000000000007</v>
      </c>
      <c r="AG16" s="10">
        <v>-9.3780000000000001</v>
      </c>
      <c r="AH16" s="10">
        <v>-10.467000000000001</v>
      </c>
      <c r="AI16" s="10">
        <v>-10.737</v>
      </c>
      <c r="AJ16" s="10">
        <v>-11.554</v>
      </c>
      <c r="AK16" s="10">
        <v>-10.911</v>
      </c>
      <c r="AL16" s="10">
        <v>-10.678000000000001</v>
      </c>
      <c r="AM16" s="10">
        <v>-11.567</v>
      </c>
      <c r="AN16" s="10">
        <v>-10.298999999999999</v>
      </c>
      <c r="AO16" s="10">
        <v>-11.457000000000001</v>
      </c>
      <c r="AP16" s="10">
        <v>-10.927</v>
      </c>
      <c r="AQ16" s="10">
        <v>-9.2050000000000001</v>
      </c>
      <c r="AR16" s="10">
        <v>-11.561999999999999</v>
      </c>
      <c r="AS16" s="10">
        <v>-13.387</v>
      </c>
      <c r="AT16" s="10">
        <v>-14.637</v>
      </c>
      <c r="AU16" s="10">
        <v>-14.481999999999999</v>
      </c>
      <c r="AV16" s="10">
        <v>-14.473000000000001</v>
      </c>
      <c r="AW16" s="10">
        <v>-19.544</v>
      </c>
      <c r="AX16" s="10">
        <v>-20.395</v>
      </c>
      <c r="AY16" s="10">
        <v>-20.984999999999999</v>
      </c>
      <c r="AZ16" s="10">
        <v>-22.177</v>
      </c>
      <c r="BA16" s="10">
        <v>-23.725000000000001</v>
      </c>
      <c r="BB16" s="10">
        <v>-22.658999999999999</v>
      </c>
      <c r="BC16" s="10">
        <v>-24.236000000000001</v>
      </c>
      <c r="BD16" s="10">
        <v>-34.805</v>
      </c>
      <c r="BE16" s="10">
        <v>-40.715000000000003</v>
      </c>
      <c r="BF16" s="10">
        <v>-41.935000000000002</v>
      </c>
      <c r="BG16" s="10">
        <v>-41.73</v>
      </c>
      <c r="BH16" s="10">
        <v>-46.503</v>
      </c>
      <c r="BI16" s="10">
        <v>-42.393999999999998</v>
      </c>
      <c r="BJ16" s="15">
        <v>-29.126999999999999</v>
      </c>
      <c r="BK16" s="10">
        <v>-48.256999999999998</v>
      </c>
      <c r="BL16" s="10">
        <v>-60.451000000000001</v>
      </c>
      <c r="BM16" s="10">
        <v>-38.761000000000003</v>
      </c>
      <c r="BN16" s="10">
        <v>-39.944000000000003</v>
      </c>
    </row>
    <row r="17" spans="1:66" x14ac:dyDescent="0.25">
      <c r="A17" s="3" t="s">
        <v>102</v>
      </c>
      <c r="B17" s="3" t="s">
        <v>103</v>
      </c>
      <c r="C17" s="4">
        <v>6.53</v>
      </c>
      <c r="D17" s="4">
        <v>6.9480000000000004</v>
      </c>
      <c r="E17" s="4">
        <v>7.2690000000000001</v>
      </c>
      <c r="F17" s="4">
        <v>7.9660000000000002</v>
      </c>
      <c r="G17" s="4">
        <v>9.0850000000000009</v>
      </c>
      <c r="H17" s="4">
        <v>9.9809999999999999</v>
      </c>
      <c r="I17" s="4">
        <v>10.884</v>
      </c>
      <c r="J17" s="4">
        <v>11.811999999999999</v>
      </c>
      <c r="K17" s="4">
        <v>12.474</v>
      </c>
      <c r="L17" s="4">
        <v>15.265000000000001</v>
      </c>
      <c r="M17" s="4">
        <v>17.757000000000001</v>
      </c>
      <c r="N17" s="4">
        <v>20.405999999999999</v>
      </c>
      <c r="O17" s="4">
        <v>22.106999999999999</v>
      </c>
      <c r="P17" s="4">
        <v>26.094000000000001</v>
      </c>
      <c r="Q17" s="4">
        <v>29.603999999999999</v>
      </c>
      <c r="R17" s="4">
        <v>30.041</v>
      </c>
      <c r="S17" s="4">
        <v>34.156999999999996</v>
      </c>
      <c r="T17" s="4">
        <v>40.904000000000003</v>
      </c>
      <c r="U17" s="4">
        <v>43.94</v>
      </c>
      <c r="V17" s="4">
        <v>49.5</v>
      </c>
      <c r="W17" s="4">
        <v>54.337000000000003</v>
      </c>
      <c r="X17" s="4">
        <v>60.381</v>
      </c>
      <c r="Y17" s="4">
        <v>68.662999999999997</v>
      </c>
      <c r="Z17" s="4">
        <v>77.194999999999993</v>
      </c>
      <c r="AA17" s="4">
        <v>89.542000000000002</v>
      </c>
      <c r="AB17" s="4">
        <v>99.668000000000006</v>
      </c>
      <c r="AC17" s="4">
        <v>123.55200000000001</v>
      </c>
      <c r="AD17" s="4">
        <v>130.60300000000001</v>
      </c>
      <c r="AE17" s="4">
        <v>150.358</v>
      </c>
      <c r="AF17" s="4">
        <v>163.31200000000001</v>
      </c>
      <c r="AG17" s="4">
        <v>170.51</v>
      </c>
      <c r="AH17" s="4">
        <v>174.78100000000001</v>
      </c>
      <c r="AI17" s="4">
        <v>180.125</v>
      </c>
      <c r="AJ17" s="4">
        <v>174.40600000000001</v>
      </c>
      <c r="AK17" s="4">
        <v>179.46899999999999</v>
      </c>
      <c r="AL17" s="4">
        <v>192.495</v>
      </c>
      <c r="AM17" s="4">
        <v>188.94800000000001</v>
      </c>
      <c r="AN17" s="4">
        <v>202.94200000000001</v>
      </c>
      <c r="AO17" s="4">
        <v>222.02099999999999</v>
      </c>
      <c r="AP17" s="4">
        <v>223.17699999999999</v>
      </c>
      <c r="AQ17" s="4">
        <v>236.80699999999999</v>
      </c>
      <c r="AR17" s="4">
        <v>247.464</v>
      </c>
      <c r="AS17" s="4">
        <v>249.654</v>
      </c>
      <c r="AT17" s="4">
        <v>259.32900000000001</v>
      </c>
      <c r="AU17" s="4">
        <v>271.70699999999999</v>
      </c>
      <c r="AV17" s="4">
        <v>283.87700000000001</v>
      </c>
      <c r="AW17" s="4">
        <v>300.40300000000002</v>
      </c>
      <c r="AX17" s="4">
        <v>326.19299999999998</v>
      </c>
      <c r="AY17" s="4">
        <v>331.85700000000003</v>
      </c>
      <c r="AZ17" s="4">
        <v>296.97800000000001</v>
      </c>
      <c r="BA17" s="4">
        <v>313.47699999999998</v>
      </c>
      <c r="BB17" s="4">
        <v>321.13099999999997</v>
      </c>
      <c r="BC17" s="4">
        <v>311.99200000000002</v>
      </c>
      <c r="BD17" s="4">
        <v>320.34800000000001</v>
      </c>
      <c r="BE17" s="4">
        <v>326.66800000000001</v>
      </c>
      <c r="BF17" s="4">
        <v>346.15600000000001</v>
      </c>
      <c r="BG17" s="4">
        <v>344.53500000000003</v>
      </c>
      <c r="BH17" s="4">
        <v>355.65600000000001</v>
      </c>
      <c r="BI17" s="4">
        <v>357.31700000000001</v>
      </c>
      <c r="BJ17" s="15">
        <v>382.03500000000003</v>
      </c>
      <c r="BK17" s="4">
        <v>359.584</v>
      </c>
      <c r="BL17" s="4">
        <v>423.12700000000001</v>
      </c>
      <c r="BM17" s="4">
        <v>424.61099999999999</v>
      </c>
      <c r="BN17" s="4">
        <v>483.53500000000003</v>
      </c>
    </row>
    <row r="18" spans="1:66" s="11" customFormat="1" x14ac:dyDescent="0.25">
      <c r="A18" s="9" t="s">
        <v>104</v>
      </c>
      <c r="B18" s="9" t="s">
        <v>105</v>
      </c>
      <c r="U18" s="10">
        <v>17.561</v>
      </c>
      <c r="V18" s="10">
        <v>19.635000000000002</v>
      </c>
      <c r="W18" s="10">
        <v>19.126999999999999</v>
      </c>
      <c r="X18" s="10">
        <v>19.891999999999999</v>
      </c>
      <c r="Y18" s="10">
        <v>21.97</v>
      </c>
      <c r="Z18" s="10">
        <v>25.756</v>
      </c>
      <c r="AA18" s="10">
        <v>34.314</v>
      </c>
      <c r="AB18" s="10">
        <v>40.976999999999997</v>
      </c>
      <c r="AC18" s="10">
        <v>61.326000000000001</v>
      </c>
      <c r="AD18" s="10">
        <v>64.793999999999997</v>
      </c>
      <c r="AE18" s="10">
        <v>80.132999999999996</v>
      </c>
      <c r="AF18" s="10">
        <v>87.534000000000006</v>
      </c>
      <c r="AG18" s="10">
        <v>88.838999999999999</v>
      </c>
      <c r="AH18" s="10">
        <v>86.768000000000001</v>
      </c>
      <c r="AI18" s="10">
        <v>89.238</v>
      </c>
      <c r="AJ18" s="10">
        <v>82.427999999999997</v>
      </c>
      <c r="AK18" s="10">
        <v>86.066999999999993</v>
      </c>
      <c r="AL18" s="10">
        <v>97.216999999999999</v>
      </c>
      <c r="AM18" s="10">
        <v>91.122</v>
      </c>
      <c r="AN18" s="10">
        <v>103.60899999999999</v>
      </c>
      <c r="AO18" s="10">
        <v>119.533</v>
      </c>
      <c r="AP18" s="10">
        <v>115.84</v>
      </c>
      <c r="AQ18" s="10">
        <v>119.65900000000001</v>
      </c>
      <c r="AR18" s="10">
        <v>123.273</v>
      </c>
      <c r="AS18" s="10">
        <v>119.09399999999999</v>
      </c>
      <c r="AT18" s="10">
        <v>124.328</v>
      </c>
      <c r="AU18" s="10">
        <v>130.51300000000001</v>
      </c>
      <c r="AV18" s="10">
        <v>135.39500000000001</v>
      </c>
      <c r="AW18" s="10">
        <v>142.89400000000001</v>
      </c>
      <c r="AX18" s="10">
        <v>160.077</v>
      </c>
      <c r="AY18" s="10">
        <v>156.88300000000001</v>
      </c>
      <c r="AZ18" s="10">
        <v>120.017</v>
      </c>
      <c r="BA18" s="10">
        <v>133.369</v>
      </c>
      <c r="BB18" s="10">
        <v>135.72800000000001</v>
      </c>
      <c r="BC18" s="10">
        <v>122.563</v>
      </c>
      <c r="BD18" s="10">
        <v>128.511</v>
      </c>
      <c r="BE18" s="10">
        <v>132.46299999999999</v>
      </c>
      <c r="BF18" s="10">
        <v>149.60599999999999</v>
      </c>
      <c r="BG18" s="10">
        <v>143.53100000000001</v>
      </c>
      <c r="BH18" s="10">
        <v>148.53800000000001</v>
      </c>
      <c r="BI18" s="10">
        <v>142.309</v>
      </c>
      <c r="BJ18" s="15">
        <v>157.684</v>
      </c>
      <c r="BK18" s="10">
        <v>128.48599999999999</v>
      </c>
      <c r="BL18" s="10">
        <v>179.666</v>
      </c>
      <c r="BM18" s="10">
        <v>159.57499999999999</v>
      </c>
      <c r="BN18" s="10">
        <v>201.11600000000001</v>
      </c>
    </row>
    <row r="19" spans="1:66" x14ac:dyDescent="0.25">
      <c r="B19" t="s">
        <v>82</v>
      </c>
    </row>
    <row r="20" spans="1:66" x14ac:dyDescent="0.25">
      <c r="B20" t="s">
        <v>106</v>
      </c>
    </row>
    <row r="21" spans="1:66" x14ac:dyDescent="0.25">
      <c r="B21" t="s">
        <v>66</v>
      </c>
    </row>
    <row r="22" spans="1:66" x14ac:dyDescent="0.25">
      <c r="A22" s="3" t="s">
        <v>102</v>
      </c>
      <c r="B22" s="3" t="s">
        <v>103</v>
      </c>
      <c r="C22" s="4">
        <v>6.53</v>
      </c>
      <c r="D22" s="4">
        <v>6.9480000000000004</v>
      </c>
      <c r="E22" s="4">
        <v>7.2690000000000001</v>
      </c>
      <c r="F22" s="4">
        <v>7.9660000000000002</v>
      </c>
      <c r="G22" s="4">
        <v>9.0850000000000009</v>
      </c>
      <c r="H22" s="4">
        <v>9.9809999999999999</v>
      </c>
      <c r="I22" s="4">
        <v>10.884</v>
      </c>
      <c r="J22" s="4">
        <v>11.811999999999999</v>
      </c>
      <c r="K22" s="4">
        <v>12.474</v>
      </c>
      <c r="L22" s="4">
        <v>15.265000000000001</v>
      </c>
      <c r="M22" s="4">
        <v>17.757000000000001</v>
      </c>
      <c r="N22" s="4">
        <v>20.405999999999999</v>
      </c>
      <c r="O22" s="4">
        <v>22.106999999999999</v>
      </c>
      <c r="P22" s="4">
        <v>26.094000000000001</v>
      </c>
      <c r="Q22" s="4">
        <v>29.603999999999999</v>
      </c>
      <c r="R22" s="4">
        <v>30.041</v>
      </c>
      <c r="S22" s="4">
        <v>34.156999999999996</v>
      </c>
      <c r="T22" s="4">
        <v>40.904000000000003</v>
      </c>
      <c r="U22" s="4">
        <v>43.94</v>
      </c>
      <c r="V22" s="4">
        <v>49.5</v>
      </c>
      <c r="W22" s="4">
        <v>54.337000000000003</v>
      </c>
      <c r="X22" s="4">
        <v>60.381</v>
      </c>
      <c r="Y22" s="4">
        <v>68.662999999999997</v>
      </c>
      <c r="Z22" s="4">
        <v>77.194999999999993</v>
      </c>
      <c r="AA22" s="4">
        <v>89.542000000000002</v>
      </c>
      <c r="AB22" s="4">
        <v>99.668000000000006</v>
      </c>
      <c r="AC22" s="4">
        <v>123.55200000000001</v>
      </c>
      <c r="AD22" s="4">
        <v>130.60300000000001</v>
      </c>
      <c r="AE22" s="4">
        <v>150.358</v>
      </c>
      <c r="AF22" s="4">
        <v>163.31200000000001</v>
      </c>
      <c r="AG22" s="4">
        <v>170.51</v>
      </c>
      <c r="AH22" s="4">
        <v>174.78100000000001</v>
      </c>
      <c r="AI22" s="4">
        <v>180.125</v>
      </c>
      <c r="AJ22" s="4">
        <v>174.40600000000001</v>
      </c>
      <c r="AK22" s="4">
        <v>179.46899999999999</v>
      </c>
      <c r="AL22" s="4">
        <v>192.495</v>
      </c>
      <c r="AM22" s="4">
        <v>188.94800000000001</v>
      </c>
      <c r="AN22" s="4">
        <v>202.94200000000001</v>
      </c>
      <c r="AO22" s="4">
        <v>222.02099999999999</v>
      </c>
      <c r="AP22" s="4">
        <v>223.17699999999999</v>
      </c>
      <c r="AQ22" s="4">
        <v>236.80699999999999</v>
      </c>
      <c r="AR22" s="4">
        <v>247.464</v>
      </c>
      <c r="AS22" s="4">
        <v>249.654</v>
      </c>
      <c r="AT22" s="4">
        <v>259.32900000000001</v>
      </c>
      <c r="AU22" s="4">
        <v>271.70699999999999</v>
      </c>
      <c r="AV22" s="4">
        <v>283.87700000000001</v>
      </c>
      <c r="AW22" s="4">
        <v>300.40300000000002</v>
      </c>
      <c r="AX22" s="4">
        <v>326.19299999999998</v>
      </c>
      <c r="AY22" s="4">
        <v>331.85700000000003</v>
      </c>
      <c r="AZ22" s="4">
        <v>296.97800000000001</v>
      </c>
      <c r="BA22" s="4">
        <v>313.47699999999998</v>
      </c>
      <c r="BB22" s="4">
        <v>321.13099999999997</v>
      </c>
      <c r="BC22" s="4">
        <v>311.99200000000002</v>
      </c>
      <c r="BD22" s="4">
        <v>320.34800000000001</v>
      </c>
      <c r="BE22" s="4">
        <v>326.66800000000001</v>
      </c>
      <c r="BF22" s="4">
        <v>346.15600000000001</v>
      </c>
      <c r="BG22" s="4">
        <v>344.53500000000003</v>
      </c>
      <c r="BH22" s="4">
        <v>355.65600000000001</v>
      </c>
      <c r="BI22" s="4">
        <v>357.31700000000001</v>
      </c>
      <c r="BJ22" s="15">
        <v>382.03500000000003</v>
      </c>
      <c r="BK22" s="4">
        <v>359.584</v>
      </c>
      <c r="BL22" s="4">
        <v>423.12700000000001</v>
      </c>
      <c r="BM22" s="4">
        <v>424.61099999999999</v>
      </c>
      <c r="BN22" s="4">
        <v>483.53500000000003</v>
      </c>
    </row>
    <row r="23" spans="1:66" x14ac:dyDescent="0.25">
      <c r="A23" s="3" t="s">
        <v>107</v>
      </c>
      <c r="B23" s="3" t="s">
        <v>108</v>
      </c>
      <c r="C23" s="4">
        <v>1.069</v>
      </c>
      <c r="D23" s="4">
        <v>1.161</v>
      </c>
      <c r="E23" s="4">
        <v>1.3560000000000001</v>
      </c>
      <c r="F23" s="4">
        <v>1.4370000000000001</v>
      </c>
      <c r="G23" s="4">
        <v>1.5760000000000001</v>
      </c>
      <c r="H23" s="4">
        <v>1.748</v>
      </c>
      <c r="I23" s="4">
        <v>1.849</v>
      </c>
      <c r="J23" s="4">
        <v>2.0819999999999999</v>
      </c>
      <c r="K23" s="4">
        <v>2.2810000000000001</v>
      </c>
      <c r="L23" s="4">
        <v>2.6669999999999998</v>
      </c>
      <c r="M23" s="4">
        <v>3.0990000000000002</v>
      </c>
      <c r="N23" s="4">
        <v>3.6859999999999999</v>
      </c>
      <c r="O23" s="4">
        <v>4.3860000000000001</v>
      </c>
      <c r="P23" s="4">
        <v>5.5279999999999996</v>
      </c>
      <c r="Q23" s="4">
        <v>7.1710000000000003</v>
      </c>
      <c r="R23" s="4">
        <v>7.4889999999999999</v>
      </c>
      <c r="S23" s="4">
        <v>8.8819999999999997</v>
      </c>
      <c r="T23" s="4">
        <v>10.798</v>
      </c>
      <c r="U23" s="4">
        <v>12.37</v>
      </c>
      <c r="V23" s="4">
        <v>14.647</v>
      </c>
      <c r="W23" s="4">
        <v>18.899000000000001</v>
      </c>
      <c r="X23" s="4">
        <v>23.934999999999999</v>
      </c>
      <c r="Y23" s="4">
        <v>25.57</v>
      </c>
      <c r="Z23" s="4">
        <v>27.797999999999998</v>
      </c>
      <c r="AA23" s="4">
        <v>31.018000000000001</v>
      </c>
      <c r="AB23" s="4">
        <v>33.829000000000001</v>
      </c>
      <c r="AC23" s="4">
        <v>34.225999999999999</v>
      </c>
      <c r="AD23" s="4">
        <v>36.359000000000002</v>
      </c>
      <c r="AE23" s="4">
        <v>41.71</v>
      </c>
      <c r="AF23" s="4">
        <v>50.317999999999998</v>
      </c>
      <c r="AG23" s="4">
        <v>55.098999999999997</v>
      </c>
      <c r="AH23" s="4">
        <v>67.049000000000007</v>
      </c>
      <c r="AI23" s="4">
        <v>67.742000000000004</v>
      </c>
      <c r="AJ23" s="4">
        <v>75.790000000000006</v>
      </c>
      <c r="AK23" s="4">
        <v>78.332999999999998</v>
      </c>
      <c r="AL23" s="4">
        <v>79.906000000000006</v>
      </c>
      <c r="AM23" s="4">
        <v>86.488</v>
      </c>
      <c r="AN23" s="4">
        <v>100.602</v>
      </c>
      <c r="AO23" s="4">
        <v>112.309</v>
      </c>
      <c r="AP23" s="4">
        <v>123.155</v>
      </c>
      <c r="AQ23" s="4">
        <v>141.36500000000001</v>
      </c>
      <c r="AR23" s="4">
        <v>162.34800000000001</v>
      </c>
      <c r="AS23" s="4">
        <v>158.441</v>
      </c>
      <c r="AT23" s="4">
        <v>173.01300000000001</v>
      </c>
      <c r="AU23" s="4">
        <v>191.84200000000001</v>
      </c>
      <c r="AV23" s="4">
        <v>217.16200000000001</v>
      </c>
      <c r="AW23" s="4">
        <v>247.626</v>
      </c>
      <c r="AX23" s="4">
        <v>289.08199999999999</v>
      </c>
      <c r="AY23" s="4">
        <v>293.34699999999998</v>
      </c>
      <c r="AZ23" s="4">
        <v>254.87100000000001</v>
      </c>
      <c r="BA23" s="4">
        <v>234.96299999999999</v>
      </c>
      <c r="BB23" s="4">
        <v>247.75200000000001</v>
      </c>
      <c r="BC23" s="4">
        <v>222.137</v>
      </c>
      <c r="BD23" s="4">
        <v>223.04300000000001</v>
      </c>
      <c r="BE23" s="4">
        <v>231.351</v>
      </c>
      <c r="BF23" s="4">
        <v>236.14</v>
      </c>
      <c r="BG23" s="4">
        <v>236.58099999999999</v>
      </c>
      <c r="BH23" s="4">
        <v>223.34</v>
      </c>
      <c r="BI23" s="4">
        <v>249.339</v>
      </c>
      <c r="BJ23" s="15">
        <v>268.12099999999998</v>
      </c>
      <c r="BK23" s="4">
        <v>203.87</v>
      </c>
      <c r="BL23" s="4">
        <v>248.64400000000001</v>
      </c>
      <c r="BM23" s="4">
        <v>300.45</v>
      </c>
      <c r="BN23" s="4">
        <v>395.471</v>
      </c>
    </row>
    <row r="24" spans="1:66" x14ac:dyDescent="0.25">
      <c r="A24" s="3" t="s">
        <v>109</v>
      </c>
      <c r="B24" s="3" t="s">
        <v>110</v>
      </c>
      <c r="C24" s="4">
        <v>0.377</v>
      </c>
      <c r="D24" s="4">
        <v>0.42399999999999999</v>
      </c>
      <c r="E24" s="4">
        <v>0.52300000000000002</v>
      </c>
      <c r="F24" s="4">
        <v>0.54700000000000004</v>
      </c>
      <c r="G24" s="4">
        <v>0.622</v>
      </c>
      <c r="H24" s="4">
        <v>0.7</v>
      </c>
      <c r="I24" s="4">
        <v>0.73899999999999999</v>
      </c>
      <c r="J24" s="4">
        <v>0.88600000000000001</v>
      </c>
      <c r="K24" s="4">
        <v>1.087</v>
      </c>
      <c r="L24" s="4">
        <v>1.355</v>
      </c>
      <c r="M24" s="4">
        <v>1.613</v>
      </c>
      <c r="N24" s="4">
        <v>1.9330000000000001</v>
      </c>
      <c r="O24" s="4">
        <v>2.2389999999999999</v>
      </c>
      <c r="P24" s="4">
        <v>2.83</v>
      </c>
      <c r="Q24" s="4">
        <v>3.9769999999999999</v>
      </c>
      <c r="R24" s="4">
        <v>4.3380000000000001</v>
      </c>
      <c r="S24" s="4">
        <v>5.194</v>
      </c>
      <c r="T24" s="4">
        <v>6.391</v>
      </c>
      <c r="U24" s="4">
        <v>7.2569999999999997</v>
      </c>
      <c r="V24" s="4">
        <v>8.56</v>
      </c>
      <c r="W24" s="4">
        <v>11.199</v>
      </c>
      <c r="X24" s="4">
        <v>14.427</v>
      </c>
      <c r="Y24" s="4">
        <v>16.838000000000001</v>
      </c>
      <c r="Z24" s="4">
        <v>18.184000000000001</v>
      </c>
      <c r="AA24" s="4">
        <v>19.434999999999999</v>
      </c>
      <c r="AB24" s="4">
        <v>20.451000000000001</v>
      </c>
      <c r="AC24" s="4">
        <v>20.030999999999999</v>
      </c>
      <c r="AD24" s="4">
        <v>19.716999999999999</v>
      </c>
      <c r="AE24" s="4">
        <v>21.766999999999999</v>
      </c>
      <c r="AF24" s="4">
        <v>24.806999999999999</v>
      </c>
      <c r="AG24" s="4">
        <v>27.369</v>
      </c>
      <c r="AH24" s="4">
        <v>32.68</v>
      </c>
      <c r="AI24" s="4">
        <v>31.184999999999999</v>
      </c>
      <c r="AJ24" s="4">
        <v>32.847999999999999</v>
      </c>
      <c r="AK24" s="4">
        <v>31.074999999999999</v>
      </c>
      <c r="AL24" s="4">
        <v>32.768999999999998</v>
      </c>
      <c r="AM24" s="4">
        <v>35.613</v>
      </c>
      <c r="AN24" s="4">
        <v>35.241</v>
      </c>
      <c r="AO24" s="4">
        <v>36.667999999999999</v>
      </c>
      <c r="AP24" s="4">
        <v>37.817999999999998</v>
      </c>
      <c r="AQ24" s="4">
        <v>49.094000000000001</v>
      </c>
      <c r="AR24" s="4">
        <v>66.734999999999999</v>
      </c>
      <c r="AS24" s="4">
        <v>63.116</v>
      </c>
      <c r="AT24" s="4">
        <v>54.99</v>
      </c>
      <c r="AU24" s="4">
        <v>46.082000000000001</v>
      </c>
      <c r="AV24" s="4">
        <v>50.253999999999998</v>
      </c>
      <c r="AW24" s="4">
        <v>57.258000000000003</v>
      </c>
      <c r="AX24" s="4">
        <v>75.007999999999996</v>
      </c>
      <c r="AY24" s="4">
        <v>81.713999999999999</v>
      </c>
      <c r="AZ24" s="4">
        <v>64.162999999999997</v>
      </c>
      <c r="BA24" s="4">
        <v>56.759</v>
      </c>
      <c r="BB24" s="4">
        <v>70.412000000000006</v>
      </c>
      <c r="BC24" s="4">
        <v>57.204999999999998</v>
      </c>
      <c r="BD24" s="4">
        <v>63.600999999999999</v>
      </c>
      <c r="BE24" s="4">
        <v>62.613999999999997</v>
      </c>
      <c r="BF24" s="4">
        <v>52.52</v>
      </c>
      <c r="BG24" s="4">
        <v>58.87</v>
      </c>
      <c r="BH24" s="4">
        <v>58.607999999999997</v>
      </c>
      <c r="BI24" s="4">
        <v>57.185000000000002</v>
      </c>
      <c r="BJ24" s="15">
        <v>54.347999999999999</v>
      </c>
      <c r="BK24" s="4">
        <v>55.609000000000002</v>
      </c>
      <c r="BL24" s="4">
        <v>65.027000000000001</v>
      </c>
      <c r="BM24" s="4">
        <v>86.216999999999999</v>
      </c>
      <c r="BN24" s="4">
        <v>165.505</v>
      </c>
    </row>
    <row r="25" spans="1:66" s="11" customFormat="1" x14ac:dyDescent="0.25">
      <c r="A25" s="9" t="s">
        <v>111</v>
      </c>
      <c r="B25" s="9" t="s">
        <v>112</v>
      </c>
      <c r="C25" s="10">
        <v>0.67</v>
      </c>
      <c r="D25" s="10">
        <v>0.71099999999999997</v>
      </c>
      <c r="E25" s="10">
        <v>0.79900000000000004</v>
      </c>
      <c r="F25" s="10">
        <v>0.84799999999999998</v>
      </c>
      <c r="G25" s="10">
        <v>0.90400000000000003</v>
      </c>
      <c r="H25" s="10">
        <v>0.98799999999999999</v>
      </c>
      <c r="I25" s="10">
        <v>1.042</v>
      </c>
      <c r="J25" s="10">
        <v>1.1100000000000001</v>
      </c>
      <c r="K25" s="10">
        <v>1.0920000000000001</v>
      </c>
      <c r="L25" s="10">
        <v>1.1919999999999999</v>
      </c>
      <c r="M25" s="10">
        <v>1.343</v>
      </c>
      <c r="N25" s="10">
        <v>1.59</v>
      </c>
      <c r="O25" s="10">
        <v>1.96</v>
      </c>
      <c r="P25" s="10">
        <v>2.456</v>
      </c>
      <c r="Q25" s="10">
        <v>2.871</v>
      </c>
      <c r="R25" s="10">
        <v>2.7989999999999999</v>
      </c>
      <c r="S25" s="10">
        <v>3.286</v>
      </c>
      <c r="T25" s="10">
        <v>3.9350000000000001</v>
      </c>
      <c r="U25" s="10">
        <v>4.5609999999999999</v>
      </c>
      <c r="V25" s="10">
        <v>5.383</v>
      </c>
      <c r="W25" s="10">
        <v>6.8259999999999996</v>
      </c>
      <c r="X25" s="10">
        <v>8.41</v>
      </c>
      <c r="Y25" s="10">
        <v>7.5030000000000001</v>
      </c>
      <c r="Z25" s="10">
        <v>8.14</v>
      </c>
      <c r="AA25" s="10">
        <v>9.6259999999999994</v>
      </c>
      <c r="AB25" s="10">
        <v>10.186999999999999</v>
      </c>
      <c r="AC25" s="10">
        <v>11.036</v>
      </c>
      <c r="AD25" s="10">
        <v>12.548</v>
      </c>
      <c r="AE25" s="10">
        <v>15.683</v>
      </c>
      <c r="AF25" s="10">
        <v>20.178000000000001</v>
      </c>
      <c r="AG25" s="10">
        <v>21.186</v>
      </c>
      <c r="AH25" s="10">
        <v>27.556999999999999</v>
      </c>
      <c r="AI25" s="10">
        <v>30.343</v>
      </c>
      <c r="AJ25" s="10">
        <v>37.241</v>
      </c>
      <c r="AK25" s="10">
        <v>40.040999999999997</v>
      </c>
      <c r="AL25" s="10">
        <v>42.73</v>
      </c>
      <c r="AM25" s="10">
        <v>44.63</v>
      </c>
      <c r="AN25" s="10">
        <v>57.173000000000002</v>
      </c>
      <c r="AO25" s="10">
        <v>66.61</v>
      </c>
      <c r="AP25" s="10">
        <v>70.054000000000002</v>
      </c>
      <c r="AQ25" s="10">
        <v>77.713999999999999</v>
      </c>
      <c r="AR25" s="10">
        <v>88.227999999999994</v>
      </c>
      <c r="AS25" s="10">
        <v>99.296000000000006</v>
      </c>
      <c r="AT25" s="10">
        <v>109.643</v>
      </c>
      <c r="AU25" s="10">
        <v>132.58699999999999</v>
      </c>
      <c r="AV25" s="10">
        <v>145.53100000000001</v>
      </c>
      <c r="AW25" s="10">
        <v>162.852</v>
      </c>
      <c r="AX25" s="10">
        <v>180.435</v>
      </c>
      <c r="AY25" s="10">
        <v>187.34299999999999</v>
      </c>
      <c r="AZ25" s="10">
        <v>178.01300000000001</v>
      </c>
      <c r="BA25" s="10">
        <v>156.875</v>
      </c>
      <c r="BB25" s="10">
        <v>161.73400000000001</v>
      </c>
      <c r="BC25" s="10">
        <v>154.304</v>
      </c>
      <c r="BD25" s="10">
        <v>149.40899999999999</v>
      </c>
      <c r="BE25" s="10">
        <v>158.256</v>
      </c>
      <c r="BF25" s="10">
        <v>179.92699999999999</v>
      </c>
      <c r="BG25" s="10">
        <v>167.815</v>
      </c>
      <c r="BH25" s="10">
        <v>151.65700000000001</v>
      </c>
      <c r="BI25" s="10">
        <v>170.79</v>
      </c>
      <c r="BJ25" s="10">
        <v>190.19200000000001</v>
      </c>
      <c r="BK25" s="10">
        <v>159.13499999999999</v>
      </c>
      <c r="BL25" s="10">
        <v>156.489</v>
      </c>
      <c r="BM25" s="10">
        <v>188.40100000000001</v>
      </c>
      <c r="BN25" s="10">
        <v>191.08600000000001</v>
      </c>
    </row>
    <row r="26" spans="1:66" x14ac:dyDescent="0.25">
      <c r="A26" s="3" t="s">
        <v>113</v>
      </c>
      <c r="B26" s="3" t="s">
        <v>114</v>
      </c>
      <c r="AJ26" s="4">
        <v>35.979999999999997</v>
      </c>
      <c r="AK26" s="4">
        <v>38.774999999999999</v>
      </c>
      <c r="AL26" s="4">
        <v>41.148000000000003</v>
      </c>
      <c r="AM26" s="4">
        <v>42.746000000000002</v>
      </c>
      <c r="AN26" s="4">
        <v>55.210999999999999</v>
      </c>
      <c r="AO26" s="4">
        <v>64.518000000000001</v>
      </c>
      <c r="AP26" s="4">
        <v>67.956999999999994</v>
      </c>
      <c r="AQ26" s="4">
        <v>75.965999999999994</v>
      </c>
      <c r="AR26" s="4">
        <v>86.661000000000001</v>
      </c>
      <c r="AS26" s="4">
        <v>97.48</v>
      </c>
      <c r="AT26" s="4">
        <v>108.124</v>
      </c>
      <c r="AU26" s="4">
        <v>131.08000000000001</v>
      </c>
      <c r="AV26" s="4">
        <v>143.67099999999999</v>
      </c>
      <c r="AW26" s="4">
        <v>160.464</v>
      </c>
      <c r="AX26" s="4">
        <v>177.60900000000001</v>
      </c>
      <c r="AY26" s="4">
        <v>183.95</v>
      </c>
      <c r="AZ26" s="4">
        <v>174.15799999999999</v>
      </c>
      <c r="BA26" s="4">
        <v>154.70599999999999</v>
      </c>
      <c r="BB26" s="4">
        <v>159.20699999999999</v>
      </c>
      <c r="BC26" s="4">
        <v>152.77500000000001</v>
      </c>
      <c r="BD26" s="4">
        <v>147.87200000000001</v>
      </c>
      <c r="BE26" s="4">
        <v>156.45599999999999</v>
      </c>
      <c r="BF26" s="4">
        <v>178.58600000000001</v>
      </c>
      <c r="BG26" s="4">
        <v>166.703</v>
      </c>
      <c r="BH26" s="4">
        <v>150.53800000000001</v>
      </c>
      <c r="BI26" s="4">
        <v>169.56</v>
      </c>
      <c r="BJ26" s="15">
        <v>188.714</v>
      </c>
      <c r="BK26" s="4">
        <v>157.827</v>
      </c>
      <c r="BL26" s="4">
        <v>154.97300000000001</v>
      </c>
      <c r="BM26" s="4">
        <v>186.70599999999999</v>
      </c>
      <c r="BN26" s="4">
        <v>189.095</v>
      </c>
    </row>
    <row r="27" spans="1:66" x14ac:dyDescent="0.25">
      <c r="A27" s="3" t="s">
        <v>115</v>
      </c>
      <c r="B27" s="3" t="s">
        <v>116</v>
      </c>
      <c r="AJ27" s="4">
        <v>1.2609999999999999</v>
      </c>
      <c r="AK27" s="4">
        <v>1.266</v>
      </c>
      <c r="AL27" s="4">
        <v>1.5820000000000001</v>
      </c>
      <c r="AM27" s="4">
        <v>1.8839999999999999</v>
      </c>
      <c r="AN27" s="4">
        <v>1.9610000000000001</v>
      </c>
      <c r="AO27" s="4">
        <v>2.0920000000000001</v>
      </c>
      <c r="AP27" s="4">
        <v>2.097</v>
      </c>
      <c r="AQ27" s="4">
        <v>1.748</v>
      </c>
      <c r="AR27" s="4">
        <v>1.5669999999999999</v>
      </c>
      <c r="AS27" s="4">
        <v>1.8160000000000001</v>
      </c>
      <c r="AT27" s="4">
        <v>1.5189999999999999</v>
      </c>
      <c r="AU27" s="4">
        <v>1.5069999999999999</v>
      </c>
      <c r="AV27" s="4">
        <v>1.86</v>
      </c>
      <c r="AW27" s="4">
        <v>2.3879999999999999</v>
      </c>
      <c r="AX27" s="4">
        <v>2.8260000000000001</v>
      </c>
      <c r="AY27" s="4">
        <v>3.3929999999999998</v>
      </c>
      <c r="AZ27" s="4">
        <v>3.855</v>
      </c>
      <c r="BA27" s="4">
        <v>2.169</v>
      </c>
      <c r="BB27" s="4">
        <v>2.5270000000000001</v>
      </c>
      <c r="BC27" s="4">
        <v>1.5289999999999999</v>
      </c>
      <c r="BD27" s="4">
        <v>1.5369999999999999</v>
      </c>
      <c r="BE27" s="4">
        <v>1.8</v>
      </c>
      <c r="BF27" s="4">
        <v>1.341</v>
      </c>
      <c r="BG27" s="4">
        <v>1.113</v>
      </c>
      <c r="BH27" s="4">
        <v>1.119</v>
      </c>
      <c r="BI27" s="4">
        <v>1.23</v>
      </c>
      <c r="BJ27" s="15">
        <v>1.478</v>
      </c>
      <c r="BK27" s="4">
        <v>1.3080000000000001</v>
      </c>
      <c r="BL27" s="4">
        <v>1.516</v>
      </c>
      <c r="BM27" s="4">
        <v>1.694</v>
      </c>
      <c r="BN27" s="4">
        <v>1.9910000000000001</v>
      </c>
    </row>
    <row r="28" spans="1:66" x14ac:dyDescent="0.25">
      <c r="A28" s="3" t="s">
        <v>117</v>
      </c>
      <c r="B28" s="3" t="s">
        <v>118</v>
      </c>
      <c r="AI28" s="4">
        <v>-0.60199999999999998</v>
      </c>
      <c r="AJ28" s="4">
        <v>-0.68600000000000005</v>
      </c>
      <c r="AK28" s="4">
        <v>1.02</v>
      </c>
      <c r="AL28" s="4">
        <v>-1.88</v>
      </c>
      <c r="AM28" s="4">
        <v>1.3240000000000001</v>
      </c>
      <c r="AN28" s="4">
        <v>3.4529999999999998</v>
      </c>
      <c r="AO28" s="4">
        <v>3.7709999999999999</v>
      </c>
      <c r="AP28" s="4">
        <v>9.359</v>
      </c>
      <c r="AQ28" s="4">
        <v>7.3929999999999998</v>
      </c>
      <c r="AR28" s="4">
        <v>8.3000000000000004E-2</v>
      </c>
      <c r="AS28" s="4">
        <v>-10.872999999999999</v>
      </c>
      <c r="AT28" s="4">
        <v>2.2509999999999999</v>
      </c>
      <c r="AU28" s="4">
        <v>7.4729999999999999</v>
      </c>
      <c r="AV28" s="4">
        <v>16.722999999999999</v>
      </c>
      <c r="AW28" s="4">
        <v>18.23</v>
      </c>
      <c r="AX28" s="4">
        <v>23.013999999999999</v>
      </c>
      <c r="AY28" s="4">
        <v>11.976000000000001</v>
      </c>
      <c r="AZ28" s="4">
        <v>6.694</v>
      </c>
      <c r="BA28" s="4">
        <v>14.808</v>
      </c>
      <c r="BB28" s="4">
        <v>9.8620000000000001</v>
      </c>
      <c r="BC28" s="4">
        <v>6.875</v>
      </c>
      <c r="BD28" s="4">
        <v>5.58</v>
      </c>
      <c r="BE28" s="4">
        <v>6.0709999999999997</v>
      </c>
      <c r="BF28" s="4">
        <v>-0.39300000000000002</v>
      </c>
      <c r="BG28" s="4">
        <v>6.673</v>
      </c>
      <c r="BH28" s="4">
        <v>9.9540000000000006</v>
      </c>
      <c r="BI28" s="4">
        <v>18.161000000000001</v>
      </c>
      <c r="BJ28" s="15">
        <v>20.983000000000001</v>
      </c>
      <c r="BK28" s="4">
        <v>-13.303000000000001</v>
      </c>
      <c r="BL28" s="4">
        <v>23.902000000000001</v>
      </c>
      <c r="BM28" s="4">
        <v>21.29</v>
      </c>
      <c r="BN28" s="4">
        <v>30.236999999999998</v>
      </c>
    </row>
    <row r="29" spans="1:66" x14ac:dyDescent="0.25">
      <c r="A29" s="3" t="s">
        <v>119</v>
      </c>
      <c r="B29" s="3" t="s">
        <v>120</v>
      </c>
      <c r="C29" s="4">
        <v>2.1999999999999999E-2</v>
      </c>
      <c r="D29" s="4">
        <v>2.5999999999999999E-2</v>
      </c>
      <c r="E29" s="4">
        <v>3.4000000000000002E-2</v>
      </c>
      <c r="F29" s="4">
        <v>4.1000000000000002E-2</v>
      </c>
      <c r="G29" s="4">
        <v>5.0999999999999997E-2</v>
      </c>
      <c r="H29" s="4">
        <v>0.06</v>
      </c>
      <c r="I29" s="4">
        <v>6.8000000000000005E-2</v>
      </c>
      <c r="J29" s="4">
        <v>8.6999999999999994E-2</v>
      </c>
      <c r="K29" s="4">
        <v>0.10199999999999999</v>
      </c>
      <c r="L29" s="4">
        <v>0.12</v>
      </c>
      <c r="M29" s="4">
        <v>0.14299999999999999</v>
      </c>
      <c r="N29" s="4">
        <v>0.16400000000000001</v>
      </c>
      <c r="O29" s="4">
        <v>0.187</v>
      </c>
      <c r="P29" s="4">
        <v>0.24099999999999999</v>
      </c>
      <c r="Q29" s="4">
        <v>0.32300000000000001</v>
      </c>
      <c r="R29" s="4">
        <v>0.35199999999999998</v>
      </c>
      <c r="S29" s="4">
        <v>0.40200000000000002</v>
      </c>
      <c r="T29" s="4">
        <v>0.47299999999999998</v>
      </c>
      <c r="U29" s="4">
        <v>0.55200000000000005</v>
      </c>
      <c r="V29" s="4">
        <v>0.70399999999999996</v>
      </c>
      <c r="W29" s="4">
        <v>0.874</v>
      </c>
      <c r="X29" s="4">
        <v>1.0980000000000001</v>
      </c>
      <c r="Y29" s="4">
        <v>1.2290000000000001</v>
      </c>
      <c r="Z29" s="4">
        <v>1.4750000000000001</v>
      </c>
      <c r="AA29" s="4">
        <v>1.9570000000000001</v>
      </c>
      <c r="AB29" s="4">
        <v>3.19</v>
      </c>
      <c r="AC29" s="4">
        <v>3.1589999999999998</v>
      </c>
      <c r="AD29" s="4">
        <v>4.0940000000000003</v>
      </c>
      <c r="AE29" s="4">
        <v>4.26</v>
      </c>
      <c r="AF29" s="4">
        <v>5.3330000000000002</v>
      </c>
      <c r="AG29" s="4">
        <v>6.5439999999999996</v>
      </c>
      <c r="AH29" s="4">
        <v>6.8109999999999999</v>
      </c>
      <c r="AI29" s="4">
        <v>6.8159999999999998</v>
      </c>
      <c r="AJ29" s="4">
        <v>6.3869999999999996</v>
      </c>
      <c r="AK29" s="4">
        <v>6.1980000000000004</v>
      </c>
      <c r="AL29" s="4">
        <v>6.2869999999999999</v>
      </c>
      <c r="AM29" s="4">
        <v>4.9210000000000003</v>
      </c>
      <c r="AN29" s="4">
        <v>4.7359999999999998</v>
      </c>
      <c r="AO29" s="4">
        <v>5.26</v>
      </c>
      <c r="AP29" s="4">
        <v>5.9249999999999998</v>
      </c>
      <c r="AQ29" s="4">
        <v>7.1639999999999997</v>
      </c>
      <c r="AR29" s="4">
        <v>7.3010000000000002</v>
      </c>
      <c r="AS29" s="4">
        <v>6.9020000000000001</v>
      </c>
      <c r="AT29" s="4">
        <v>6.1289999999999996</v>
      </c>
      <c r="AU29" s="4">
        <v>5.7</v>
      </c>
      <c r="AV29" s="4">
        <v>4.6550000000000002</v>
      </c>
      <c r="AW29" s="4">
        <v>9.2859999999999996</v>
      </c>
      <c r="AX29" s="4">
        <v>10.625999999999999</v>
      </c>
      <c r="AY29" s="4">
        <v>12.315</v>
      </c>
      <c r="AZ29" s="4">
        <v>6.0010000000000003</v>
      </c>
      <c r="BA29" s="4">
        <v>6.5209999999999999</v>
      </c>
      <c r="BB29" s="4">
        <v>5.7439999999999998</v>
      </c>
      <c r="BC29" s="4">
        <v>3.7530000000000001</v>
      </c>
      <c r="BD29" s="4">
        <v>4.4530000000000003</v>
      </c>
      <c r="BE29" s="4">
        <v>4.4109999999999996</v>
      </c>
      <c r="BF29" s="4">
        <v>4.0860000000000003</v>
      </c>
      <c r="BG29" s="4">
        <v>3.2240000000000002</v>
      </c>
      <c r="BH29" s="4">
        <v>3.1219999999999999</v>
      </c>
      <c r="BI29" s="4">
        <v>3.2040000000000002</v>
      </c>
      <c r="BJ29" s="15">
        <v>2.5979999999999999</v>
      </c>
      <c r="BK29" s="4">
        <v>2.4289999999999998</v>
      </c>
      <c r="BL29" s="4">
        <v>3.2269999999999999</v>
      </c>
      <c r="BM29" s="4">
        <v>4.5430000000000001</v>
      </c>
      <c r="BN29" s="4">
        <v>8.6440000000000001</v>
      </c>
    </row>
    <row r="30" spans="1:66" x14ac:dyDescent="0.25">
      <c r="A30" s="3" t="s">
        <v>121</v>
      </c>
      <c r="B30" s="3" t="s">
        <v>122</v>
      </c>
    </row>
    <row r="31" spans="1:66" x14ac:dyDescent="0.25">
      <c r="B31" t="s">
        <v>73</v>
      </c>
    </row>
    <row r="32" spans="1:66" x14ac:dyDescent="0.25">
      <c r="A32" s="3" t="s">
        <v>107</v>
      </c>
      <c r="B32" s="8" t="s">
        <v>108</v>
      </c>
      <c r="C32" s="4">
        <v>2.0009999999999999</v>
      </c>
      <c r="D32" s="4">
        <v>2.2509999999999999</v>
      </c>
      <c r="E32" s="4">
        <v>2.5310000000000001</v>
      </c>
      <c r="F32" s="4">
        <v>2.839</v>
      </c>
      <c r="G32" s="4">
        <v>3.1349999999999998</v>
      </c>
      <c r="H32" s="4">
        <v>3.4350000000000001</v>
      </c>
      <c r="I32" s="4">
        <v>3.74</v>
      </c>
      <c r="J32" s="4">
        <v>4.0839999999999996</v>
      </c>
      <c r="K32" s="4">
        <v>4.6189999999999998</v>
      </c>
      <c r="L32" s="4">
        <v>5.7590000000000003</v>
      </c>
      <c r="M32" s="4">
        <v>7.0049999999999999</v>
      </c>
      <c r="N32" s="4">
        <v>8.1690000000000005</v>
      </c>
      <c r="O32" s="4">
        <v>9.0449999999999999</v>
      </c>
      <c r="P32" s="4">
        <v>11.015000000000001</v>
      </c>
      <c r="Q32" s="4">
        <v>14.736000000000001</v>
      </c>
      <c r="R32" s="4">
        <v>15.443</v>
      </c>
      <c r="S32" s="4">
        <v>17.047999999999998</v>
      </c>
      <c r="T32" s="4">
        <v>20.291</v>
      </c>
      <c r="U32" s="4">
        <v>22.613</v>
      </c>
      <c r="V32" s="4">
        <v>26.111999999999998</v>
      </c>
      <c r="W32" s="4">
        <v>31.978999999999999</v>
      </c>
      <c r="X32" s="4">
        <v>42.081000000000003</v>
      </c>
      <c r="Y32" s="4">
        <v>47.238</v>
      </c>
      <c r="Z32" s="4">
        <v>53.963000000000001</v>
      </c>
      <c r="AA32" s="4">
        <v>59.31</v>
      </c>
      <c r="AB32" s="4">
        <v>63.564</v>
      </c>
      <c r="AC32" s="4">
        <v>63.426000000000002</v>
      </c>
      <c r="AD32" s="4">
        <v>68.061000000000007</v>
      </c>
      <c r="AE32" s="4">
        <v>73.548000000000002</v>
      </c>
      <c r="AF32" s="4">
        <v>88.766000000000005</v>
      </c>
      <c r="AG32" s="4">
        <v>100.32</v>
      </c>
      <c r="AH32" s="4">
        <v>112.399</v>
      </c>
      <c r="AI32" s="4">
        <v>115.432</v>
      </c>
      <c r="AJ32" s="4">
        <v>121.874</v>
      </c>
      <c r="AK32" s="4">
        <v>124.765</v>
      </c>
      <c r="AL32" s="4">
        <v>131.102</v>
      </c>
      <c r="AM32" s="4">
        <v>128.31299999999999</v>
      </c>
      <c r="AN32" s="4">
        <v>142.32300000000001</v>
      </c>
      <c r="AO32" s="4">
        <v>151.99799999999999</v>
      </c>
      <c r="AP32" s="4">
        <v>149.62700000000001</v>
      </c>
      <c r="AQ32" s="4">
        <v>183.834</v>
      </c>
      <c r="AR32" s="4">
        <v>200.54400000000001</v>
      </c>
      <c r="AS32" s="4">
        <v>209.42699999999999</v>
      </c>
      <c r="AT32" s="4">
        <v>222.09899999999999</v>
      </c>
      <c r="AU32" s="4">
        <v>245.68700000000001</v>
      </c>
      <c r="AV32" s="4">
        <v>275.64</v>
      </c>
      <c r="AW32" s="4">
        <v>308.97500000000002</v>
      </c>
      <c r="AX32" s="4">
        <v>351.94299999999998</v>
      </c>
      <c r="AY32" s="4">
        <v>374.17899999999997</v>
      </c>
      <c r="AZ32" s="4">
        <v>330.81200000000001</v>
      </c>
      <c r="BA32" s="4">
        <v>299.8</v>
      </c>
      <c r="BB32" s="4">
        <v>307.02300000000002</v>
      </c>
      <c r="BC32" s="4">
        <v>288.94299999999998</v>
      </c>
      <c r="BD32" s="4">
        <v>261.37200000000001</v>
      </c>
      <c r="BE32" s="4">
        <v>277.904</v>
      </c>
      <c r="BF32" s="4">
        <v>296.59399999999999</v>
      </c>
      <c r="BG32" s="4">
        <v>289.404</v>
      </c>
      <c r="BH32" s="4">
        <v>270.04500000000002</v>
      </c>
      <c r="BI32" s="4">
        <v>305.916</v>
      </c>
      <c r="BJ32" s="15">
        <v>322.06400000000002</v>
      </c>
      <c r="BK32" s="4">
        <v>274.12200000000001</v>
      </c>
      <c r="BL32" s="4">
        <v>312.82100000000003</v>
      </c>
      <c r="BM32" s="4">
        <v>363.42599999999999</v>
      </c>
      <c r="BN32" s="4">
        <v>478.17</v>
      </c>
    </row>
    <row r="33" spans="1:66" x14ac:dyDescent="0.25">
      <c r="A33" s="3" t="s">
        <v>109</v>
      </c>
      <c r="B33" s="3" t="s">
        <v>110</v>
      </c>
      <c r="C33" s="4">
        <v>0.76</v>
      </c>
      <c r="D33" s="4">
        <v>0.877</v>
      </c>
      <c r="E33" s="4">
        <v>1.024</v>
      </c>
      <c r="F33" s="4">
        <v>1.256</v>
      </c>
      <c r="G33" s="4">
        <v>1.456</v>
      </c>
      <c r="H33" s="4">
        <v>1.6060000000000001</v>
      </c>
      <c r="I33" s="4">
        <v>1.7649999999999999</v>
      </c>
      <c r="J33" s="4">
        <v>1.931</v>
      </c>
      <c r="K33" s="4">
        <v>2.39</v>
      </c>
      <c r="L33" s="4">
        <v>3.1619999999999999</v>
      </c>
      <c r="M33" s="4">
        <v>4.1849999999999996</v>
      </c>
      <c r="N33" s="4">
        <v>4.9870000000000001</v>
      </c>
      <c r="O33" s="4">
        <v>5.4050000000000002</v>
      </c>
      <c r="P33" s="4">
        <v>6.8220000000000001</v>
      </c>
      <c r="Q33" s="4">
        <v>9.7629999999999999</v>
      </c>
      <c r="R33" s="4">
        <v>10.179</v>
      </c>
      <c r="S33" s="4">
        <v>11.64</v>
      </c>
      <c r="T33" s="4">
        <v>13.862</v>
      </c>
      <c r="U33" s="4">
        <v>15.176</v>
      </c>
      <c r="V33" s="4">
        <v>17.254000000000001</v>
      </c>
      <c r="W33" s="4">
        <v>21.323</v>
      </c>
      <c r="X33" s="4">
        <v>28.936</v>
      </c>
      <c r="Y33" s="4">
        <v>33.86</v>
      </c>
      <c r="Z33" s="4">
        <v>37.923999999999999</v>
      </c>
      <c r="AA33" s="4">
        <v>42.344000000000001</v>
      </c>
      <c r="AB33" s="4">
        <v>44.139000000000003</v>
      </c>
      <c r="AC33" s="4">
        <v>41.819000000000003</v>
      </c>
      <c r="AD33" s="4">
        <v>42.738</v>
      </c>
      <c r="AE33" s="4">
        <v>46.218000000000004</v>
      </c>
      <c r="AF33" s="4">
        <v>53.685000000000002</v>
      </c>
      <c r="AG33" s="4">
        <v>61.912999999999997</v>
      </c>
      <c r="AH33" s="4">
        <v>67.992000000000004</v>
      </c>
      <c r="AI33" s="4">
        <v>73.021000000000001</v>
      </c>
      <c r="AJ33" s="4">
        <v>74.058999999999997</v>
      </c>
      <c r="AK33" s="4">
        <v>70.183999999999997</v>
      </c>
      <c r="AL33" s="4">
        <v>69.677999999999997</v>
      </c>
      <c r="AM33" s="4">
        <v>64.869</v>
      </c>
      <c r="AN33" s="4">
        <v>62.91</v>
      </c>
      <c r="AO33" s="4">
        <v>61.347000000000001</v>
      </c>
      <c r="AP33" s="4">
        <v>55.832999999999998</v>
      </c>
      <c r="AQ33" s="4">
        <v>76.900999999999996</v>
      </c>
      <c r="AR33" s="4">
        <v>93.034000000000006</v>
      </c>
      <c r="AS33" s="4">
        <v>83.736000000000004</v>
      </c>
      <c r="AT33" s="4">
        <v>80.388000000000005</v>
      </c>
      <c r="AU33" s="4">
        <v>76.08</v>
      </c>
      <c r="AV33" s="4">
        <v>77.947000000000003</v>
      </c>
      <c r="AW33" s="4">
        <v>90.515000000000001</v>
      </c>
      <c r="AX33" s="4">
        <v>109.03700000000001</v>
      </c>
      <c r="AY33" s="4">
        <v>123.863</v>
      </c>
      <c r="AZ33" s="4">
        <v>97.346000000000004</v>
      </c>
      <c r="BA33" s="4">
        <v>79.466999999999999</v>
      </c>
      <c r="BB33" s="4">
        <v>91.119</v>
      </c>
      <c r="BC33" s="4">
        <v>81.813999999999993</v>
      </c>
      <c r="BD33" s="4">
        <v>79.152000000000001</v>
      </c>
      <c r="BE33" s="4">
        <v>80.144999999999996</v>
      </c>
      <c r="BF33" s="4">
        <v>74.349999999999994</v>
      </c>
      <c r="BG33" s="4">
        <v>72.751000000000005</v>
      </c>
      <c r="BH33" s="4">
        <v>71.97</v>
      </c>
      <c r="BI33" s="4">
        <v>71.382000000000005</v>
      </c>
      <c r="BJ33" s="15">
        <v>70.453999999999994</v>
      </c>
      <c r="BK33" s="4">
        <v>68.197000000000003</v>
      </c>
      <c r="BL33" s="4">
        <v>67.661000000000001</v>
      </c>
      <c r="BM33" s="4">
        <v>90.302999999999997</v>
      </c>
      <c r="BN33" s="4">
        <v>200.78700000000001</v>
      </c>
    </row>
    <row r="34" spans="1:66" s="11" customFormat="1" x14ac:dyDescent="0.25">
      <c r="A34" s="9" t="s">
        <v>111</v>
      </c>
      <c r="B34" s="9" t="s">
        <v>112</v>
      </c>
      <c r="C34" s="10">
        <v>1.175</v>
      </c>
      <c r="D34" s="10">
        <v>1.2989999999999999</v>
      </c>
      <c r="E34" s="10">
        <v>1.417</v>
      </c>
      <c r="F34" s="10">
        <v>1.49</v>
      </c>
      <c r="G34" s="10">
        <v>1.58</v>
      </c>
      <c r="H34" s="10">
        <v>1.724</v>
      </c>
      <c r="I34" s="10">
        <v>1.861</v>
      </c>
      <c r="J34" s="10">
        <v>2.0430000000000001</v>
      </c>
      <c r="K34" s="10">
        <v>2.101</v>
      </c>
      <c r="L34" s="10">
        <v>2.4569999999999999</v>
      </c>
      <c r="M34" s="10">
        <v>2.6629999999999998</v>
      </c>
      <c r="N34" s="10">
        <v>3.0139999999999998</v>
      </c>
      <c r="O34" s="10">
        <v>3.4489999999999998</v>
      </c>
      <c r="P34" s="10">
        <v>3.9649999999999999</v>
      </c>
      <c r="Q34" s="10">
        <v>4.7140000000000004</v>
      </c>
      <c r="R34" s="10">
        <v>4.9820000000000002</v>
      </c>
      <c r="S34" s="10">
        <v>5.08</v>
      </c>
      <c r="T34" s="10">
        <v>6.0789999999999997</v>
      </c>
      <c r="U34" s="10">
        <v>7.0570000000000004</v>
      </c>
      <c r="V34" s="10">
        <v>8.4589999999999996</v>
      </c>
      <c r="W34" s="10">
        <v>10.218999999999999</v>
      </c>
      <c r="X34" s="10">
        <v>12.59</v>
      </c>
      <c r="Y34" s="10">
        <v>12.677</v>
      </c>
      <c r="Z34" s="10">
        <v>15.311999999999999</v>
      </c>
      <c r="AA34" s="10">
        <v>16.248999999999999</v>
      </c>
      <c r="AB34" s="10">
        <v>18.675000000000001</v>
      </c>
      <c r="AC34" s="10">
        <v>20.885000000000002</v>
      </c>
      <c r="AD34" s="10">
        <v>24.626000000000001</v>
      </c>
      <c r="AE34" s="10">
        <v>26.57</v>
      </c>
      <c r="AF34" s="10">
        <v>34.238</v>
      </c>
      <c r="AG34" s="10">
        <v>37.537999999999997</v>
      </c>
      <c r="AH34" s="10">
        <v>43.548000000000002</v>
      </c>
      <c r="AI34" s="10">
        <v>44.551000000000002</v>
      </c>
      <c r="AJ34" s="10">
        <v>50.524000000000001</v>
      </c>
      <c r="AK34" s="10">
        <v>54.17</v>
      </c>
      <c r="AL34" s="10">
        <v>60.893000000000001</v>
      </c>
      <c r="AM34" s="10">
        <v>61.814</v>
      </c>
      <c r="AN34" s="10">
        <v>75.584999999999994</v>
      </c>
      <c r="AO34" s="10">
        <v>87.472999999999999</v>
      </c>
      <c r="AP34" s="10">
        <v>90.328999999999994</v>
      </c>
      <c r="AQ34" s="10">
        <v>103.229</v>
      </c>
      <c r="AR34" s="10">
        <v>107.932</v>
      </c>
      <c r="AS34" s="10">
        <v>127.789</v>
      </c>
      <c r="AT34" s="10">
        <v>140.762</v>
      </c>
      <c r="AU34" s="10">
        <v>163.44999999999999</v>
      </c>
      <c r="AV34" s="10">
        <v>182.32499999999999</v>
      </c>
      <c r="AW34" s="10">
        <v>207.93799999999999</v>
      </c>
      <c r="AX34" s="10">
        <v>230.58199999999999</v>
      </c>
      <c r="AY34" s="10">
        <v>241.87299999999999</v>
      </c>
      <c r="AZ34" s="10">
        <v>234.36500000000001</v>
      </c>
      <c r="BA34" s="10">
        <v>212.511</v>
      </c>
      <c r="BB34" s="10">
        <v>211.58</v>
      </c>
      <c r="BC34" s="10">
        <v>199.57599999999999</v>
      </c>
      <c r="BD34" s="10">
        <v>174.339</v>
      </c>
      <c r="BE34" s="10">
        <v>189.00299999999999</v>
      </c>
      <c r="BF34" s="10">
        <v>212.13200000000001</v>
      </c>
      <c r="BG34" s="10">
        <v>206.488</v>
      </c>
      <c r="BH34" s="10">
        <v>189.15700000000001</v>
      </c>
      <c r="BI34" s="10">
        <v>222.23400000000001</v>
      </c>
      <c r="BJ34" s="10">
        <v>244.13200000000001</v>
      </c>
      <c r="BK34" s="10">
        <v>203.07</v>
      </c>
      <c r="BL34" s="10">
        <v>232.03200000000001</v>
      </c>
      <c r="BM34" s="10">
        <v>262.60000000000002</v>
      </c>
      <c r="BN34" s="10">
        <v>264.75400000000002</v>
      </c>
    </row>
    <row r="35" spans="1:66" x14ac:dyDescent="0.25">
      <c r="A35" s="3" t="s">
        <v>113</v>
      </c>
      <c r="B35" s="3" t="s">
        <v>114</v>
      </c>
      <c r="AJ35" s="4">
        <v>50.404000000000003</v>
      </c>
      <c r="AK35" s="4">
        <v>54.106000000000002</v>
      </c>
      <c r="AL35" s="4">
        <v>60.856999999999999</v>
      </c>
      <c r="AM35" s="4">
        <v>61.808999999999997</v>
      </c>
      <c r="AN35" s="4">
        <v>75.5</v>
      </c>
      <c r="AO35" s="4">
        <v>87.4</v>
      </c>
      <c r="AP35" s="4">
        <v>89.980999999999995</v>
      </c>
      <c r="AQ35" s="4">
        <v>102.931</v>
      </c>
      <c r="AR35" s="4">
        <v>107.708</v>
      </c>
      <c r="AS35" s="4">
        <v>127.557</v>
      </c>
      <c r="AT35" s="4">
        <v>140.52699999999999</v>
      </c>
      <c r="AU35" s="4">
        <v>163.09399999999999</v>
      </c>
      <c r="AV35" s="4">
        <v>182.07599999999999</v>
      </c>
      <c r="AW35" s="4">
        <v>207.42599999999999</v>
      </c>
      <c r="AX35" s="4">
        <v>230.07599999999999</v>
      </c>
      <c r="AY35" s="4">
        <v>241.255</v>
      </c>
      <c r="AZ35" s="4">
        <v>234.01400000000001</v>
      </c>
      <c r="BA35" s="4">
        <v>212.126</v>
      </c>
      <c r="BB35" s="4">
        <v>211.411</v>
      </c>
      <c r="BC35" s="4">
        <v>199.005</v>
      </c>
      <c r="BD35" s="4">
        <v>173.858</v>
      </c>
      <c r="BE35" s="4">
        <v>188.453</v>
      </c>
      <c r="BF35" s="4">
        <v>211.4</v>
      </c>
      <c r="BG35" s="4">
        <v>205.75299999999999</v>
      </c>
      <c r="BH35" s="4">
        <v>188.25399999999999</v>
      </c>
      <c r="BI35" s="4">
        <v>221.267</v>
      </c>
      <c r="BJ35" s="15">
        <v>243.04599999999999</v>
      </c>
      <c r="BK35" s="4">
        <v>202.108</v>
      </c>
      <c r="BL35" s="4">
        <v>230.876</v>
      </c>
      <c r="BM35" s="4">
        <v>261.29599999999999</v>
      </c>
      <c r="BN35" s="4">
        <v>263.19299999999998</v>
      </c>
    </row>
    <row r="36" spans="1:66" x14ac:dyDescent="0.25">
      <c r="A36" s="3" t="s">
        <v>115</v>
      </c>
      <c r="B36" s="3" t="s">
        <v>116</v>
      </c>
      <c r="AJ36" s="4">
        <v>0.12</v>
      </c>
      <c r="AK36" s="4">
        <v>6.4000000000000001E-2</v>
      </c>
      <c r="AL36" s="4">
        <v>3.5999999999999997E-2</v>
      </c>
      <c r="AM36" s="4">
        <v>5.0000000000000001E-3</v>
      </c>
      <c r="AN36" s="4">
        <v>8.5000000000000006E-2</v>
      </c>
      <c r="AO36" s="4">
        <v>7.2999999999999995E-2</v>
      </c>
      <c r="AP36" s="4">
        <v>0.34799999999999998</v>
      </c>
      <c r="AQ36" s="4">
        <v>0.29799999999999999</v>
      </c>
      <c r="AR36" s="4">
        <v>0.224</v>
      </c>
      <c r="AS36" s="4">
        <v>0.23200000000000001</v>
      </c>
      <c r="AT36" s="4">
        <v>0.23499999999999999</v>
      </c>
      <c r="AU36" s="4">
        <v>0.35599999999999998</v>
      </c>
      <c r="AV36" s="4">
        <v>0.249</v>
      </c>
      <c r="AW36" s="4">
        <v>0.51200000000000001</v>
      </c>
      <c r="AX36" s="4">
        <v>0.50600000000000001</v>
      </c>
      <c r="AY36" s="4">
        <v>0.61799999999999999</v>
      </c>
      <c r="AZ36" s="4">
        <v>0.35099999999999998</v>
      </c>
      <c r="BA36" s="4">
        <v>0.38500000000000001</v>
      </c>
      <c r="BB36" s="4">
        <v>0.16900000000000001</v>
      </c>
      <c r="BC36" s="4">
        <v>0.57099999999999995</v>
      </c>
      <c r="BD36" s="4">
        <v>0.48099999999999998</v>
      </c>
      <c r="BE36" s="4">
        <v>0.55000000000000004</v>
      </c>
      <c r="BF36" s="4">
        <v>0.73299999999999998</v>
      </c>
      <c r="BG36" s="4">
        <v>0.73499999999999999</v>
      </c>
      <c r="BH36" s="4">
        <v>0.90300000000000002</v>
      </c>
      <c r="BI36" s="4">
        <v>0.96699999999999997</v>
      </c>
      <c r="BJ36" s="15">
        <v>1.0860000000000001</v>
      </c>
      <c r="BK36" s="4">
        <v>0.96099999999999997</v>
      </c>
      <c r="BL36" s="4">
        <v>1.1559999999999999</v>
      </c>
      <c r="BM36" s="4">
        <v>1.3049999999999999</v>
      </c>
      <c r="BN36" s="4">
        <v>1.5609999999999999</v>
      </c>
    </row>
    <row r="37" spans="1:66" x14ac:dyDescent="0.25">
      <c r="A37" s="3" t="s">
        <v>117</v>
      </c>
      <c r="B37" s="3" t="s">
        <v>118</v>
      </c>
      <c r="AI37" s="4">
        <v>-3.0179999999999998</v>
      </c>
      <c r="AJ37" s="4">
        <v>-3.677</v>
      </c>
      <c r="AK37" s="4">
        <v>-0.59499999999999997</v>
      </c>
      <c r="AL37" s="4">
        <v>-0.51400000000000001</v>
      </c>
      <c r="AM37" s="4">
        <v>0.38700000000000001</v>
      </c>
      <c r="AN37" s="4">
        <v>2.359</v>
      </c>
      <c r="AO37" s="4">
        <v>1.6579999999999999</v>
      </c>
      <c r="AP37" s="4">
        <v>1.7170000000000001</v>
      </c>
      <c r="AQ37" s="4">
        <v>1.9219999999999999</v>
      </c>
      <c r="AR37" s="4">
        <v>-2.302</v>
      </c>
      <c r="AS37" s="4">
        <v>-4.2370000000000001</v>
      </c>
      <c r="AT37" s="4">
        <v>-1.4350000000000001</v>
      </c>
      <c r="AU37" s="4">
        <v>3.948</v>
      </c>
      <c r="AV37" s="4">
        <v>13.147</v>
      </c>
      <c r="AW37" s="4">
        <v>7.8109999999999999</v>
      </c>
      <c r="AX37" s="4">
        <v>9.7189999999999994</v>
      </c>
      <c r="AY37" s="4">
        <v>5.617</v>
      </c>
      <c r="AZ37" s="4">
        <v>-3.7269999999999999</v>
      </c>
      <c r="BA37" s="4">
        <v>4.92</v>
      </c>
      <c r="BB37" s="4">
        <v>1.284</v>
      </c>
      <c r="BC37" s="4">
        <v>4.1449999999999996</v>
      </c>
      <c r="BD37" s="4">
        <v>4.3780000000000001</v>
      </c>
      <c r="BE37" s="4">
        <v>5.1779999999999999</v>
      </c>
      <c r="BF37" s="4">
        <v>6.4390000000000001</v>
      </c>
      <c r="BG37" s="4">
        <v>6.3220000000000001</v>
      </c>
      <c r="BH37" s="4">
        <v>5.117</v>
      </c>
      <c r="BI37" s="4">
        <v>8.27</v>
      </c>
      <c r="BJ37" s="15">
        <v>3.1909999999999998</v>
      </c>
      <c r="BK37" s="4">
        <v>-1.284</v>
      </c>
      <c r="BL37" s="4">
        <v>8.5760000000000005</v>
      </c>
      <c r="BM37" s="4">
        <v>5.53</v>
      </c>
      <c r="BN37" s="4">
        <v>7.3520000000000003</v>
      </c>
    </row>
    <row r="38" spans="1:66" x14ac:dyDescent="0.25">
      <c r="A38" s="3" t="s">
        <v>121</v>
      </c>
      <c r="B38" s="3" t="s">
        <v>122</v>
      </c>
      <c r="C38" s="4">
        <v>6.6000000000000003E-2</v>
      </c>
      <c r="D38" s="4">
        <v>7.4999999999999997E-2</v>
      </c>
      <c r="E38" s="4">
        <v>0.09</v>
      </c>
      <c r="F38" s="4">
        <v>9.2999999999999999E-2</v>
      </c>
      <c r="G38" s="4">
        <v>9.9000000000000005E-2</v>
      </c>
      <c r="H38" s="4">
        <v>0.106</v>
      </c>
      <c r="I38" s="4">
        <v>0.113</v>
      </c>
      <c r="J38" s="4">
        <v>0.111</v>
      </c>
      <c r="K38" s="4">
        <v>0.129</v>
      </c>
      <c r="L38" s="4">
        <v>0.14000000000000001</v>
      </c>
      <c r="M38" s="4">
        <v>0.157</v>
      </c>
      <c r="N38" s="4">
        <v>0.16800000000000001</v>
      </c>
      <c r="O38" s="4">
        <v>0.191</v>
      </c>
      <c r="P38" s="4">
        <v>0.22800000000000001</v>
      </c>
      <c r="Q38" s="4">
        <v>0.25900000000000001</v>
      </c>
      <c r="R38" s="4">
        <v>0.28299999999999997</v>
      </c>
      <c r="S38" s="4">
        <v>0.32800000000000001</v>
      </c>
      <c r="T38" s="4">
        <v>0.35</v>
      </c>
      <c r="U38" s="4">
        <v>0.38</v>
      </c>
      <c r="V38" s="4">
        <v>0.4</v>
      </c>
      <c r="W38" s="4">
        <v>0.437</v>
      </c>
      <c r="X38" s="4">
        <v>0.55500000000000005</v>
      </c>
      <c r="Y38" s="4">
        <v>0.70099999999999996</v>
      </c>
      <c r="Z38" s="4">
        <v>0.72699999999999998</v>
      </c>
      <c r="AA38" s="4">
        <v>0.71699999999999997</v>
      </c>
      <c r="AB38" s="4">
        <v>0.75</v>
      </c>
      <c r="AC38" s="4">
        <v>0.72199999999999998</v>
      </c>
      <c r="AD38" s="4">
        <v>0.69699999999999995</v>
      </c>
      <c r="AE38" s="4">
        <v>0.76</v>
      </c>
      <c r="AF38" s="4">
        <v>0.84299999999999997</v>
      </c>
      <c r="AG38" s="4">
        <v>0.86899999999999999</v>
      </c>
      <c r="AH38" s="4">
        <v>0.85899999999999999</v>
      </c>
      <c r="AI38" s="4">
        <v>0.878</v>
      </c>
      <c r="AJ38" s="4">
        <v>0.96799999999999997</v>
      </c>
      <c r="AK38" s="4">
        <v>1.006</v>
      </c>
      <c r="AL38" s="4">
        <v>1.0449999999999999</v>
      </c>
      <c r="AM38" s="4">
        <v>1.244</v>
      </c>
      <c r="AN38" s="4">
        <v>1.4690000000000001</v>
      </c>
      <c r="AO38" s="4">
        <v>1.52</v>
      </c>
      <c r="AP38" s="4">
        <v>1.748</v>
      </c>
      <c r="AQ38" s="4">
        <v>1.7829999999999999</v>
      </c>
      <c r="AR38" s="4">
        <v>1.88</v>
      </c>
      <c r="AS38" s="4">
        <v>2.14</v>
      </c>
      <c r="AT38" s="4">
        <v>2.3839999999999999</v>
      </c>
      <c r="AU38" s="4">
        <v>2.2090000000000001</v>
      </c>
      <c r="AV38" s="4">
        <v>2.2210000000000001</v>
      </c>
      <c r="AW38" s="4">
        <v>2.7120000000000002</v>
      </c>
      <c r="AX38" s="4">
        <v>2.605</v>
      </c>
      <c r="AY38" s="4">
        <v>2.8260000000000001</v>
      </c>
      <c r="AZ38" s="4">
        <v>2.8279999999999998</v>
      </c>
      <c r="BA38" s="4">
        <v>2.9009999999999998</v>
      </c>
      <c r="BB38" s="4">
        <v>3.04</v>
      </c>
      <c r="BC38" s="4">
        <v>3.4089999999999998</v>
      </c>
      <c r="BD38" s="4">
        <v>3.504</v>
      </c>
      <c r="BE38" s="4">
        <v>3.5779999999999998</v>
      </c>
      <c r="BF38" s="4">
        <v>3.673</v>
      </c>
      <c r="BG38" s="4">
        <v>3.843</v>
      </c>
      <c r="BH38" s="4">
        <v>3.802</v>
      </c>
      <c r="BI38" s="4">
        <v>4.0309999999999997</v>
      </c>
      <c r="BJ38" s="15">
        <v>4.2869999999999999</v>
      </c>
      <c r="BK38" s="4">
        <v>4.1379999999999999</v>
      </c>
      <c r="BL38" s="4">
        <v>4.5540000000000003</v>
      </c>
      <c r="BM38" s="4">
        <v>4.992</v>
      </c>
      <c r="BN38" s="4">
        <v>5.2779999999999996</v>
      </c>
    </row>
    <row r="39" spans="1:66" x14ac:dyDescent="0.25">
      <c r="A39" s="3" t="s">
        <v>123</v>
      </c>
      <c r="B39" s="3" t="s">
        <v>124</v>
      </c>
      <c r="C39" s="4">
        <v>5.5979999999999999</v>
      </c>
      <c r="D39" s="4">
        <v>5.8579999999999997</v>
      </c>
      <c r="E39" s="4">
        <v>6.0940000000000003</v>
      </c>
      <c r="F39" s="4">
        <v>6.5629999999999997</v>
      </c>
      <c r="G39" s="4">
        <v>7.5259999999999998</v>
      </c>
      <c r="H39" s="4">
        <v>8.2940000000000005</v>
      </c>
      <c r="I39" s="4">
        <v>8.9939999999999998</v>
      </c>
      <c r="J39" s="4">
        <v>9.8109999999999999</v>
      </c>
      <c r="K39" s="4">
        <v>10.135999999999999</v>
      </c>
      <c r="L39" s="4">
        <v>12.173</v>
      </c>
      <c r="M39" s="4">
        <v>13.851000000000001</v>
      </c>
      <c r="N39" s="4">
        <v>15.923999999999999</v>
      </c>
      <c r="O39" s="4">
        <v>17.448</v>
      </c>
      <c r="P39" s="4">
        <v>20.606999999999999</v>
      </c>
      <c r="Q39" s="4">
        <v>22.039000000000001</v>
      </c>
      <c r="R39" s="4">
        <v>22.085999999999999</v>
      </c>
      <c r="S39" s="4">
        <v>25.99</v>
      </c>
      <c r="T39" s="4">
        <v>31.411000000000001</v>
      </c>
      <c r="U39" s="4">
        <v>33.697000000000003</v>
      </c>
      <c r="V39" s="4">
        <v>38.034999999999997</v>
      </c>
      <c r="W39" s="4">
        <v>41.258000000000003</v>
      </c>
      <c r="X39" s="4">
        <v>42.234999999999999</v>
      </c>
      <c r="Y39" s="4">
        <v>46.996000000000002</v>
      </c>
      <c r="Z39" s="4">
        <v>51.030999999999999</v>
      </c>
      <c r="AA39" s="4">
        <v>61.25</v>
      </c>
      <c r="AB39" s="4">
        <v>69.932000000000002</v>
      </c>
      <c r="AC39" s="4">
        <v>94.352999999999994</v>
      </c>
      <c r="AD39" s="4">
        <v>98.900999999999996</v>
      </c>
      <c r="AE39" s="4">
        <v>118.52</v>
      </c>
      <c r="AF39" s="4">
        <v>124.863</v>
      </c>
      <c r="AG39" s="4">
        <v>125.289</v>
      </c>
      <c r="AH39" s="4">
        <v>129.43100000000001</v>
      </c>
      <c r="AI39" s="4">
        <v>132.435</v>
      </c>
      <c r="AJ39" s="4">
        <v>128.321</v>
      </c>
      <c r="AK39" s="4">
        <v>133.03800000000001</v>
      </c>
      <c r="AL39" s="4">
        <v>141.29900000000001</v>
      </c>
      <c r="AM39" s="4">
        <v>147.12299999999999</v>
      </c>
      <c r="AN39" s="4">
        <v>161.221</v>
      </c>
      <c r="AO39" s="4">
        <v>182.33199999999999</v>
      </c>
      <c r="AP39" s="4">
        <v>196.70500000000001</v>
      </c>
      <c r="AQ39" s="4">
        <v>194.33699999999999</v>
      </c>
      <c r="AR39" s="4">
        <v>209.268</v>
      </c>
      <c r="AS39" s="4">
        <v>198.667</v>
      </c>
      <c r="AT39" s="4">
        <v>210.24299999999999</v>
      </c>
      <c r="AU39" s="4">
        <v>217.86099999999999</v>
      </c>
      <c r="AV39" s="4">
        <v>225.4</v>
      </c>
      <c r="AW39" s="4">
        <v>239.053</v>
      </c>
      <c r="AX39" s="4">
        <v>263.33300000000003</v>
      </c>
      <c r="AY39" s="4">
        <v>251.02500000000001</v>
      </c>
      <c r="AZ39" s="4">
        <v>221.036</v>
      </c>
      <c r="BA39" s="4">
        <v>248.64099999999999</v>
      </c>
      <c r="BB39" s="4">
        <v>261.86</v>
      </c>
      <c r="BC39" s="4">
        <v>245.18600000000001</v>
      </c>
      <c r="BD39" s="4">
        <v>282.01900000000001</v>
      </c>
      <c r="BE39" s="4">
        <v>280.11500000000001</v>
      </c>
      <c r="BF39" s="4">
        <v>285.702</v>
      </c>
      <c r="BG39" s="4">
        <v>291.71199999999999</v>
      </c>
      <c r="BH39" s="4">
        <v>308.95100000000002</v>
      </c>
      <c r="BI39" s="4">
        <v>300.74</v>
      </c>
      <c r="BJ39" s="15">
        <v>328.09199999999998</v>
      </c>
      <c r="BK39" s="4">
        <v>289.33199999999999</v>
      </c>
      <c r="BL39" s="4">
        <v>358.95</v>
      </c>
      <c r="BM39" s="4">
        <v>361.63600000000002</v>
      </c>
      <c r="BN39" s="4">
        <v>400.83600000000001</v>
      </c>
    </row>
    <row r="40" spans="1:66" x14ac:dyDescent="0.25">
      <c r="A40" s="3" t="s">
        <v>125</v>
      </c>
      <c r="B40" s="3" t="s">
        <v>126</v>
      </c>
      <c r="U40" s="4">
        <v>7.319</v>
      </c>
      <c r="V40" s="4">
        <v>8.17</v>
      </c>
      <c r="W40" s="4">
        <v>6.0469999999999997</v>
      </c>
      <c r="X40" s="4">
        <v>1.746</v>
      </c>
      <c r="Y40" s="4">
        <v>0.30299999999999999</v>
      </c>
      <c r="Z40" s="4">
        <v>-0.40899999999999997</v>
      </c>
      <c r="AA40" s="4">
        <v>6.0220000000000002</v>
      </c>
      <c r="AB40" s="4">
        <v>11.242000000000001</v>
      </c>
      <c r="AC40" s="4">
        <v>32.125999999999998</v>
      </c>
      <c r="AD40" s="4">
        <v>33.093000000000004</v>
      </c>
      <c r="AE40" s="4">
        <v>48.295999999999999</v>
      </c>
      <c r="AF40" s="4">
        <v>49.085999999999999</v>
      </c>
      <c r="AG40" s="4">
        <v>43.618000000000002</v>
      </c>
      <c r="AH40" s="4">
        <v>41.417999999999999</v>
      </c>
      <c r="AI40" s="4">
        <v>41.548000000000002</v>
      </c>
      <c r="AJ40" s="4">
        <v>36.343000000000004</v>
      </c>
      <c r="AK40" s="4">
        <v>39.636000000000003</v>
      </c>
      <c r="AL40" s="4">
        <v>46.021000000000001</v>
      </c>
      <c r="AM40" s="4">
        <v>49.296999999999997</v>
      </c>
      <c r="AN40" s="4">
        <v>61.889000000000003</v>
      </c>
      <c r="AO40" s="4">
        <v>79.843999999999994</v>
      </c>
      <c r="AP40" s="4">
        <v>89.367999999999995</v>
      </c>
      <c r="AQ40" s="4">
        <v>77.19</v>
      </c>
      <c r="AR40" s="4">
        <v>85.076999999999998</v>
      </c>
      <c r="AS40" s="4">
        <v>68.106999999999999</v>
      </c>
      <c r="AT40" s="4">
        <v>75.242000000000004</v>
      </c>
      <c r="AU40" s="4">
        <v>76.667000000000002</v>
      </c>
      <c r="AV40" s="4">
        <v>76.917000000000002</v>
      </c>
      <c r="AW40" s="4">
        <v>81.543999999999997</v>
      </c>
      <c r="AX40" s="4">
        <v>97.216999999999999</v>
      </c>
      <c r="AY40" s="4">
        <v>76.051000000000002</v>
      </c>
      <c r="AZ40" s="4">
        <v>44.076000000000001</v>
      </c>
      <c r="BA40" s="4">
        <v>68.533000000000001</v>
      </c>
      <c r="BB40" s="4">
        <v>76.456999999999994</v>
      </c>
      <c r="BC40" s="4">
        <v>55.756</v>
      </c>
      <c r="BD40" s="4">
        <v>90.183000000000007</v>
      </c>
      <c r="BE40" s="4">
        <v>85.91</v>
      </c>
      <c r="BF40" s="4">
        <v>89.152000000000001</v>
      </c>
      <c r="BG40" s="4">
        <v>90.707999999999998</v>
      </c>
      <c r="BH40" s="4">
        <v>101.833</v>
      </c>
      <c r="BI40" s="4">
        <v>85.731999999999999</v>
      </c>
      <c r="BJ40" s="15">
        <v>103.741</v>
      </c>
      <c r="BK40" s="4">
        <v>58.234999999999999</v>
      </c>
      <c r="BL40" s="4">
        <v>115.489</v>
      </c>
      <c r="BM40" s="4">
        <v>96.599000000000004</v>
      </c>
      <c r="BN40" s="4">
        <v>118.41800000000001</v>
      </c>
    </row>
    <row r="41" spans="1:66" x14ac:dyDescent="0.25">
      <c r="B41" t="s">
        <v>82</v>
      </c>
    </row>
    <row r="42" spans="1:66" x14ac:dyDescent="0.25">
      <c r="B42" t="s">
        <v>127</v>
      </c>
    </row>
    <row r="43" spans="1:66" x14ac:dyDescent="0.25">
      <c r="B43" t="s">
        <v>66</v>
      </c>
    </row>
    <row r="44" spans="1:66" x14ac:dyDescent="0.25">
      <c r="A44" s="3" t="s">
        <v>123</v>
      </c>
      <c r="B44" s="3" t="s">
        <v>124</v>
      </c>
      <c r="C44" s="4">
        <v>5.5979999999999999</v>
      </c>
      <c r="D44" s="4">
        <v>5.8579999999999997</v>
      </c>
      <c r="E44" s="4">
        <v>6.0940000000000003</v>
      </c>
      <c r="F44" s="4">
        <v>6.5629999999999997</v>
      </c>
      <c r="G44" s="4">
        <v>7.5259999999999998</v>
      </c>
      <c r="H44" s="4">
        <v>8.2940000000000005</v>
      </c>
      <c r="I44" s="4">
        <v>8.9939999999999998</v>
      </c>
      <c r="J44" s="4">
        <v>9.8109999999999999</v>
      </c>
      <c r="K44" s="4">
        <v>10.135999999999999</v>
      </c>
      <c r="L44" s="4">
        <v>12.173</v>
      </c>
      <c r="M44" s="4">
        <v>13.851000000000001</v>
      </c>
      <c r="N44" s="4">
        <v>15.923999999999999</v>
      </c>
      <c r="O44" s="4">
        <v>17.448</v>
      </c>
      <c r="P44" s="4">
        <v>20.606999999999999</v>
      </c>
      <c r="Q44" s="4">
        <v>22.039000000000001</v>
      </c>
      <c r="R44" s="4">
        <v>22.085999999999999</v>
      </c>
      <c r="S44" s="4">
        <v>25.99</v>
      </c>
      <c r="T44" s="4">
        <v>31.411000000000001</v>
      </c>
      <c r="U44" s="4">
        <v>33.697000000000003</v>
      </c>
      <c r="V44" s="4">
        <v>38.034999999999997</v>
      </c>
      <c r="W44" s="4">
        <v>41.258000000000003</v>
      </c>
      <c r="X44" s="4">
        <v>42.234999999999999</v>
      </c>
      <c r="Y44" s="4">
        <v>46.996000000000002</v>
      </c>
      <c r="Z44" s="4">
        <v>51.030999999999999</v>
      </c>
      <c r="AA44" s="4">
        <v>61.25</v>
      </c>
      <c r="AB44" s="4">
        <v>69.932000000000002</v>
      </c>
      <c r="AC44" s="4">
        <v>94.352999999999994</v>
      </c>
      <c r="AD44" s="4">
        <v>98.900999999999996</v>
      </c>
      <c r="AE44" s="4">
        <v>118.52</v>
      </c>
      <c r="AF44" s="4">
        <v>124.863</v>
      </c>
      <c r="AG44" s="4">
        <v>125.289</v>
      </c>
      <c r="AH44" s="4">
        <v>129.43100000000001</v>
      </c>
      <c r="AI44" s="4">
        <v>132.435</v>
      </c>
      <c r="AJ44" s="4">
        <v>128.321</v>
      </c>
      <c r="AK44" s="4">
        <v>133.03800000000001</v>
      </c>
      <c r="AL44" s="4">
        <v>141.29900000000001</v>
      </c>
      <c r="AM44" s="4">
        <v>147.12299999999999</v>
      </c>
      <c r="AN44" s="4">
        <v>161.221</v>
      </c>
      <c r="AO44" s="4">
        <v>182.33199999999999</v>
      </c>
      <c r="AP44" s="4">
        <v>196.70500000000001</v>
      </c>
      <c r="AQ44" s="4">
        <v>194.33699999999999</v>
      </c>
      <c r="AR44" s="4">
        <v>209.268</v>
      </c>
      <c r="AS44" s="4">
        <v>198.667</v>
      </c>
      <c r="AT44" s="4">
        <v>210.24299999999999</v>
      </c>
      <c r="AU44" s="4">
        <v>217.86099999999999</v>
      </c>
      <c r="AV44" s="4">
        <v>225.4</v>
      </c>
      <c r="AW44" s="4">
        <v>239.053</v>
      </c>
      <c r="AX44" s="4">
        <v>263.33300000000003</v>
      </c>
      <c r="AY44" s="4">
        <v>251.02500000000001</v>
      </c>
      <c r="AZ44" s="4">
        <v>221.036</v>
      </c>
      <c r="BA44" s="4">
        <v>248.64099999999999</v>
      </c>
      <c r="BB44" s="4">
        <v>261.86</v>
      </c>
      <c r="BC44" s="4">
        <v>245.18600000000001</v>
      </c>
      <c r="BD44" s="4">
        <v>282.01900000000001</v>
      </c>
      <c r="BE44" s="4">
        <v>280.11500000000001</v>
      </c>
      <c r="BF44" s="4">
        <v>285.702</v>
      </c>
      <c r="BG44" s="4">
        <v>291.71199999999999</v>
      </c>
      <c r="BH44" s="4">
        <v>308.95100000000002</v>
      </c>
      <c r="BI44" s="4">
        <v>300.74</v>
      </c>
      <c r="BJ44" s="15">
        <v>328.09199999999998</v>
      </c>
      <c r="BK44" s="4">
        <v>289.33199999999999</v>
      </c>
      <c r="BL44" s="4">
        <v>358.95</v>
      </c>
      <c r="BM44" s="4">
        <v>361.63600000000002</v>
      </c>
      <c r="BN44" s="4">
        <v>400.83600000000001</v>
      </c>
    </row>
    <row r="45" spans="1:66" x14ac:dyDescent="0.25">
      <c r="A45" s="3" t="s">
        <v>128</v>
      </c>
      <c r="B45" s="3" t="s">
        <v>129</v>
      </c>
      <c r="C45" s="4">
        <v>0.84799999999999998</v>
      </c>
      <c r="D45" s="4">
        <v>0.93700000000000006</v>
      </c>
      <c r="E45" s="4">
        <v>1.071</v>
      </c>
      <c r="F45" s="4">
        <v>1.214</v>
      </c>
      <c r="G45" s="4">
        <v>1.31</v>
      </c>
      <c r="H45" s="4">
        <v>1.415</v>
      </c>
      <c r="I45" s="4">
        <v>1.518</v>
      </c>
      <c r="J45" s="4">
        <v>1.65</v>
      </c>
      <c r="K45" s="4">
        <v>1.387</v>
      </c>
      <c r="L45" s="4">
        <v>1.528</v>
      </c>
      <c r="M45" s="4">
        <v>1.5149999999999999</v>
      </c>
      <c r="N45" s="4">
        <v>1.669</v>
      </c>
      <c r="O45" s="4">
        <v>1.831</v>
      </c>
      <c r="P45" s="4">
        <v>2.056</v>
      </c>
      <c r="Q45" s="4">
        <v>2.4460000000000002</v>
      </c>
      <c r="R45" s="4">
        <v>2.859</v>
      </c>
      <c r="S45" s="4">
        <v>3.331</v>
      </c>
      <c r="T45" s="4">
        <v>3.76</v>
      </c>
      <c r="U45" s="4">
        <v>4.3099999999999996</v>
      </c>
      <c r="V45" s="4">
        <v>4.79</v>
      </c>
      <c r="W45" s="4">
        <v>5.52</v>
      </c>
      <c r="X45" s="4">
        <v>6.2930000000000001</v>
      </c>
      <c r="Y45" s="4">
        <v>7.234</v>
      </c>
      <c r="Z45" s="4">
        <v>8.1820000000000004</v>
      </c>
      <c r="AA45" s="4">
        <v>8.827</v>
      </c>
      <c r="AB45" s="4">
        <v>9.4280000000000008</v>
      </c>
      <c r="AC45" s="4">
        <v>9.9290000000000003</v>
      </c>
      <c r="AD45" s="4">
        <v>10.233000000000001</v>
      </c>
      <c r="AE45" s="4">
        <v>10.792999999999999</v>
      </c>
      <c r="AF45" s="4">
        <v>11.545999999999999</v>
      </c>
      <c r="AG45" s="4">
        <v>12.327</v>
      </c>
      <c r="AH45" s="4">
        <v>12.843</v>
      </c>
      <c r="AI45" s="4">
        <v>13.85</v>
      </c>
      <c r="AJ45" s="4">
        <v>13.79</v>
      </c>
      <c r="AK45" s="4">
        <v>13.705</v>
      </c>
      <c r="AL45" s="4">
        <v>14.420999999999999</v>
      </c>
      <c r="AM45" s="4">
        <v>14.726000000000001</v>
      </c>
      <c r="AN45" s="4">
        <v>12.949</v>
      </c>
      <c r="AO45" s="4">
        <v>13.441000000000001</v>
      </c>
      <c r="AP45" s="4">
        <v>13.916</v>
      </c>
      <c r="AQ45" s="4">
        <v>14.563000000000001</v>
      </c>
      <c r="AR45" s="4">
        <v>15.15</v>
      </c>
      <c r="AS45" s="4">
        <v>15.535</v>
      </c>
      <c r="AT45" s="4">
        <v>15.693</v>
      </c>
      <c r="AU45" s="4">
        <v>16.334</v>
      </c>
      <c r="AV45" s="4">
        <v>14.842000000000001</v>
      </c>
      <c r="AW45" s="4">
        <v>12.567</v>
      </c>
      <c r="AX45" s="4">
        <v>13.138999999999999</v>
      </c>
      <c r="AY45" s="4">
        <v>13.81</v>
      </c>
      <c r="AZ45" s="4">
        <v>13.645</v>
      </c>
      <c r="BA45" s="4">
        <v>13.731</v>
      </c>
      <c r="BB45" s="4">
        <v>14.023999999999999</v>
      </c>
      <c r="BC45" s="4">
        <v>14.522</v>
      </c>
      <c r="BD45" s="4">
        <v>14.728</v>
      </c>
      <c r="BE45" s="4">
        <v>15.19</v>
      </c>
      <c r="BF45" s="4">
        <v>15.401999999999999</v>
      </c>
      <c r="BG45" s="4">
        <v>15.77</v>
      </c>
      <c r="BH45" s="4">
        <v>15.988</v>
      </c>
      <c r="BI45" s="4">
        <v>16.503</v>
      </c>
      <c r="BJ45" s="15">
        <v>16.815000000000001</v>
      </c>
      <c r="BK45" s="4">
        <v>16.207999999999998</v>
      </c>
      <c r="BL45" s="4">
        <v>17.248000000000001</v>
      </c>
      <c r="BM45" s="4">
        <v>18.335000000000001</v>
      </c>
      <c r="BN45" s="4">
        <v>19.11</v>
      </c>
    </row>
    <row r="46" spans="1:66" x14ac:dyDescent="0.25">
      <c r="A46" s="3" t="s">
        <v>130</v>
      </c>
      <c r="B46" s="3" t="s">
        <v>91</v>
      </c>
    </row>
    <row r="47" spans="1:66" x14ac:dyDescent="0.25">
      <c r="A47" s="3" t="s">
        <v>131</v>
      </c>
      <c r="B47" s="3" t="s">
        <v>93</v>
      </c>
      <c r="C47" s="4">
        <v>0.84799999999999998</v>
      </c>
      <c r="D47" s="4">
        <v>0.93700000000000006</v>
      </c>
      <c r="E47" s="4">
        <v>1.071</v>
      </c>
      <c r="F47" s="4">
        <v>1.214</v>
      </c>
      <c r="G47" s="4">
        <v>1.31</v>
      </c>
      <c r="H47" s="4">
        <v>1.415</v>
      </c>
      <c r="I47" s="4">
        <v>1.518</v>
      </c>
      <c r="J47" s="4">
        <v>1.65</v>
      </c>
      <c r="K47" s="4">
        <v>1.387</v>
      </c>
      <c r="L47" s="4">
        <v>1.528</v>
      </c>
      <c r="M47" s="4">
        <v>1.5149999999999999</v>
      </c>
      <c r="N47" s="4">
        <v>1.669</v>
      </c>
      <c r="O47" s="4">
        <v>1.831</v>
      </c>
      <c r="P47" s="4">
        <v>2.056</v>
      </c>
      <c r="Q47" s="4">
        <v>2.4460000000000002</v>
      </c>
      <c r="R47" s="4">
        <v>2.859</v>
      </c>
      <c r="S47" s="4">
        <v>3.331</v>
      </c>
      <c r="T47" s="4">
        <v>3.76</v>
      </c>
      <c r="U47" s="4">
        <v>4.3099999999999996</v>
      </c>
      <c r="V47" s="4">
        <v>4.79</v>
      </c>
      <c r="W47" s="4">
        <v>5.52</v>
      </c>
      <c r="X47" s="4">
        <v>6.2930000000000001</v>
      </c>
      <c r="Y47" s="4">
        <v>7.234</v>
      </c>
      <c r="Z47" s="4">
        <v>8.1820000000000004</v>
      </c>
      <c r="AA47" s="4">
        <v>8.827</v>
      </c>
      <c r="AB47" s="4">
        <v>9.4280000000000008</v>
      </c>
      <c r="AC47" s="4">
        <v>9.9290000000000003</v>
      </c>
      <c r="AD47" s="4">
        <v>10.233000000000001</v>
      </c>
      <c r="AE47" s="4">
        <v>10.792999999999999</v>
      </c>
      <c r="AF47" s="4">
        <v>11.545999999999999</v>
      </c>
      <c r="AG47" s="4">
        <v>12.327</v>
      </c>
      <c r="AH47" s="4">
        <v>12.843</v>
      </c>
      <c r="AI47" s="4">
        <v>13.85</v>
      </c>
      <c r="AJ47" s="4">
        <v>13.79</v>
      </c>
      <c r="AK47" s="4">
        <v>13.705</v>
      </c>
      <c r="AL47" s="4">
        <v>14.420999999999999</v>
      </c>
      <c r="AM47" s="4">
        <v>14.726000000000001</v>
      </c>
      <c r="AN47" s="4">
        <v>12.949</v>
      </c>
      <c r="AO47" s="4">
        <v>13.441000000000001</v>
      </c>
      <c r="AP47" s="4">
        <v>13.916</v>
      </c>
      <c r="AQ47" s="4">
        <v>14.563000000000001</v>
      </c>
      <c r="AR47" s="4">
        <v>15.15</v>
      </c>
      <c r="AS47" s="4">
        <v>15.535</v>
      </c>
      <c r="AT47" s="4">
        <v>15.693</v>
      </c>
      <c r="AU47" s="4">
        <v>16.334</v>
      </c>
      <c r="AV47" s="4">
        <v>14.842000000000001</v>
      </c>
      <c r="AW47" s="4">
        <v>12.567</v>
      </c>
      <c r="AX47" s="4">
        <v>13.138999999999999</v>
      </c>
      <c r="AY47" s="4">
        <v>13.81</v>
      </c>
      <c r="AZ47" s="4">
        <v>13.645</v>
      </c>
      <c r="BA47" s="4">
        <v>13.731</v>
      </c>
      <c r="BB47" s="4">
        <v>14.023999999999999</v>
      </c>
      <c r="BC47" s="4">
        <v>14.522</v>
      </c>
      <c r="BD47" s="4">
        <v>14.728</v>
      </c>
      <c r="BE47" s="4">
        <v>15.19</v>
      </c>
      <c r="BF47" s="4">
        <v>15.401999999999999</v>
      </c>
      <c r="BG47" s="4">
        <v>15.77</v>
      </c>
      <c r="BH47" s="4">
        <v>15.988</v>
      </c>
      <c r="BI47" s="4">
        <v>16.503</v>
      </c>
      <c r="BJ47" s="15">
        <v>16.815000000000001</v>
      </c>
      <c r="BK47" s="4">
        <v>16.207999999999998</v>
      </c>
      <c r="BL47" s="4">
        <v>17.248000000000001</v>
      </c>
      <c r="BM47" s="4">
        <v>18.335000000000001</v>
      </c>
      <c r="BN47" s="4">
        <v>19.11</v>
      </c>
    </row>
    <row r="48" spans="1:66" x14ac:dyDescent="0.25">
      <c r="A48" s="3" t="s">
        <v>132</v>
      </c>
      <c r="B48" s="3" t="s">
        <v>133</v>
      </c>
      <c r="C48" s="4">
        <v>0.20899999999999999</v>
      </c>
      <c r="D48" s="4">
        <v>0.252</v>
      </c>
      <c r="E48" s="4">
        <v>0.28799999999999998</v>
      </c>
      <c r="F48" s="4">
        <v>0.34200000000000003</v>
      </c>
      <c r="G48" s="4">
        <v>0.433</v>
      </c>
      <c r="H48" s="4">
        <v>0.504</v>
      </c>
      <c r="I48" s="4">
        <v>0.57399999999999995</v>
      </c>
      <c r="J48" s="4">
        <v>0.69599999999999995</v>
      </c>
      <c r="K48" s="4">
        <v>0.80200000000000005</v>
      </c>
      <c r="L48" s="4">
        <v>0.90900000000000003</v>
      </c>
      <c r="M48" s="4">
        <v>1.01</v>
      </c>
      <c r="N48" s="4">
        <v>1.216</v>
      </c>
      <c r="O48" s="4">
        <v>1.3260000000000001</v>
      </c>
      <c r="P48" s="4">
        <v>1.46</v>
      </c>
      <c r="Q48" s="4">
        <v>1.7170000000000001</v>
      </c>
      <c r="R48" s="4">
        <v>2.028</v>
      </c>
      <c r="S48" s="4">
        <v>2.3090000000000002</v>
      </c>
      <c r="T48" s="4">
        <v>2.593</v>
      </c>
      <c r="U48" s="4">
        <v>2.95</v>
      </c>
      <c r="V48" s="4">
        <v>3.3570000000000002</v>
      </c>
      <c r="W48" s="4">
        <v>3.9569999999999999</v>
      </c>
      <c r="X48" s="4">
        <v>4.7160000000000002</v>
      </c>
      <c r="Y48" s="4">
        <v>5.766</v>
      </c>
      <c r="Z48" s="4">
        <v>6.4720000000000004</v>
      </c>
      <c r="AA48" s="4">
        <v>7.1390000000000002</v>
      </c>
      <c r="AB48" s="4">
        <v>8.0510000000000002</v>
      </c>
      <c r="AC48" s="4">
        <v>8.4890000000000008</v>
      </c>
      <c r="AD48" s="4">
        <v>9.016</v>
      </c>
      <c r="AE48" s="4">
        <v>9.7539999999999996</v>
      </c>
      <c r="AF48" s="4">
        <v>9.6509999999999998</v>
      </c>
      <c r="AG48" s="4">
        <v>12.263999999999999</v>
      </c>
      <c r="AH48" s="4">
        <v>11.996</v>
      </c>
      <c r="AI48" s="4">
        <v>12.57</v>
      </c>
      <c r="AJ48" s="4">
        <v>12.651999999999999</v>
      </c>
      <c r="AK48" s="4">
        <v>12.125</v>
      </c>
      <c r="AL48" s="4">
        <v>11.439</v>
      </c>
      <c r="AM48" s="4">
        <v>9.9570000000000007</v>
      </c>
      <c r="AN48" s="4">
        <v>8.2530000000000001</v>
      </c>
      <c r="AO48" s="4">
        <v>8.2409999999999997</v>
      </c>
      <c r="AP48" s="4">
        <v>9.0960000000000001</v>
      </c>
      <c r="AQ48" s="4">
        <v>10.295</v>
      </c>
      <c r="AR48" s="4">
        <v>10.050000000000001</v>
      </c>
      <c r="AS48" s="4">
        <v>11.509</v>
      </c>
      <c r="AT48" s="4">
        <v>11.635999999999999</v>
      </c>
      <c r="AU48" s="4">
        <v>10.491</v>
      </c>
      <c r="AV48" s="4">
        <v>9.5709999999999997</v>
      </c>
      <c r="AW48" s="4">
        <v>9.24</v>
      </c>
      <c r="AX48" s="4">
        <v>12.042999999999999</v>
      </c>
      <c r="AY48" s="4">
        <v>11.558</v>
      </c>
      <c r="AZ48" s="4">
        <v>17.927</v>
      </c>
      <c r="BA48" s="4">
        <v>18.262</v>
      </c>
      <c r="BB48" s="4">
        <v>15.066000000000001</v>
      </c>
      <c r="BC48" s="4">
        <v>13.407</v>
      </c>
      <c r="BD48" s="4">
        <v>14.242000000000001</v>
      </c>
      <c r="BE48" s="4">
        <v>14.545999999999999</v>
      </c>
      <c r="BF48" s="4">
        <v>14.223000000000001</v>
      </c>
      <c r="BG48" s="4">
        <v>13.641999999999999</v>
      </c>
      <c r="BH48" s="4">
        <v>13.946999999999999</v>
      </c>
      <c r="BI48" s="4">
        <v>15.284000000000001</v>
      </c>
      <c r="BJ48" s="15">
        <v>17.696999999999999</v>
      </c>
      <c r="BK48" s="4">
        <v>18.452000000000002</v>
      </c>
      <c r="BL48" s="4">
        <v>19.047000000000001</v>
      </c>
      <c r="BM48" s="4">
        <v>20.853999999999999</v>
      </c>
      <c r="BN48" s="4">
        <v>22.109000000000002</v>
      </c>
    </row>
    <row r="49" spans="1:66" x14ac:dyDescent="0.25">
      <c r="A49" s="3" t="s">
        <v>134</v>
      </c>
      <c r="B49" s="3" t="s">
        <v>135</v>
      </c>
      <c r="C49" s="4">
        <v>0.193</v>
      </c>
      <c r="D49" s="4">
        <v>0.23499999999999999</v>
      </c>
      <c r="E49" s="4">
        <v>0.26800000000000002</v>
      </c>
      <c r="F49" s="4">
        <v>0.31900000000000001</v>
      </c>
      <c r="G49" s="4">
        <v>0.40799999999999997</v>
      </c>
      <c r="H49" s="4">
        <v>0.47499999999999998</v>
      </c>
      <c r="I49" s="4">
        <v>0.54300000000000004</v>
      </c>
      <c r="J49" s="4">
        <v>0.66200000000000003</v>
      </c>
      <c r="K49" s="4">
        <v>0.76100000000000001</v>
      </c>
      <c r="L49" s="4">
        <v>0.86099999999999999</v>
      </c>
      <c r="M49" s="4">
        <v>0.95599999999999996</v>
      </c>
      <c r="N49" s="4">
        <v>1.1579999999999999</v>
      </c>
      <c r="O49" s="4">
        <v>1.2470000000000001</v>
      </c>
      <c r="P49" s="4">
        <v>1.3839999999999999</v>
      </c>
      <c r="Q49" s="4">
        <v>1.6080000000000001</v>
      </c>
      <c r="R49" s="4">
        <v>1.9179999999999999</v>
      </c>
      <c r="S49" s="4">
        <v>2.1749999999999998</v>
      </c>
      <c r="T49" s="4">
        <v>2.4500000000000002</v>
      </c>
      <c r="U49" s="4">
        <v>2.802</v>
      </c>
      <c r="V49" s="4">
        <v>3.2669999999999999</v>
      </c>
      <c r="W49" s="4">
        <v>3.827</v>
      </c>
      <c r="X49" s="4">
        <v>4.6360000000000001</v>
      </c>
      <c r="Y49" s="4">
        <v>5.68</v>
      </c>
      <c r="Z49" s="4">
        <v>6.3040000000000003</v>
      </c>
      <c r="AA49" s="4">
        <v>6.931</v>
      </c>
      <c r="AB49" s="4">
        <v>7.359</v>
      </c>
      <c r="AC49" s="4">
        <v>7.617</v>
      </c>
      <c r="AD49" s="4">
        <v>8.0960000000000001</v>
      </c>
      <c r="AE49" s="4">
        <v>8.3979999999999997</v>
      </c>
      <c r="AF49" s="4">
        <v>8.0090000000000003</v>
      </c>
      <c r="AG49" s="4">
        <v>10.395</v>
      </c>
      <c r="AH49" s="4">
        <v>10.048999999999999</v>
      </c>
      <c r="AI49" s="4">
        <v>10.717000000000001</v>
      </c>
      <c r="AJ49" s="4">
        <v>10.662000000000001</v>
      </c>
      <c r="AK49" s="4">
        <v>10.087999999999999</v>
      </c>
      <c r="AL49" s="4">
        <v>9.56</v>
      </c>
      <c r="AM49" s="4">
        <v>7.718</v>
      </c>
      <c r="AN49" s="4">
        <v>6.7309999999999999</v>
      </c>
      <c r="AO49" s="4">
        <v>6.5609999999999999</v>
      </c>
      <c r="AP49" s="4">
        <v>7.2859999999999996</v>
      </c>
      <c r="AQ49" s="4">
        <v>8.2550000000000008</v>
      </c>
      <c r="AR49" s="4">
        <v>7.9829999999999997</v>
      </c>
      <c r="AS49" s="4">
        <v>8.9179999999999993</v>
      </c>
      <c r="AT49" s="4">
        <v>8.8219999999999992</v>
      </c>
      <c r="AU49" s="4">
        <v>7.63</v>
      </c>
      <c r="AV49" s="4">
        <v>6.383</v>
      </c>
      <c r="AW49" s="4">
        <v>6.1109999999999998</v>
      </c>
      <c r="AX49" s="4">
        <v>8.7140000000000004</v>
      </c>
      <c r="AY49" s="4">
        <v>7.4649999999999999</v>
      </c>
      <c r="AZ49" s="4">
        <v>10.201000000000001</v>
      </c>
      <c r="BA49" s="4">
        <v>10.196999999999999</v>
      </c>
      <c r="BB49" s="4">
        <v>9.3870000000000005</v>
      </c>
      <c r="BC49" s="4">
        <v>7.625</v>
      </c>
      <c r="BD49" s="4">
        <v>8.2759999999999998</v>
      </c>
      <c r="BE49" s="4">
        <v>8.3460000000000001</v>
      </c>
      <c r="BF49" s="4">
        <v>7.758</v>
      </c>
      <c r="BG49" s="4">
        <v>7.5549999999999997</v>
      </c>
      <c r="BH49" s="4">
        <v>7.6390000000000002</v>
      </c>
      <c r="BI49" s="4">
        <v>9.1669999999999998</v>
      </c>
      <c r="BJ49" s="15">
        <v>10.794</v>
      </c>
      <c r="BK49" s="4">
        <v>11.478999999999999</v>
      </c>
      <c r="BL49" s="4">
        <v>11.528</v>
      </c>
      <c r="BM49" s="4">
        <v>12.497</v>
      </c>
      <c r="BN49" s="4">
        <v>13.464</v>
      </c>
    </row>
    <row r="50" spans="1:66" x14ac:dyDescent="0.25">
      <c r="A50" s="3" t="s">
        <v>136</v>
      </c>
      <c r="B50" s="3" t="s">
        <v>137</v>
      </c>
      <c r="C50" s="4">
        <v>1.6E-2</v>
      </c>
      <c r="D50" s="4">
        <v>1.7999999999999999E-2</v>
      </c>
      <c r="E50" s="4">
        <v>0.02</v>
      </c>
      <c r="F50" s="4">
        <v>2.3E-2</v>
      </c>
      <c r="G50" s="4">
        <v>2.5000000000000001E-2</v>
      </c>
      <c r="H50" s="4">
        <v>2.9000000000000001E-2</v>
      </c>
      <c r="I50" s="4">
        <v>3.1E-2</v>
      </c>
      <c r="J50" s="4">
        <v>3.4000000000000002E-2</v>
      </c>
      <c r="K50" s="4">
        <v>4.2000000000000003E-2</v>
      </c>
      <c r="L50" s="4">
        <v>4.8000000000000001E-2</v>
      </c>
      <c r="M50" s="4">
        <v>5.3999999999999999E-2</v>
      </c>
      <c r="N50" s="4">
        <v>5.8000000000000003E-2</v>
      </c>
      <c r="O50" s="4">
        <v>7.9000000000000001E-2</v>
      </c>
      <c r="P50" s="4">
        <v>7.5999999999999998E-2</v>
      </c>
      <c r="Q50" s="4">
        <v>0.109</v>
      </c>
      <c r="R50" s="4">
        <v>0.11</v>
      </c>
      <c r="S50" s="4">
        <v>0.13400000000000001</v>
      </c>
      <c r="T50" s="4">
        <v>0.14299999999999999</v>
      </c>
      <c r="U50" s="4">
        <v>0.14799999999999999</v>
      </c>
      <c r="V50" s="4">
        <v>0.09</v>
      </c>
      <c r="W50" s="4">
        <v>0.13</v>
      </c>
      <c r="X50" s="4">
        <v>0.08</v>
      </c>
      <c r="Y50" s="4">
        <v>8.5999999999999993E-2</v>
      </c>
      <c r="Z50" s="4">
        <v>0.16800000000000001</v>
      </c>
      <c r="AA50" s="4">
        <v>0.20899999999999999</v>
      </c>
      <c r="AB50" s="4">
        <v>0.69199999999999995</v>
      </c>
      <c r="AC50" s="4">
        <v>0.873</v>
      </c>
      <c r="AD50" s="4">
        <v>0.92100000000000004</v>
      </c>
      <c r="AE50" s="4">
        <v>1.3560000000000001</v>
      </c>
      <c r="AF50" s="4">
        <v>1.6419999999999999</v>
      </c>
      <c r="AG50" s="4">
        <v>1.869</v>
      </c>
      <c r="AH50" s="4">
        <v>1.9470000000000001</v>
      </c>
      <c r="AI50" s="4">
        <v>1.853</v>
      </c>
      <c r="AJ50" s="4">
        <v>1.99</v>
      </c>
      <c r="AK50" s="4">
        <v>2.0379999999999998</v>
      </c>
      <c r="AL50" s="4">
        <v>1.879</v>
      </c>
      <c r="AM50" s="4">
        <v>2.2389999999999999</v>
      </c>
      <c r="AN50" s="4">
        <v>1.5229999999999999</v>
      </c>
      <c r="AO50" s="4">
        <v>1.679</v>
      </c>
      <c r="AP50" s="4">
        <v>1.81</v>
      </c>
      <c r="AQ50" s="4">
        <v>2.04</v>
      </c>
      <c r="AR50" s="4">
        <v>2.0670000000000002</v>
      </c>
      <c r="AS50" s="4">
        <v>2.5910000000000002</v>
      </c>
      <c r="AT50" s="4">
        <v>2.8140000000000001</v>
      </c>
      <c r="AU50" s="4">
        <v>2.8610000000000002</v>
      </c>
      <c r="AV50" s="4">
        <v>3.1880000000000002</v>
      </c>
      <c r="AW50" s="4">
        <v>3.129</v>
      </c>
      <c r="AX50" s="4">
        <v>3.3290000000000002</v>
      </c>
      <c r="AY50" s="4">
        <v>4.093</v>
      </c>
      <c r="AZ50" s="4">
        <v>7.7270000000000003</v>
      </c>
      <c r="BA50" s="4">
        <v>8.0649999999999995</v>
      </c>
      <c r="BB50" s="4">
        <v>5.6779999999999999</v>
      </c>
      <c r="BC50" s="4">
        <v>5.7830000000000004</v>
      </c>
      <c r="BD50" s="4">
        <v>5.9660000000000002</v>
      </c>
      <c r="BE50" s="4">
        <v>6.2009999999999996</v>
      </c>
      <c r="BF50" s="4">
        <v>6.4649999999999999</v>
      </c>
      <c r="BG50" s="4">
        <v>6.0869999999999997</v>
      </c>
      <c r="BH50" s="4">
        <v>6.3079999999999998</v>
      </c>
      <c r="BI50" s="4">
        <v>6.117</v>
      </c>
      <c r="BJ50" s="15">
        <v>6.9029999999999996</v>
      </c>
      <c r="BK50" s="4">
        <v>6.9729999999999999</v>
      </c>
      <c r="BL50" s="4">
        <v>7.52</v>
      </c>
      <c r="BM50" s="4">
        <v>8.3580000000000005</v>
      </c>
      <c r="BN50" s="4">
        <v>8.6449999999999996</v>
      </c>
    </row>
    <row r="51" spans="1:66" x14ac:dyDescent="0.25">
      <c r="B51" t="s">
        <v>73</v>
      </c>
    </row>
    <row r="52" spans="1:66" x14ac:dyDescent="0.25">
      <c r="A52" s="3" t="s">
        <v>138</v>
      </c>
      <c r="B52" s="3" t="s">
        <v>139</v>
      </c>
      <c r="C52" s="4">
        <v>0.91900000000000004</v>
      </c>
      <c r="D52" s="4">
        <v>0.94899999999999995</v>
      </c>
      <c r="E52" s="4">
        <v>0.89900000000000002</v>
      </c>
      <c r="F52" s="4">
        <v>0.92700000000000005</v>
      </c>
      <c r="G52" s="4">
        <v>1.091</v>
      </c>
      <c r="H52" s="4">
        <v>1.175</v>
      </c>
      <c r="I52" s="4">
        <v>1.1120000000000001</v>
      </c>
      <c r="J52" s="4">
        <v>1.25</v>
      </c>
      <c r="K52" s="4">
        <v>1.2410000000000001</v>
      </c>
      <c r="L52" s="4">
        <v>1.5920000000000001</v>
      </c>
      <c r="M52" s="4">
        <v>2.133</v>
      </c>
      <c r="N52" s="4">
        <v>2.081</v>
      </c>
      <c r="O52" s="4">
        <v>2.3380000000000001</v>
      </c>
      <c r="P52" s="4">
        <v>2.9359999999999999</v>
      </c>
      <c r="Q52" s="4">
        <v>4.21</v>
      </c>
      <c r="R52" s="4">
        <v>3.0649999999999999</v>
      </c>
      <c r="S52" s="4">
        <v>4.7309999999999999</v>
      </c>
      <c r="T52" s="4">
        <v>5.3609999999999998</v>
      </c>
      <c r="U52" s="4">
        <v>4.9130000000000003</v>
      </c>
      <c r="V52" s="4">
        <v>6.0860000000000003</v>
      </c>
      <c r="W52" s="4">
        <v>7.12</v>
      </c>
      <c r="X52" s="4">
        <v>7.95</v>
      </c>
      <c r="Y52" s="4">
        <v>8.1809999999999992</v>
      </c>
      <c r="Z52" s="4">
        <v>8.6630000000000003</v>
      </c>
      <c r="AA52" s="4">
        <v>9.1999999999999993</v>
      </c>
      <c r="AB52" s="4">
        <v>10.952999999999999</v>
      </c>
      <c r="AC52" s="4">
        <v>12.92</v>
      </c>
      <c r="AD52" s="4">
        <v>14.51</v>
      </c>
      <c r="AE52" s="4">
        <v>17.082000000000001</v>
      </c>
      <c r="AF52" s="4">
        <v>19.207000000000001</v>
      </c>
      <c r="AG52" s="4">
        <v>18.530999999999999</v>
      </c>
      <c r="AH52" s="4">
        <v>17.071000000000002</v>
      </c>
      <c r="AI52" s="4">
        <v>12.901999999999999</v>
      </c>
      <c r="AJ52" s="4">
        <v>13.069000000000001</v>
      </c>
      <c r="AK52" s="4">
        <v>14.372</v>
      </c>
      <c r="AL52" s="4">
        <v>18.300999999999998</v>
      </c>
      <c r="AM52" s="4">
        <v>18.853000000000002</v>
      </c>
      <c r="AN52" s="4">
        <v>21.574999999999999</v>
      </c>
      <c r="AO52" s="4">
        <v>23.594999999999999</v>
      </c>
      <c r="AP52" s="4">
        <v>28.533000000000001</v>
      </c>
      <c r="AQ52" s="4">
        <v>30.443999999999999</v>
      </c>
      <c r="AR52" s="4">
        <v>35.387</v>
      </c>
      <c r="AS52" s="4">
        <v>30.253</v>
      </c>
      <c r="AT52" s="4">
        <v>26.681000000000001</v>
      </c>
      <c r="AU52" s="4">
        <v>29.277000000000001</v>
      </c>
      <c r="AV52" s="4">
        <v>33.963000000000001</v>
      </c>
      <c r="AW52" s="4">
        <v>43.402999999999999</v>
      </c>
      <c r="AX52" s="4">
        <v>45.843000000000004</v>
      </c>
      <c r="AY52" s="4">
        <v>48.34</v>
      </c>
      <c r="AZ52" s="4">
        <v>24.832999999999998</v>
      </c>
      <c r="BA52" s="4">
        <v>33.000999999999998</v>
      </c>
      <c r="BB52" s="4">
        <v>37.947000000000003</v>
      </c>
      <c r="BC52" s="4">
        <v>38.819000000000003</v>
      </c>
      <c r="BD52" s="4">
        <v>41.387</v>
      </c>
      <c r="BE52" s="4">
        <v>40.267000000000003</v>
      </c>
      <c r="BF52" s="4">
        <v>39.871000000000002</v>
      </c>
      <c r="BG52" s="4">
        <v>40.494999999999997</v>
      </c>
      <c r="BH52" s="4">
        <v>48.271000000000001</v>
      </c>
      <c r="BI52" s="4">
        <v>44.960999999999999</v>
      </c>
      <c r="BJ52" s="15">
        <v>48.042000000000002</v>
      </c>
      <c r="BK52" s="4">
        <v>46.162999999999997</v>
      </c>
      <c r="BL52" s="4">
        <v>53.317</v>
      </c>
      <c r="BM52" s="4">
        <v>67.415000000000006</v>
      </c>
      <c r="BN52" s="4">
        <v>61.521999999999998</v>
      </c>
    </row>
    <row r="53" spans="1:66" x14ac:dyDescent="0.25">
      <c r="A53" s="3" t="s">
        <v>140</v>
      </c>
      <c r="B53" s="3" t="s">
        <v>141</v>
      </c>
      <c r="C53" s="4">
        <v>0.66700000000000004</v>
      </c>
      <c r="D53" s="4">
        <v>0.73599999999999999</v>
      </c>
      <c r="E53" s="4">
        <v>0.83699999999999997</v>
      </c>
      <c r="F53" s="4">
        <v>0.94699999999999995</v>
      </c>
      <c r="G53" s="4">
        <v>1.0329999999999999</v>
      </c>
      <c r="H53" s="4">
        <v>1.1200000000000001</v>
      </c>
      <c r="I53" s="4">
        <v>1.2030000000000001</v>
      </c>
      <c r="J53" s="4">
        <v>1.29</v>
      </c>
      <c r="K53" s="4">
        <v>1.238</v>
      </c>
      <c r="L53" s="4">
        <v>1.391</v>
      </c>
      <c r="M53" s="4">
        <v>1.552</v>
      </c>
      <c r="N53" s="4">
        <v>1.7130000000000001</v>
      </c>
      <c r="O53" s="4">
        <v>1.883</v>
      </c>
      <c r="P53" s="4">
        <v>2.1219999999999999</v>
      </c>
      <c r="Q53" s="4">
        <v>2.5099999999999998</v>
      </c>
      <c r="R53" s="4">
        <v>2.964</v>
      </c>
      <c r="S53" s="4">
        <v>3.3519999999999999</v>
      </c>
      <c r="T53" s="4">
        <v>3.802</v>
      </c>
      <c r="U53" s="4">
        <v>4.2919999999999998</v>
      </c>
      <c r="V53" s="4">
        <v>4.7779999999999996</v>
      </c>
      <c r="W53" s="4">
        <v>5.5129999999999999</v>
      </c>
      <c r="X53" s="4">
        <v>6.2960000000000003</v>
      </c>
      <c r="Y53" s="4">
        <v>7.25</v>
      </c>
      <c r="Z53" s="4">
        <v>8.2059999999999995</v>
      </c>
      <c r="AA53" s="4">
        <v>8.8650000000000002</v>
      </c>
      <c r="AB53" s="4">
        <v>9.4779999999999998</v>
      </c>
      <c r="AC53" s="4">
        <v>9.9860000000000007</v>
      </c>
      <c r="AD53" s="4">
        <v>10.29</v>
      </c>
      <c r="AE53" s="4">
        <v>10.843999999999999</v>
      </c>
      <c r="AF53" s="4">
        <v>11.618</v>
      </c>
      <c r="AG53" s="4">
        <v>12.38</v>
      </c>
      <c r="AH53" s="4">
        <v>12.840999999999999</v>
      </c>
      <c r="AI53" s="4">
        <v>13.849</v>
      </c>
      <c r="AJ53" s="4">
        <v>13.855</v>
      </c>
      <c r="AK53" s="4">
        <v>13.964</v>
      </c>
      <c r="AL53" s="4">
        <v>14.534000000000001</v>
      </c>
      <c r="AM53" s="4">
        <v>14.837</v>
      </c>
      <c r="AN53" s="4">
        <v>13.23</v>
      </c>
      <c r="AO53" s="4">
        <v>13.628</v>
      </c>
      <c r="AP53" s="4">
        <v>13.987</v>
      </c>
      <c r="AQ53" s="4">
        <v>14.840999999999999</v>
      </c>
      <c r="AR53" s="4">
        <v>15.39</v>
      </c>
      <c r="AS53" s="4">
        <v>15.526999999999999</v>
      </c>
      <c r="AT53" s="4">
        <v>15.861000000000001</v>
      </c>
      <c r="AU53" s="4">
        <v>16.631</v>
      </c>
      <c r="AV53" s="4">
        <v>14.885999999999999</v>
      </c>
      <c r="AW53" s="4">
        <v>12.145</v>
      </c>
      <c r="AX53" s="4">
        <v>12.875999999999999</v>
      </c>
      <c r="AY53" s="4">
        <v>13.599</v>
      </c>
      <c r="AZ53" s="4">
        <v>13.395</v>
      </c>
      <c r="BA53" s="4">
        <v>13.505000000000001</v>
      </c>
      <c r="BB53" s="4">
        <v>13.819000000000001</v>
      </c>
      <c r="BC53" s="4">
        <v>14.362</v>
      </c>
      <c r="BD53" s="4">
        <v>14.512</v>
      </c>
      <c r="BE53" s="4">
        <v>15.026999999999999</v>
      </c>
      <c r="BF53" s="4">
        <v>15.256</v>
      </c>
      <c r="BG53" s="4">
        <v>15.632999999999999</v>
      </c>
      <c r="BH53" s="4">
        <v>15.882999999999999</v>
      </c>
      <c r="BI53" s="4">
        <v>16.417999999999999</v>
      </c>
      <c r="BJ53" s="15">
        <v>16.754999999999999</v>
      </c>
      <c r="BK53" s="4">
        <v>16.143999999999998</v>
      </c>
      <c r="BL53" s="4">
        <v>17.213000000000001</v>
      </c>
      <c r="BM53" s="4">
        <v>18.312999999999999</v>
      </c>
      <c r="BN53" s="4">
        <v>19.088000000000001</v>
      </c>
    </row>
    <row r="54" spans="1:66" x14ac:dyDescent="0.25">
      <c r="A54" s="3" t="s">
        <v>132</v>
      </c>
      <c r="B54" s="3" t="s">
        <v>133</v>
      </c>
      <c r="C54" s="4">
        <v>0.84299999999999997</v>
      </c>
      <c r="D54" s="4">
        <v>0.93899999999999995</v>
      </c>
      <c r="E54" s="4">
        <v>1.05</v>
      </c>
      <c r="F54" s="4">
        <v>1.206</v>
      </c>
      <c r="G54" s="4">
        <v>1.361</v>
      </c>
      <c r="H54" s="4">
        <v>1.4910000000000001</v>
      </c>
      <c r="I54" s="4">
        <v>1.6459999999999999</v>
      </c>
      <c r="J54" s="4">
        <v>1.79</v>
      </c>
      <c r="K54" s="4">
        <v>2.0019999999999998</v>
      </c>
      <c r="L54" s="4">
        <v>2.298</v>
      </c>
      <c r="M54" s="4">
        <v>2.5270000000000001</v>
      </c>
      <c r="N54" s="4">
        <v>2.7970000000000002</v>
      </c>
      <c r="O54" s="4">
        <v>3.1869999999999998</v>
      </c>
      <c r="P54" s="4">
        <v>3.6179999999999999</v>
      </c>
      <c r="Q54" s="4">
        <v>4.3029999999999999</v>
      </c>
      <c r="R54" s="4">
        <v>4.6180000000000003</v>
      </c>
      <c r="S54" s="4">
        <v>5.4459999999999997</v>
      </c>
      <c r="T54" s="4">
        <v>6.101</v>
      </c>
      <c r="U54" s="4">
        <v>6.8090000000000002</v>
      </c>
      <c r="V54" s="4">
        <v>7.6379999999999999</v>
      </c>
      <c r="W54" s="4">
        <v>8.4640000000000004</v>
      </c>
      <c r="X54" s="4">
        <v>9.8659999999999997</v>
      </c>
      <c r="Y54" s="4">
        <v>11.329000000000001</v>
      </c>
      <c r="Z54" s="4">
        <v>12.789</v>
      </c>
      <c r="AA54" s="4">
        <v>13.882</v>
      </c>
      <c r="AB54" s="4">
        <v>14.141</v>
      </c>
      <c r="AC54" s="4">
        <v>15.298</v>
      </c>
      <c r="AD54" s="4">
        <v>17.215</v>
      </c>
      <c r="AE54" s="4">
        <v>17.222000000000001</v>
      </c>
      <c r="AF54" s="4">
        <v>17.666</v>
      </c>
      <c r="AG54" s="4">
        <v>19.247</v>
      </c>
      <c r="AH54" s="4">
        <v>20.379000000000001</v>
      </c>
      <c r="AI54" s="4">
        <v>19.986000000000001</v>
      </c>
      <c r="AJ54" s="4">
        <v>20.238</v>
      </c>
      <c r="AK54" s="4">
        <v>18.135000000000002</v>
      </c>
      <c r="AL54" s="4">
        <v>17.518000000000001</v>
      </c>
      <c r="AM54" s="4">
        <v>17.707999999999998</v>
      </c>
      <c r="AN54" s="4">
        <v>16.315000000000001</v>
      </c>
      <c r="AO54" s="4">
        <v>17.077000000000002</v>
      </c>
      <c r="AP54" s="4">
        <v>17.486999999999998</v>
      </c>
      <c r="AQ54" s="4">
        <v>18.984000000000002</v>
      </c>
      <c r="AR54" s="4">
        <v>20.135000000000002</v>
      </c>
      <c r="AS54" s="4">
        <v>21.004999999999999</v>
      </c>
      <c r="AT54" s="4">
        <v>20.763000000000002</v>
      </c>
      <c r="AU54" s="4">
        <v>22.257999999999999</v>
      </c>
      <c r="AV54" s="4">
        <v>22.315000000000001</v>
      </c>
      <c r="AW54" s="4">
        <v>23.803000000000001</v>
      </c>
      <c r="AX54" s="4">
        <v>27.835999999999999</v>
      </c>
      <c r="AY54" s="4">
        <v>29.007999999999999</v>
      </c>
      <c r="AZ54" s="4">
        <v>31.413</v>
      </c>
      <c r="BA54" s="4">
        <v>31.497</v>
      </c>
      <c r="BB54" s="4">
        <v>33.140999999999998</v>
      </c>
      <c r="BC54" s="4">
        <v>31.911000000000001</v>
      </c>
      <c r="BD54" s="4">
        <v>32.183</v>
      </c>
      <c r="BE54" s="4">
        <v>32.435000000000002</v>
      </c>
      <c r="BF54" s="4">
        <v>32.270000000000003</v>
      </c>
      <c r="BG54" s="4">
        <v>32.857999999999997</v>
      </c>
      <c r="BH54" s="4">
        <v>33.127000000000002</v>
      </c>
      <c r="BI54" s="4">
        <v>33.404000000000003</v>
      </c>
      <c r="BJ54" s="15">
        <v>36.308</v>
      </c>
      <c r="BK54" s="4">
        <v>35.954999999999998</v>
      </c>
      <c r="BL54" s="4">
        <v>34.241999999999997</v>
      </c>
      <c r="BM54" s="4">
        <v>37.911000000000001</v>
      </c>
      <c r="BN54" s="4">
        <v>41.366999999999997</v>
      </c>
    </row>
    <row r="55" spans="1:66" x14ac:dyDescent="0.25">
      <c r="A55" s="3" t="s">
        <v>142</v>
      </c>
      <c r="B55" s="3" t="s">
        <v>143</v>
      </c>
      <c r="C55" s="4">
        <v>0.17299999999999999</v>
      </c>
      <c r="D55" s="4">
        <v>0.20599999999999999</v>
      </c>
      <c r="E55" s="4">
        <v>0.23400000000000001</v>
      </c>
      <c r="F55" s="4">
        <v>0.28599999999999998</v>
      </c>
      <c r="G55" s="4">
        <v>0.35599999999999998</v>
      </c>
      <c r="H55" s="4">
        <v>0.42</v>
      </c>
      <c r="I55" s="4">
        <v>0.48</v>
      </c>
      <c r="J55" s="4">
        <v>0.54600000000000004</v>
      </c>
      <c r="K55" s="4">
        <v>0.64300000000000002</v>
      </c>
      <c r="L55" s="4">
        <v>0.74099999999999999</v>
      </c>
      <c r="M55" s="4">
        <v>0.77500000000000002</v>
      </c>
      <c r="N55" s="4">
        <v>0.86299999999999999</v>
      </c>
      <c r="O55" s="4">
        <v>0.96199999999999997</v>
      </c>
      <c r="P55" s="4">
        <v>1.0549999999999999</v>
      </c>
      <c r="Q55" s="4">
        <v>1.1679999999999999</v>
      </c>
      <c r="R55" s="4">
        <v>1.3049999999999999</v>
      </c>
      <c r="S55" s="4">
        <v>1.5289999999999999</v>
      </c>
      <c r="T55" s="4">
        <v>1.738</v>
      </c>
      <c r="U55" s="4">
        <v>2.0049999999999999</v>
      </c>
      <c r="V55" s="4">
        <v>2.234</v>
      </c>
      <c r="W55" s="4">
        <v>2.4830000000000001</v>
      </c>
      <c r="X55" s="4">
        <v>3.3</v>
      </c>
      <c r="Y55" s="4">
        <v>3.7570000000000001</v>
      </c>
      <c r="Z55" s="4">
        <v>4.452</v>
      </c>
      <c r="AA55" s="4">
        <v>4.87</v>
      </c>
      <c r="AB55" s="4">
        <v>4.95</v>
      </c>
      <c r="AC55" s="4">
        <v>5.49</v>
      </c>
      <c r="AD55" s="4">
        <v>6.931</v>
      </c>
      <c r="AE55" s="4">
        <v>6.4169999999999998</v>
      </c>
      <c r="AF55" s="4">
        <v>6.0129999999999999</v>
      </c>
      <c r="AG55" s="4">
        <v>7.1609999999999996</v>
      </c>
      <c r="AH55" s="4">
        <v>7.4660000000000002</v>
      </c>
      <c r="AI55" s="4">
        <v>7.327</v>
      </c>
      <c r="AJ55" s="4">
        <v>7.5439999999999996</v>
      </c>
      <c r="AK55" s="4">
        <v>7.0330000000000004</v>
      </c>
      <c r="AL55" s="4">
        <v>6.2110000000000003</v>
      </c>
      <c r="AM55" s="4">
        <v>5.2869999999999999</v>
      </c>
      <c r="AN55" s="4">
        <v>4.88</v>
      </c>
      <c r="AO55" s="4">
        <v>4.6479999999999997</v>
      </c>
      <c r="AP55" s="4">
        <v>5.2439999999999998</v>
      </c>
      <c r="AQ55" s="4">
        <v>4.8949999999999996</v>
      </c>
      <c r="AR55" s="4">
        <v>5.7450000000000001</v>
      </c>
      <c r="AS55" s="4">
        <v>6.2889999999999997</v>
      </c>
      <c r="AT55" s="4">
        <v>6.1379999999999999</v>
      </c>
      <c r="AU55" s="4">
        <v>5.5919999999999996</v>
      </c>
      <c r="AV55" s="4">
        <v>4.6580000000000004</v>
      </c>
      <c r="AW55" s="4">
        <v>5.5590000000000002</v>
      </c>
      <c r="AX55" s="4">
        <v>7.2729999999999997</v>
      </c>
      <c r="AY55" s="4">
        <v>6.4</v>
      </c>
      <c r="AZ55" s="4">
        <v>8.0020000000000007</v>
      </c>
      <c r="BA55" s="4">
        <v>8.093</v>
      </c>
      <c r="BB55" s="4">
        <v>8.9890000000000008</v>
      </c>
      <c r="BC55" s="4">
        <v>7.6150000000000002</v>
      </c>
      <c r="BD55" s="4">
        <v>7.8239999999999998</v>
      </c>
      <c r="BE55" s="4">
        <v>7.8659999999999997</v>
      </c>
      <c r="BF55" s="4">
        <v>8.2089999999999996</v>
      </c>
      <c r="BG55" s="4">
        <v>8.0670000000000002</v>
      </c>
      <c r="BH55" s="4">
        <v>8.7929999999999993</v>
      </c>
      <c r="BI55" s="4">
        <v>9.2119999999999997</v>
      </c>
      <c r="BJ55" s="15">
        <v>10.682</v>
      </c>
      <c r="BK55" s="4">
        <v>10.763999999999999</v>
      </c>
      <c r="BL55" s="4">
        <v>11.589</v>
      </c>
      <c r="BM55" s="4">
        <v>11.936999999999999</v>
      </c>
      <c r="BN55" s="4">
        <v>13.06</v>
      </c>
    </row>
    <row r="56" spans="1:66" x14ac:dyDescent="0.25">
      <c r="A56" s="3" t="s">
        <v>136</v>
      </c>
      <c r="B56" s="3" t="s">
        <v>137</v>
      </c>
      <c r="C56" s="4">
        <v>0.67</v>
      </c>
      <c r="D56" s="4">
        <v>0.73299999999999998</v>
      </c>
      <c r="E56" s="4">
        <v>0.81599999999999995</v>
      </c>
      <c r="F56" s="4">
        <v>0.91900000000000004</v>
      </c>
      <c r="G56" s="4">
        <v>1.0049999999999999</v>
      </c>
      <c r="H56" s="4">
        <v>1.071</v>
      </c>
      <c r="I56" s="4">
        <v>1.1659999999999999</v>
      </c>
      <c r="J56" s="4">
        <v>1.244</v>
      </c>
      <c r="K56" s="4">
        <v>1.359</v>
      </c>
      <c r="L56" s="4">
        <v>1.5569999999999999</v>
      </c>
      <c r="M56" s="4">
        <v>1.7529999999999999</v>
      </c>
      <c r="N56" s="4">
        <v>1.9339999999999999</v>
      </c>
      <c r="O56" s="4">
        <v>2.2250000000000001</v>
      </c>
      <c r="P56" s="4">
        <v>2.5630000000000002</v>
      </c>
      <c r="Q56" s="4">
        <v>3.1349999999999998</v>
      </c>
      <c r="R56" s="4">
        <v>3.3130000000000002</v>
      </c>
      <c r="S56" s="4">
        <v>3.9169999999999998</v>
      </c>
      <c r="T56" s="4">
        <v>4.3630000000000004</v>
      </c>
      <c r="U56" s="4">
        <v>4.8029999999999999</v>
      </c>
      <c r="V56" s="4">
        <v>5.4029999999999996</v>
      </c>
      <c r="W56" s="4">
        <v>5.9809999999999999</v>
      </c>
      <c r="X56" s="4">
        <v>6.5659999999999998</v>
      </c>
      <c r="Y56" s="4">
        <v>7.5709999999999997</v>
      </c>
      <c r="Z56" s="4">
        <v>8.3369999999999997</v>
      </c>
      <c r="AA56" s="4">
        <v>9.0120000000000005</v>
      </c>
      <c r="AB56" s="4">
        <v>9.1910000000000007</v>
      </c>
      <c r="AC56" s="4">
        <v>9.8079999999999998</v>
      </c>
      <c r="AD56" s="4">
        <v>10.284000000000001</v>
      </c>
      <c r="AE56" s="4">
        <v>10.805</v>
      </c>
      <c r="AF56" s="4">
        <v>11.653</v>
      </c>
      <c r="AG56" s="4">
        <v>12.086</v>
      </c>
      <c r="AH56" s="4">
        <v>12.914</v>
      </c>
      <c r="AI56" s="4">
        <v>12.659000000000001</v>
      </c>
      <c r="AJ56" s="4">
        <v>12.694000000000001</v>
      </c>
      <c r="AK56" s="4">
        <v>11.102</v>
      </c>
      <c r="AL56" s="4">
        <v>11.307</v>
      </c>
      <c r="AM56" s="4">
        <v>12.420999999999999</v>
      </c>
      <c r="AN56" s="4">
        <v>11.435</v>
      </c>
      <c r="AO56" s="4">
        <v>12.429</v>
      </c>
      <c r="AP56" s="4">
        <v>12.243</v>
      </c>
      <c r="AQ56" s="4">
        <v>14.089</v>
      </c>
      <c r="AR56" s="4">
        <v>14.391</v>
      </c>
      <c r="AS56" s="4">
        <v>14.715999999999999</v>
      </c>
      <c r="AT56" s="4">
        <v>14.625</v>
      </c>
      <c r="AU56" s="4">
        <v>16.666</v>
      </c>
      <c r="AV56" s="4">
        <v>17.657</v>
      </c>
      <c r="AW56" s="4">
        <v>18.242999999999999</v>
      </c>
      <c r="AX56" s="4">
        <v>20.562999999999999</v>
      </c>
      <c r="AY56" s="4">
        <v>22.608000000000001</v>
      </c>
      <c r="AZ56" s="4">
        <v>23.411000000000001</v>
      </c>
      <c r="BA56" s="4">
        <v>23.404</v>
      </c>
      <c r="BB56" s="4">
        <v>24.152000000000001</v>
      </c>
      <c r="BC56" s="4">
        <v>24.297000000000001</v>
      </c>
      <c r="BD56" s="4">
        <v>24.359000000000002</v>
      </c>
      <c r="BE56" s="4">
        <v>24.57</v>
      </c>
      <c r="BF56" s="4">
        <v>24.061</v>
      </c>
      <c r="BG56" s="4">
        <v>24.791</v>
      </c>
      <c r="BH56" s="4">
        <v>24.334</v>
      </c>
      <c r="BI56" s="4">
        <v>24.192</v>
      </c>
      <c r="BJ56" s="15">
        <v>25.626999999999999</v>
      </c>
      <c r="BK56" s="4">
        <v>25.190999999999999</v>
      </c>
      <c r="BL56" s="4">
        <v>22.652999999999999</v>
      </c>
      <c r="BM56" s="4">
        <v>25.975000000000001</v>
      </c>
      <c r="BN56" s="4">
        <v>28.308</v>
      </c>
    </row>
    <row r="57" spans="1:66" x14ac:dyDescent="0.25">
      <c r="A57" s="3" t="s">
        <v>144</v>
      </c>
      <c r="B57" s="3" t="s">
        <v>145</v>
      </c>
      <c r="C57" s="4">
        <v>4.2270000000000003</v>
      </c>
      <c r="D57" s="4">
        <v>4.4240000000000004</v>
      </c>
      <c r="E57" s="4">
        <v>4.6669999999999998</v>
      </c>
      <c r="F57" s="4">
        <v>5.0389999999999997</v>
      </c>
      <c r="G57" s="4">
        <v>5.7839999999999998</v>
      </c>
      <c r="H57" s="4">
        <v>6.4260000000000002</v>
      </c>
      <c r="I57" s="4">
        <v>7.1260000000000003</v>
      </c>
      <c r="J57" s="4">
        <v>7.827</v>
      </c>
      <c r="K57" s="4">
        <v>7.8449999999999998</v>
      </c>
      <c r="L57" s="4">
        <v>9.3290000000000006</v>
      </c>
      <c r="M57" s="4">
        <v>10.163</v>
      </c>
      <c r="N57" s="4">
        <v>12.218</v>
      </c>
      <c r="O57" s="4">
        <v>13.196999999999999</v>
      </c>
      <c r="P57" s="4">
        <v>15.448</v>
      </c>
      <c r="Q57" s="4">
        <v>15.179</v>
      </c>
      <c r="R57" s="4">
        <v>16.326000000000001</v>
      </c>
      <c r="S57" s="4">
        <v>18.100000000000001</v>
      </c>
      <c r="T57" s="4">
        <v>22.498999999999999</v>
      </c>
      <c r="U57" s="4">
        <v>24.943999999999999</v>
      </c>
      <c r="V57" s="4">
        <v>27.68</v>
      </c>
      <c r="W57" s="4">
        <v>29.638999999999999</v>
      </c>
      <c r="X57" s="4">
        <v>29.131</v>
      </c>
      <c r="Y57" s="4">
        <v>33.235999999999997</v>
      </c>
      <c r="Z57" s="4">
        <v>36.027000000000001</v>
      </c>
      <c r="AA57" s="4">
        <v>45.27</v>
      </c>
      <c r="AB57" s="4">
        <v>52.838999999999999</v>
      </c>
      <c r="AC57" s="4">
        <v>74.566999999999993</v>
      </c>
      <c r="AD57" s="4">
        <v>76.135999999999996</v>
      </c>
      <c r="AE57" s="4">
        <v>93.92</v>
      </c>
      <c r="AF57" s="4">
        <v>97.57</v>
      </c>
      <c r="AG57" s="4">
        <v>99.721000000000004</v>
      </c>
      <c r="AH57" s="4">
        <v>103.979</v>
      </c>
      <c r="AI57" s="4">
        <v>112.11799999999999</v>
      </c>
      <c r="AJ57" s="4">
        <v>107.602</v>
      </c>
      <c r="AK57" s="4">
        <v>112.39700000000001</v>
      </c>
      <c r="AL57" s="4">
        <v>116.806</v>
      </c>
      <c r="AM57" s="4">
        <v>120.408</v>
      </c>
      <c r="AN57" s="4">
        <v>131.303</v>
      </c>
      <c r="AO57" s="4">
        <v>149.71299999999999</v>
      </c>
      <c r="AP57" s="4">
        <v>159.71</v>
      </c>
      <c r="AQ57" s="4">
        <v>154.92699999999999</v>
      </c>
      <c r="AR57" s="4">
        <v>163.554</v>
      </c>
      <c r="AS57" s="4">
        <v>158.92599999999999</v>
      </c>
      <c r="AT57" s="4">
        <v>174.268</v>
      </c>
      <c r="AU57" s="4">
        <v>176.52199999999999</v>
      </c>
      <c r="AV57" s="4">
        <v>178.649</v>
      </c>
      <c r="AW57" s="4">
        <v>181.51</v>
      </c>
      <c r="AX57" s="4">
        <v>201.96</v>
      </c>
      <c r="AY57" s="4">
        <v>185.447</v>
      </c>
      <c r="AZ57" s="4">
        <v>182.96799999999999</v>
      </c>
      <c r="BA57" s="4">
        <v>202.63</v>
      </c>
      <c r="BB57" s="4">
        <v>206.04300000000001</v>
      </c>
      <c r="BC57" s="4">
        <v>188.024</v>
      </c>
      <c r="BD57" s="4">
        <v>222.90600000000001</v>
      </c>
      <c r="BE57" s="4">
        <v>222.12200000000001</v>
      </c>
      <c r="BF57" s="4">
        <v>227.93100000000001</v>
      </c>
      <c r="BG57" s="4">
        <v>232.13800000000001</v>
      </c>
      <c r="BH57" s="4">
        <v>241.60499999999999</v>
      </c>
      <c r="BI57" s="4">
        <v>237.74299999999999</v>
      </c>
      <c r="BJ57" s="15">
        <v>261.49799999999999</v>
      </c>
      <c r="BK57" s="4">
        <v>225.73099999999999</v>
      </c>
      <c r="BL57" s="4">
        <v>290.47300000000001</v>
      </c>
      <c r="BM57" s="4">
        <v>277.185</v>
      </c>
      <c r="BN57" s="4">
        <v>320.07799999999997</v>
      </c>
    </row>
    <row r="58" spans="1:66" x14ac:dyDescent="0.25">
      <c r="A58" s="3" t="s">
        <v>146</v>
      </c>
      <c r="B58" s="3" t="s">
        <v>147</v>
      </c>
      <c r="U58" s="4">
        <v>-1.4350000000000001</v>
      </c>
      <c r="V58" s="4">
        <v>-2.1850000000000001</v>
      </c>
      <c r="W58" s="4">
        <v>-5.5720000000000001</v>
      </c>
      <c r="X58" s="4">
        <v>-11.358000000000001</v>
      </c>
      <c r="Y58" s="4">
        <v>-13.457000000000001</v>
      </c>
      <c r="Z58" s="4">
        <v>-15.413</v>
      </c>
      <c r="AA58" s="4">
        <v>-9.9580000000000002</v>
      </c>
      <c r="AB58" s="4">
        <v>-5.8520000000000003</v>
      </c>
      <c r="AC58" s="4">
        <v>12.340999999999999</v>
      </c>
      <c r="AD58" s="4">
        <v>10.327999999999999</v>
      </c>
      <c r="AE58" s="4">
        <v>23.695</v>
      </c>
      <c r="AF58" s="4">
        <v>21.792999999999999</v>
      </c>
      <c r="AG58" s="4">
        <v>18.05</v>
      </c>
      <c r="AH58" s="4">
        <v>15.965999999999999</v>
      </c>
      <c r="AI58" s="4">
        <v>21.231000000000002</v>
      </c>
      <c r="AJ58" s="4">
        <v>15.624000000000001</v>
      </c>
      <c r="AK58" s="4">
        <v>18.995000000000001</v>
      </c>
      <c r="AL58" s="4">
        <v>21.527999999999999</v>
      </c>
      <c r="AM58" s="4">
        <v>22.582000000000001</v>
      </c>
      <c r="AN58" s="4">
        <v>31.971</v>
      </c>
      <c r="AO58" s="4">
        <v>47.225000000000001</v>
      </c>
      <c r="AP58" s="4">
        <v>52.372999999999998</v>
      </c>
      <c r="AQ58" s="4">
        <v>37.78</v>
      </c>
      <c r="AR58" s="4">
        <v>39.363999999999997</v>
      </c>
      <c r="AS58" s="4">
        <v>28.366</v>
      </c>
      <c r="AT58" s="4">
        <v>39.265999999999998</v>
      </c>
      <c r="AU58" s="4">
        <v>35.328000000000003</v>
      </c>
      <c r="AV58" s="4">
        <v>30.167000000000002</v>
      </c>
      <c r="AW58" s="4">
        <v>24.001000000000001</v>
      </c>
      <c r="AX58" s="4">
        <v>35.844999999999999</v>
      </c>
      <c r="AY58" s="4">
        <v>10.473000000000001</v>
      </c>
      <c r="AZ58" s="4">
        <v>6.0069999999999997</v>
      </c>
      <c r="BA58" s="4">
        <v>22.521999999999998</v>
      </c>
      <c r="BB58" s="4">
        <v>20.64</v>
      </c>
      <c r="BC58" s="4">
        <v>-1.4059999999999999</v>
      </c>
      <c r="BD58" s="4">
        <v>31.07</v>
      </c>
      <c r="BE58" s="4">
        <v>27.917000000000002</v>
      </c>
      <c r="BF58" s="4">
        <v>31.38</v>
      </c>
      <c r="BG58" s="4">
        <v>31.134</v>
      </c>
      <c r="BH58" s="4">
        <v>34.488</v>
      </c>
      <c r="BI58" s="4">
        <v>22.734999999999999</v>
      </c>
      <c r="BJ58" s="15">
        <v>37.146999999999998</v>
      </c>
      <c r="BK58" s="4">
        <v>-5.367</v>
      </c>
      <c r="BL58" s="4">
        <v>47.012999999999998</v>
      </c>
      <c r="BM58" s="4">
        <v>12.148999999999999</v>
      </c>
      <c r="BN58" s="4">
        <v>37.659999999999997</v>
      </c>
    </row>
    <row r="59" spans="1:66" x14ac:dyDescent="0.25">
      <c r="B59" t="s">
        <v>82</v>
      </c>
    </row>
    <row r="60" spans="1:66" x14ac:dyDescent="0.25">
      <c r="B60" t="s">
        <v>148</v>
      </c>
    </row>
    <row r="61" spans="1:66" x14ac:dyDescent="0.25">
      <c r="B61" t="s">
        <v>66</v>
      </c>
    </row>
    <row r="62" spans="1:66" x14ac:dyDescent="0.25">
      <c r="A62" s="3" t="s">
        <v>144</v>
      </c>
      <c r="B62" s="3" t="s">
        <v>145</v>
      </c>
      <c r="C62" s="4">
        <v>4.2270000000000003</v>
      </c>
      <c r="D62" s="4">
        <v>4.4240000000000004</v>
      </c>
      <c r="E62" s="4">
        <v>4.6669999999999998</v>
      </c>
      <c r="F62" s="4">
        <v>5.0389999999999997</v>
      </c>
      <c r="G62" s="4">
        <v>5.7839999999999998</v>
      </c>
      <c r="H62" s="4">
        <v>6.4260000000000002</v>
      </c>
      <c r="I62" s="4">
        <v>7.1260000000000003</v>
      </c>
      <c r="J62" s="4">
        <v>7.827</v>
      </c>
      <c r="K62" s="4">
        <v>7.8449999999999998</v>
      </c>
      <c r="L62" s="4">
        <v>9.3290000000000006</v>
      </c>
      <c r="M62" s="4">
        <v>10.163</v>
      </c>
      <c r="N62" s="4">
        <v>12.218</v>
      </c>
      <c r="O62" s="4">
        <v>13.196999999999999</v>
      </c>
      <c r="P62" s="4">
        <v>15.448</v>
      </c>
      <c r="Q62" s="4">
        <v>15.179</v>
      </c>
      <c r="R62" s="4">
        <v>16.326000000000001</v>
      </c>
      <c r="S62" s="4">
        <v>18.100000000000001</v>
      </c>
      <c r="T62" s="4">
        <v>22.498999999999999</v>
      </c>
      <c r="U62" s="4">
        <v>24.943999999999999</v>
      </c>
      <c r="V62" s="4">
        <v>27.68</v>
      </c>
      <c r="W62" s="4">
        <v>29.638999999999999</v>
      </c>
      <c r="X62" s="4">
        <v>29.131</v>
      </c>
      <c r="Y62" s="4">
        <v>33.235999999999997</v>
      </c>
      <c r="Z62" s="4">
        <v>36.027000000000001</v>
      </c>
      <c r="AA62" s="4">
        <v>45.27</v>
      </c>
      <c r="AB62" s="4">
        <v>52.838999999999999</v>
      </c>
      <c r="AC62" s="4">
        <v>74.566999999999993</v>
      </c>
      <c r="AD62" s="4">
        <v>76.135999999999996</v>
      </c>
      <c r="AE62" s="4">
        <v>93.92</v>
      </c>
      <c r="AF62" s="4">
        <v>97.57</v>
      </c>
      <c r="AG62" s="4">
        <v>99.721000000000004</v>
      </c>
      <c r="AH62" s="4">
        <v>103.979</v>
      </c>
      <c r="AI62" s="4">
        <v>112.11799999999999</v>
      </c>
      <c r="AJ62" s="4">
        <v>107.602</v>
      </c>
      <c r="AK62" s="4">
        <v>112.39700000000001</v>
      </c>
      <c r="AL62" s="4">
        <v>116.806</v>
      </c>
      <c r="AM62" s="4">
        <v>120.408</v>
      </c>
      <c r="AN62" s="4">
        <v>131.303</v>
      </c>
      <c r="AO62" s="4">
        <v>149.71299999999999</v>
      </c>
      <c r="AP62" s="4">
        <v>159.71</v>
      </c>
      <c r="AQ62" s="4">
        <v>154.92699999999999</v>
      </c>
      <c r="AR62" s="4">
        <v>163.554</v>
      </c>
      <c r="AS62" s="4">
        <v>158.92599999999999</v>
      </c>
      <c r="AT62" s="4">
        <v>174.268</v>
      </c>
      <c r="AU62" s="4">
        <v>176.52199999999999</v>
      </c>
      <c r="AV62" s="4">
        <v>178.649</v>
      </c>
      <c r="AW62" s="4">
        <v>181.51</v>
      </c>
      <c r="AX62" s="4">
        <v>201.96</v>
      </c>
      <c r="AY62" s="4">
        <v>185.447</v>
      </c>
      <c r="AZ62" s="4">
        <v>182.96799999999999</v>
      </c>
      <c r="BA62" s="4">
        <v>202.63</v>
      </c>
      <c r="BB62" s="4">
        <v>206.04300000000001</v>
      </c>
      <c r="BC62" s="4">
        <v>188.024</v>
      </c>
      <c r="BD62" s="4">
        <v>222.90600000000001</v>
      </c>
      <c r="BE62" s="4">
        <v>222.12200000000001</v>
      </c>
      <c r="BF62" s="4">
        <v>227.93100000000001</v>
      </c>
      <c r="BG62" s="4">
        <v>232.13800000000001</v>
      </c>
      <c r="BH62" s="4">
        <v>241.60499999999999</v>
      </c>
      <c r="BI62" s="4">
        <v>237.74299999999999</v>
      </c>
      <c r="BJ62" s="15">
        <v>261.49799999999999</v>
      </c>
      <c r="BK62" s="4">
        <v>225.73099999999999</v>
      </c>
      <c r="BL62" s="4">
        <v>290.47300000000001</v>
      </c>
      <c r="BM62" s="4">
        <v>277.185</v>
      </c>
      <c r="BN62" s="4">
        <v>320.07799999999997</v>
      </c>
    </row>
    <row r="63" spans="1:66" x14ac:dyDescent="0.25">
      <c r="B63" t="s">
        <v>73</v>
      </c>
    </row>
    <row r="64" spans="1:66" x14ac:dyDescent="0.25">
      <c r="A64" s="3" t="s">
        <v>149</v>
      </c>
      <c r="B64" s="3" t="s">
        <v>150</v>
      </c>
      <c r="C64" s="4">
        <v>4.2270000000000003</v>
      </c>
      <c r="D64" s="4">
        <v>4.4240000000000004</v>
      </c>
      <c r="E64" s="4">
        <v>4.6669999999999998</v>
      </c>
      <c r="F64" s="4">
        <v>5.0389999999999997</v>
      </c>
      <c r="G64" s="4">
        <v>5.7839999999999998</v>
      </c>
      <c r="H64" s="4">
        <v>6.4260000000000002</v>
      </c>
      <c r="I64" s="4">
        <v>7.1260000000000003</v>
      </c>
      <c r="J64" s="4">
        <v>7.827</v>
      </c>
      <c r="K64" s="4">
        <v>7.8449999999999998</v>
      </c>
      <c r="L64" s="4">
        <v>9.3290000000000006</v>
      </c>
      <c r="M64" s="4">
        <v>10.163</v>
      </c>
      <c r="N64" s="4">
        <v>12.218</v>
      </c>
      <c r="O64" s="4">
        <v>13.196999999999999</v>
      </c>
      <c r="P64" s="4">
        <v>15.448</v>
      </c>
      <c r="Q64" s="4">
        <v>15.179</v>
      </c>
      <c r="R64" s="4">
        <v>16.326000000000001</v>
      </c>
      <c r="S64" s="4">
        <v>18.100000000000001</v>
      </c>
      <c r="T64" s="4">
        <v>22.498999999999999</v>
      </c>
      <c r="U64" s="4">
        <v>24.943999999999999</v>
      </c>
      <c r="V64" s="4">
        <v>27.68</v>
      </c>
      <c r="W64" s="4">
        <v>29.638999999999999</v>
      </c>
      <c r="X64" s="4">
        <v>29.131</v>
      </c>
      <c r="Y64" s="4">
        <v>33.235999999999997</v>
      </c>
      <c r="Z64" s="4">
        <v>36.027000000000001</v>
      </c>
      <c r="AA64" s="4">
        <v>45.27</v>
      </c>
      <c r="AB64" s="4">
        <v>52.838999999999999</v>
      </c>
      <c r="AC64" s="4">
        <v>74.566999999999993</v>
      </c>
      <c r="AD64" s="4">
        <v>76.135999999999996</v>
      </c>
      <c r="AE64" s="4">
        <v>93.92</v>
      </c>
      <c r="AF64" s="4">
        <v>97.57</v>
      </c>
      <c r="AG64" s="4">
        <v>99.721000000000004</v>
      </c>
      <c r="AH64" s="4">
        <v>103.979</v>
      </c>
      <c r="AI64" s="4">
        <v>112.11799999999999</v>
      </c>
      <c r="AJ64" s="4">
        <v>107.602</v>
      </c>
      <c r="AK64" s="4">
        <v>112.39700000000001</v>
      </c>
      <c r="AL64" s="4">
        <v>116.806</v>
      </c>
      <c r="AM64" s="4">
        <v>120.408</v>
      </c>
      <c r="AN64" s="4">
        <v>131.303</v>
      </c>
      <c r="AO64" s="4">
        <v>149.71299999999999</v>
      </c>
      <c r="AP64" s="4">
        <v>159.71</v>
      </c>
      <c r="AQ64" s="4">
        <v>154.92699999999999</v>
      </c>
      <c r="AR64" s="4">
        <v>163.554</v>
      </c>
      <c r="AS64" s="4">
        <v>158.92599999999999</v>
      </c>
      <c r="AT64" s="4">
        <v>174.268</v>
      </c>
      <c r="AU64" s="4">
        <v>176.52199999999999</v>
      </c>
      <c r="AV64" s="4">
        <v>178.649</v>
      </c>
      <c r="AW64" s="4">
        <v>181.51</v>
      </c>
      <c r="AX64" s="4">
        <v>201.96</v>
      </c>
      <c r="AY64" s="4">
        <v>185.447</v>
      </c>
      <c r="AZ64" s="4">
        <v>182.96799999999999</v>
      </c>
      <c r="BA64" s="4">
        <v>202.63</v>
      </c>
      <c r="BB64" s="4">
        <v>206.04300000000001</v>
      </c>
      <c r="BC64" s="4">
        <v>188.024</v>
      </c>
      <c r="BD64" s="4">
        <v>222.90600000000001</v>
      </c>
      <c r="BE64" s="4">
        <v>222.12200000000001</v>
      </c>
      <c r="BF64" s="4">
        <v>227.93100000000001</v>
      </c>
      <c r="BG64" s="4">
        <v>232.13800000000001</v>
      </c>
      <c r="BH64" s="4">
        <v>241.60499999999999</v>
      </c>
      <c r="BI64" s="4">
        <v>237.74299999999999</v>
      </c>
      <c r="BJ64" s="15">
        <v>261.49799999999999</v>
      </c>
      <c r="BK64" s="4">
        <v>225.73099999999999</v>
      </c>
      <c r="BL64" s="4">
        <v>290.47300000000001</v>
      </c>
      <c r="BM64" s="4">
        <v>277.185</v>
      </c>
      <c r="BN64" s="4">
        <v>320.07799999999997</v>
      </c>
    </row>
    <row r="65" spans="1:66" x14ac:dyDescent="0.25">
      <c r="A65" s="3" t="s">
        <v>151</v>
      </c>
      <c r="B65" s="3" t="s">
        <v>152</v>
      </c>
      <c r="U65" s="4">
        <v>-1.4350000000000001</v>
      </c>
      <c r="V65" s="4">
        <v>-2.1850000000000001</v>
      </c>
      <c r="W65" s="4">
        <v>-5.5720000000000001</v>
      </c>
      <c r="X65" s="4">
        <v>-11.358000000000001</v>
      </c>
      <c r="Y65" s="4">
        <v>-13.457000000000001</v>
      </c>
      <c r="Z65" s="4">
        <v>-15.413</v>
      </c>
      <c r="AA65" s="4">
        <v>-9.9580000000000002</v>
      </c>
      <c r="AB65" s="4">
        <v>-5.8520000000000003</v>
      </c>
      <c r="AC65" s="4">
        <v>12.340999999999999</v>
      </c>
      <c r="AD65" s="4">
        <v>10.327999999999999</v>
      </c>
      <c r="AE65" s="4">
        <v>23.695</v>
      </c>
      <c r="AF65" s="4">
        <v>21.792999999999999</v>
      </c>
      <c r="AG65" s="4">
        <v>18.05</v>
      </c>
      <c r="AH65" s="4">
        <v>15.965999999999999</v>
      </c>
      <c r="AI65" s="4">
        <v>21.231000000000002</v>
      </c>
      <c r="AJ65" s="4">
        <v>15.624000000000001</v>
      </c>
      <c r="AK65" s="4">
        <v>18.995000000000001</v>
      </c>
      <c r="AL65" s="4">
        <v>21.527999999999999</v>
      </c>
      <c r="AM65" s="4">
        <v>22.582000000000001</v>
      </c>
      <c r="AN65" s="4">
        <v>31.971</v>
      </c>
      <c r="AO65" s="4">
        <v>47.225000000000001</v>
      </c>
      <c r="AP65" s="4">
        <v>52.372999999999998</v>
      </c>
      <c r="AQ65" s="4">
        <v>37.78</v>
      </c>
      <c r="AR65" s="4">
        <v>39.363999999999997</v>
      </c>
      <c r="AS65" s="4">
        <v>28.366</v>
      </c>
      <c r="AT65" s="4">
        <v>39.265999999999998</v>
      </c>
      <c r="AU65" s="4">
        <v>35.328000000000003</v>
      </c>
      <c r="AV65" s="4">
        <v>30.167000000000002</v>
      </c>
      <c r="AW65" s="4">
        <v>24.001000000000001</v>
      </c>
      <c r="AX65" s="4">
        <v>35.844999999999999</v>
      </c>
      <c r="AY65" s="4">
        <v>10.473000000000001</v>
      </c>
      <c r="AZ65" s="4">
        <v>6.0069999999999997</v>
      </c>
      <c r="BA65" s="4">
        <v>22.521999999999998</v>
      </c>
      <c r="BB65" s="4">
        <v>20.64</v>
      </c>
      <c r="BC65" s="4">
        <v>-1.4059999999999999</v>
      </c>
      <c r="BD65" s="4">
        <v>31.07</v>
      </c>
      <c r="BE65" s="4">
        <v>27.917000000000002</v>
      </c>
      <c r="BF65" s="4">
        <v>31.38</v>
      </c>
      <c r="BG65" s="4">
        <v>31.134</v>
      </c>
      <c r="BH65" s="4">
        <v>34.488</v>
      </c>
      <c r="BI65" s="4">
        <v>22.734999999999999</v>
      </c>
      <c r="BJ65" s="15">
        <v>37.146999999999998</v>
      </c>
      <c r="BK65" s="4">
        <v>-5.367</v>
      </c>
      <c r="BL65" s="4">
        <v>47.012999999999998</v>
      </c>
      <c r="BM65" s="4">
        <v>12.148999999999999</v>
      </c>
      <c r="BN65" s="4">
        <v>37.659999999999997</v>
      </c>
    </row>
    <row r="66" spans="1:66" x14ac:dyDescent="0.25">
      <c r="B66" t="s">
        <v>82</v>
      </c>
    </row>
    <row r="67" spans="1:66" x14ac:dyDescent="0.25">
      <c r="B67" t="s">
        <v>153</v>
      </c>
    </row>
    <row r="68" spans="1:66" x14ac:dyDescent="0.25">
      <c r="B68" t="s">
        <v>66</v>
      </c>
    </row>
    <row r="69" spans="1:66" x14ac:dyDescent="0.25">
      <c r="A69" s="3" t="s">
        <v>149</v>
      </c>
      <c r="B69" s="3" t="s">
        <v>150</v>
      </c>
      <c r="C69" s="4">
        <v>4.2270000000000003</v>
      </c>
      <c r="D69" s="4">
        <v>4.4240000000000004</v>
      </c>
      <c r="E69" s="4">
        <v>4.6669999999999998</v>
      </c>
      <c r="F69" s="4">
        <v>5.0389999999999997</v>
      </c>
      <c r="G69" s="4">
        <v>5.7839999999999998</v>
      </c>
      <c r="H69" s="4">
        <v>6.4260000000000002</v>
      </c>
      <c r="I69" s="4">
        <v>7.1260000000000003</v>
      </c>
      <c r="J69" s="4">
        <v>7.827</v>
      </c>
      <c r="K69" s="4">
        <v>7.8449999999999998</v>
      </c>
      <c r="L69" s="4">
        <v>9.3290000000000006</v>
      </c>
      <c r="M69" s="4">
        <v>10.163</v>
      </c>
      <c r="N69" s="4">
        <v>12.218</v>
      </c>
      <c r="O69" s="4">
        <v>13.196999999999999</v>
      </c>
      <c r="P69" s="4">
        <v>15.448</v>
      </c>
      <c r="Q69" s="4">
        <v>15.179</v>
      </c>
      <c r="R69" s="4">
        <v>16.326000000000001</v>
      </c>
      <c r="S69" s="4">
        <v>18.100000000000001</v>
      </c>
      <c r="T69" s="4">
        <v>22.498999999999999</v>
      </c>
      <c r="U69" s="4">
        <v>24.943999999999999</v>
      </c>
      <c r="V69" s="4">
        <v>27.68</v>
      </c>
      <c r="W69" s="4">
        <v>29.638999999999999</v>
      </c>
      <c r="X69" s="4">
        <v>29.131</v>
      </c>
      <c r="Y69" s="4">
        <v>33.235999999999997</v>
      </c>
      <c r="Z69" s="4">
        <v>36.027000000000001</v>
      </c>
      <c r="AA69" s="4">
        <v>45.27</v>
      </c>
      <c r="AB69" s="4">
        <v>52.838999999999999</v>
      </c>
      <c r="AC69" s="4">
        <v>74.566999999999993</v>
      </c>
      <c r="AD69" s="4">
        <v>76.135999999999996</v>
      </c>
      <c r="AE69" s="4">
        <v>93.92</v>
      </c>
      <c r="AF69" s="4">
        <v>97.57</v>
      </c>
      <c r="AG69" s="4">
        <v>99.721000000000004</v>
      </c>
      <c r="AH69" s="4">
        <v>103.979</v>
      </c>
      <c r="AI69" s="4">
        <v>112.11799999999999</v>
      </c>
      <c r="AJ69" s="4">
        <v>107.602</v>
      </c>
      <c r="AK69" s="4">
        <v>112.39700000000001</v>
      </c>
      <c r="AL69" s="4">
        <v>116.806</v>
      </c>
      <c r="AM69" s="4">
        <v>120.408</v>
      </c>
      <c r="AN69" s="4">
        <v>131.303</v>
      </c>
      <c r="AO69" s="4">
        <v>149.71299999999999</v>
      </c>
      <c r="AP69" s="4">
        <v>159.71</v>
      </c>
      <c r="AQ69" s="4">
        <v>154.92699999999999</v>
      </c>
      <c r="AR69" s="4">
        <v>163.554</v>
      </c>
      <c r="AS69" s="4">
        <v>158.92599999999999</v>
      </c>
      <c r="AT69" s="4">
        <v>174.268</v>
      </c>
      <c r="AU69" s="4">
        <v>176.52199999999999</v>
      </c>
      <c r="AV69" s="4">
        <v>178.649</v>
      </c>
      <c r="AW69" s="4">
        <v>181.51</v>
      </c>
      <c r="AX69" s="4">
        <v>201.96</v>
      </c>
      <c r="AY69" s="4">
        <v>185.447</v>
      </c>
      <c r="AZ69" s="4">
        <v>182.96799999999999</v>
      </c>
      <c r="BA69" s="4">
        <v>202.63</v>
      </c>
      <c r="BB69" s="4">
        <v>206.04300000000001</v>
      </c>
      <c r="BC69" s="4">
        <v>188.024</v>
      </c>
      <c r="BD69" s="4">
        <v>222.90600000000001</v>
      </c>
      <c r="BE69" s="4">
        <v>222.12200000000001</v>
      </c>
      <c r="BF69" s="4">
        <v>227.93100000000001</v>
      </c>
      <c r="BG69" s="4">
        <v>232.13800000000001</v>
      </c>
      <c r="BH69" s="4">
        <v>241.60499999999999</v>
      </c>
      <c r="BI69" s="4">
        <v>237.74299999999999</v>
      </c>
      <c r="BJ69" s="15">
        <v>261.49799999999999</v>
      </c>
      <c r="BK69" s="4">
        <v>225.73099999999999</v>
      </c>
      <c r="BL69" s="4">
        <v>290.47300000000001</v>
      </c>
      <c r="BM69" s="4">
        <v>277.185</v>
      </c>
      <c r="BN69" s="4">
        <v>320.07799999999997</v>
      </c>
    </row>
    <row r="70" spans="1:66" x14ac:dyDescent="0.25">
      <c r="A70" s="3" t="s">
        <v>154</v>
      </c>
      <c r="B70" s="3" t="s">
        <v>155</v>
      </c>
      <c r="C70" s="4">
        <v>0.27700000000000002</v>
      </c>
      <c r="D70" s="4">
        <v>0.32300000000000001</v>
      </c>
      <c r="E70" s="4">
        <v>0.316</v>
      </c>
      <c r="F70" s="4">
        <v>0.34399999999999997</v>
      </c>
      <c r="G70" s="4">
        <v>0.39400000000000002</v>
      </c>
      <c r="H70" s="4">
        <v>0.46700000000000003</v>
      </c>
      <c r="I70" s="4">
        <v>0.75</v>
      </c>
      <c r="J70" s="4">
        <v>0.76200000000000001</v>
      </c>
      <c r="K70" s="4">
        <v>0.94099999999999995</v>
      </c>
      <c r="L70" s="4">
        <v>1.0229999999999999</v>
      </c>
      <c r="M70" s="4">
        <v>1.103</v>
      </c>
      <c r="N70" s="4">
        <v>0.996</v>
      </c>
      <c r="O70" s="4">
        <v>1.141</v>
      </c>
      <c r="P70" s="4">
        <v>1.3819999999999999</v>
      </c>
      <c r="Q70" s="4">
        <v>1.621</v>
      </c>
      <c r="R70" s="4">
        <v>2.323</v>
      </c>
      <c r="S70" s="4">
        <v>3.96</v>
      </c>
      <c r="T70" s="4">
        <v>2.605</v>
      </c>
      <c r="U70" s="4">
        <v>2.7149999999999999</v>
      </c>
      <c r="V70" s="4">
        <v>3.3809999999999998</v>
      </c>
      <c r="W70" s="4">
        <v>3.3380000000000001</v>
      </c>
      <c r="X70" s="4">
        <v>3.9780000000000002</v>
      </c>
      <c r="Y70" s="4">
        <v>5.5640000000000001</v>
      </c>
      <c r="Z70" s="4">
        <v>5.4640000000000004</v>
      </c>
      <c r="AA70" s="4">
        <v>6.9279999999999999</v>
      </c>
      <c r="AB70" s="4">
        <v>6.5609999999999999</v>
      </c>
      <c r="AC70" s="4">
        <v>7.0919999999999996</v>
      </c>
      <c r="AD70" s="4">
        <v>6.6449999999999996</v>
      </c>
      <c r="AE70" s="4">
        <v>7.0389999999999997</v>
      </c>
      <c r="AF70" s="4">
        <v>7.569</v>
      </c>
      <c r="AG70" s="4">
        <v>9.7620000000000005</v>
      </c>
      <c r="AH70" s="4">
        <v>9.7469999999999999</v>
      </c>
      <c r="AI70" s="4">
        <v>11.887</v>
      </c>
      <c r="AJ70" s="4">
        <v>17.335000000000001</v>
      </c>
      <c r="AK70" s="4">
        <v>11.811</v>
      </c>
      <c r="AL70" s="4">
        <v>10.319000000000001</v>
      </c>
      <c r="AM70" s="4">
        <v>11.657</v>
      </c>
      <c r="AN70" s="4">
        <v>13.673</v>
      </c>
      <c r="AO70" s="4">
        <v>9.9429999999999996</v>
      </c>
      <c r="AP70" s="4">
        <v>13.268000000000001</v>
      </c>
      <c r="AQ70" s="4">
        <v>9.4570000000000007</v>
      </c>
      <c r="AR70" s="4">
        <v>9.7449999999999992</v>
      </c>
      <c r="AS70" s="4">
        <v>10.728999999999999</v>
      </c>
      <c r="AT70" s="4">
        <v>10.631</v>
      </c>
      <c r="AU70" s="4">
        <v>12.817</v>
      </c>
      <c r="AV70" s="4">
        <v>14.029</v>
      </c>
      <c r="AW70" s="4">
        <v>14.164</v>
      </c>
      <c r="AX70" s="4">
        <v>18.913</v>
      </c>
      <c r="AY70" s="4">
        <v>19.928999999999998</v>
      </c>
      <c r="AZ70" s="4">
        <v>19.37</v>
      </c>
      <c r="BA70" s="4">
        <v>20.085999999999999</v>
      </c>
      <c r="BB70" s="4">
        <v>20.289000000000001</v>
      </c>
      <c r="BC70" s="4">
        <v>20.88</v>
      </c>
      <c r="BD70" s="4">
        <v>22.81</v>
      </c>
      <c r="BE70" s="4">
        <v>21.831</v>
      </c>
      <c r="BF70" s="4">
        <v>24.724</v>
      </c>
      <c r="BG70" s="4">
        <v>24.466000000000001</v>
      </c>
      <c r="BH70" s="4">
        <v>30.192</v>
      </c>
      <c r="BI70" s="4">
        <v>23.960999999999999</v>
      </c>
      <c r="BJ70" s="15">
        <v>24.391999999999999</v>
      </c>
      <c r="BK70" s="4">
        <v>32.356000000000002</v>
      </c>
      <c r="BL70" s="4">
        <v>37.567</v>
      </c>
      <c r="BM70" s="4">
        <v>38.622999999999998</v>
      </c>
      <c r="BN70" s="4">
        <v>40.345999999999997</v>
      </c>
    </row>
    <row r="71" spans="1:66" x14ac:dyDescent="0.25">
      <c r="A71" s="3" t="s">
        <v>156</v>
      </c>
      <c r="B71" s="3" t="s">
        <v>157</v>
      </c>
      <c r="U71" s="4">
        <v>1.7689999999999999</v>
      </c>
      <c r="V71" s="4">
        <v>2.0449999999999999</v>
      </c>
      <c r="W71" s="4">
        <v>2.2040000000000002</v>
      </c>
      <c r="X71" s="4">
        <v>2.52</v>
      </c>
      <c r="Y71" s="4">
        <v>3.194</v>
      </c>
      <c r="Z71" s="4">
        <v>3.5579999999999998</v>
      </c>
      <c r="AA71" s="4">
        <v>4.1369999999999996</v>
      </c>
      <c r="AB71" s="4">
        <v>4.5129999999999999</v>
      </c>
      <c r="AC71" s="4">
        <v>5.1139999999999999</v>
      </c>
      <c r="AD71" s="4">
        <v>5.45</v>
      </c>
      <c r="AE71" s="4">
        <v>5.4820000000000002</v>
      </c>
      <c r="AF71" s="4">
        <v>6.0620000000000003</v>
      </c>
      <c r="AG71" s="4">
        <v>7.2249999999999996</v>
      </c>
      <c r="AH71" s="4">
        <v>7.78</v>
      </c>
      <c r="AI71" s="4">
        <v>8.9890000000000008</v>
      </c>
      <c r="AJ71" s="4">
        <v>9.5399999999999991</v>
      </c>
      <c r="AK71" s="4">
        <v>8.4939999999999998</v>
      </c>
      <c r="AL71" s="4">
        <v>7.657</v>
      </c>
      <c r="AM71" s="4">
        <v>9.0079999999999991</v>
      </c>
      <c r="AN71" s="4">
        <v>7.2290000000000001</v>
      </c>
      <c r="AO71" s="4">
        <v>6.7389999999999999</v>
      </c>
      <c r="AP71" s="4">
        <v>6.2939999999999996</v>
      </c>
      <c r="AQ71" s="4">
        <v>5.3879999999999999</v>
      </c>
      <c r="AR71" s="4">
        <v>4.8949999999999996</v>
      </c>
      <c r="AS71" s="4">
        <v>6.35</v>
      </c>
      <c r="AT71" s="4">
        <v>6.4</v>
      </c>
      <c r="AU71" s="4">
        <v>8.5660000000000007</v>
      </c>
      <c r="AV71" s="4">
        <v>9.3360000000000003</v>
      </c>
      <c r="AW71" s="4">
        <v>9.2270000000000003</v>
      </c>
      <c r="AX71" s="4">
        <v>13.946</v>
      </c>
      <c r="AY71" s="4">
        <v>14.722</v>
      </c>
      <c r="AZ71" s="4">
        <v>13.962</v>
      </c>
      <c r="BA71" s="4">
        <v>15.326000000000001</v>
      </c>
      <c r="BB71" s="4">
        <v>14.032999999999999</v>
      </c>
      <c r="BC71" s="4">
        <v>15.808</v>
      </c>
      <c r="BD71" s="4">
        <v>15.863</v>
      </c>
      <c r="BE71" s="4">
        <v>15.912000000000001</v>
      </c>
      <c r="BF71" s="4">
        <v>17.443000000000001</v>
      </c>
      <c r="BG71" s="4">
        <v>17.797000000000001</v>
      </c>
      <c r="BH71" s="4">
        <v>18.009</v>
      </c>
      <c r="BI71" s="4">
        <v>18.138999999999999</v>
      </c>
      <c r="BJ71" s="15">
        <v>18.568999999999999</v>
      </c>
      <c r="BK71" s="4">
        <v>22.219000000000001</v>
      </c>
      <c r="BL71" s="4">
        <v>27.469000000000001</v>
      </c>
      <c r="BM71" s="4">
        <v>26.635000000000002</v>
      </c>
      <c r="BN71" s="4">
        <v>29.157</v>
      </c>
    </row>
    <row r="72" spans="1:66" x14ac:dyDescent="0.25">
      <c r="A72" s="3" t="s">
        <v>158</v>
      </c>
      <c r="B72" s="3" t="s">
        <v>159</v>
      </c>
      <c r="U72" s="4">
        <v>0.94599999999999995</v>
      </c>
      <c r="V72" s="4">
        <v>1.3360000000000001</v>
      </c>
      <c r="W72" s="4">
        <v>1.1339999999999999</v>
      </c>
      <c r="X72" s="4">
        <v>1.458</v>
      </c>
      <c r="Y72" s="4">
        <v>2.37</v>
      </c>
      <c r="Z72" s="4">
        <v>1.9059999999999999</v>
      </c>
      <c r="AA72" s="4">
        <v>2.7909999999999999</v>
      </c>
      <c r="AB72" s="4">
        <v>2.048</v>
      </c>
      <c r="AC72" s="4">
        <v>1.978</v>
      </c>
      <c r="AD72" s="4">
        <v>1.1950000000000001</v>
      </c>
      <c r="AE72" s="4">
        <v>1.5580000000000001</v>
      </c>
      <c r="AF72" s="4">
        <v>1.5069999999999999</v>
      </c>
      <c r="AG72" s="4">
        <v>2.5369999999999999</v>
      </c>
      <c r="AH72" s="4">
        <v>1.9670000000000001</v>
      </c>
      <c r="AI72" s="4">
        <v>2.899</v>
      </c>
      <c r="AJ72" s="4">
        <v>7.7949999999999999</v>
      </c>
      <c r="AK72" s="4">
        <v>3.3180000000000001</v>
      </c>
      <c r="AL72" s="4">
        <v>2.6619999999999999</v>
      </c>
      <c r="AM72" s="4">
        <v>2.6480000000000001</v>
      </c>
      <c r="AN72" s="4">
        <v>6.444</v>
      </c>
      <c r="AO72" s="4">
        <v>3.2040000000000002</v>
      </c>
      <c r="AP72" s="4">
        <v>6.9740000000000002</v>
      </c>
      <c r="AQ72" s="4">
        <v>4.0679999999999996</v>
      </c>
      <c r="AR72" s="4">
        <v>4.8490000000000002</v>
      </c>
      <c r="AS72" s="4">
        <v>4.3780000000000001</v>
      </c>
      <c r="AT72" s="4">
        <v>4.2309999999999999</v>
      </c>
      <c r="AU72" s="4">
        <v>4.2510000000000003</v>
      </c>
      <c r="AV72" s="4">
        <v>4.6929999999999996</v>
      </c>
      <c r="AW72" s="4">
        <v>4.9359999999999999</v>
      </c>
      <c r="AX72" s="4">
        <v>4.9669999999999996</v>
      </c>
      <c r="AY72" s="4">
        <v>5.2060000000000004</v>
      </c>
      <c r="AZ72" s="4">
        <v>5.4080000000000004</v>
      </c>
      <c r="BA72" s="4">
        <v>4.76</v>
      </c>
      <c r="BB72" s="4">
        <v>6.2560000000000002</v>
      </c>
      <c r="BC72" s="4">
        <v>5.0720000000000001</v>
      </c>
      <c r="BD72" s="4">
        <v>6.9480000000000004</v>
      </c>
      <c r="BE72" s="4">
        <v>5.9189999999999996</v>
      </c>
      <c r="BF72" s="4">
        <v>7.2809999999999997</v>
      </c>
      <c r="BG72" s="4">
        <v>6.6689999999999996</v>
      </c>
      <c r="BH72" s="4">
        <v>12.183</v>
      </c>
      <c r="BI72" s="4">
        <v>5.8220000000000001</v>
      </c>
      <c r="BJ72" s="15">
        <v>5.8230000000000004</v>
      </c>
      <c r="BK72" s="4">
        <v>10.137</v>
      </c>
      <c r="BL72" s="4">
        <v>10.098000000000001</v>
      </c>
      <c r="BM72" s="4">
        <v>11.988</v>
      </c>
      <c r="BN72" s="4">
        <v>11.189</v>
      </c>
    </row>
    <row r="73" spans="1:66" x14ac:dyDescent="0.25">
      <c r="A73" s="3" t="s">
        <v>160</v>
      </c>
      <c r="B73" s="3" t="s">
        <v>161</v>
      </c>
      <c r="C73" s="4">
        <v>-9.0999999999999998E-2</v>
      </c>
      <c r="D73" s="4">
        <v>-0.10199999999999999</v>
      </c>
      <c r="E73" s="4">
        <v>-0.106</v>
      </c>
      <c r="F73" s="4">
        <v>-9.7000000000000003E-2</v>
      </c>
      <c r="G73" s="4">
        <v>-0.109</v>
      </c>
      <c r="H73" s="4">
        <v>-0.111</v>
      </c>
      <c r="I73" s="4">
        <v>-0.11899999999999999</v>
      </c>
      <c r="J73" s="4">
        <v>-0.127</v>
      </c>
      <c r="K73" s="4">
        <v>-0.112</v>
      </c>
      <c r="L73" s="4">
        <v>-0.13300000000000001</v>
      </c>
      <c r="M73" s="4">
        <v>-0.13400000000000001</v>
      </c>
      <c r="N73" s="4">
        <v>-0.20599999999999999</v>
      </c>
      <c r="O73" s="4">
        <v>-0.18</v>
      </c>
      <c r="P73" s="4">
        <v>-0.19400000000000001</v>
      </c>
      <c r="Q73" s="4">
        <v>-0.26100000000000001</v>
      </c>
      <c r="R73" s="4">
        <v>-0.29799999999999999</v>
      </c>
      <c r="S73" s="4">
        <v>-0.34300000000000003</v>
      </c>
      <c r="T73" s="4">
        <v>-0.38100000000000001</v>
      </c>
      <c r="U73" s="4">
        <v>-0.36399999999999999</v>
      </c>
      <c r="V73" s="4">
        <v>-0.42399999999999999</v>
      </c>
      <c r="W73" s="4">
        <v>-0.45</v>
      </c>
      <c r="X73" s="4">
        <v>-0.95399999999999996</v>
      </c>
      <c r="Y73" s="4">
        <v>-0.92300000000000004</v>
      </c>
      <c r="Z73" s="4">
        <v>-0.89</v>
      </c>
      <c r="AA73" s="4">
        <v>-1.07</v>
      </c>
      <c r="AB73" s="4">
        <v>-2.3820000000000001</v>
      </c>
      <c r="AC73" s="4">
        <v>-1.204</v>
      </c>
      <c r="AD73" s="4">
        <v>-1.1659999999999999</v>
      </c>
      <c r="AE73" s="4">
        <v>-1.1930000000000001</v>
      </c>
      <c r="AF73" s="4">
        <v>-0.86</v>
      </c>
      <c r="AG73" s="4">
        <v>-1.1839999999999999</v>
      </c>
      <c r="AH73" s="4">
        <v>-1.3979999999999999</v>
      </c>
      <c r="AI73" s="4">
        <v>-1.63</v>
      </c>
      <c r="AJ73" s="4">
        <v>-1.6579999999999999</v>
      </c>
      <c r="AK73" s="4">
        <v>-2.64</v>
      </c>
      <c r="AL73" s="4">
        <v>-2.306</v>
      </c>
      <c r="AM73" s="4">
        <v>-1.7150000000000001</v>
      </c>
      <c r="AN73" s="4">
        <v>-0.50900000000000001</v>
      </c>
      <c r="AO73" s="4">
        <v>-0.69799999999999995</v>
      </c>
      <c r="AP73" s="4">
        <v>-0.38100000000000001</v>
      </c>
      <c r="AQ73" s="4">
        <v>-0.84299999999999997</v>
      </c>
      <c r="AR73" s="4">
        <v>-1.8440000000000001</v>
      </c>
      <c r="AS73" s="4">
        <v>-0.84399999999999997</v>
      </c>
      <c r="AT73" s="4">
        <v>-10.72</v>
      </c>
      <c r="AU73" s="4">
        <v>-3.4369999999999998</v>
      </c>
      <c r="AV73" s="4">
        <v>-2.577</v>
      </c>
      <c r="AW73" s="4">
        <v>-4.3259999999999996</v>
      </c>
      <c r="AX73" s="4">
        <v>-1.893</v>
      </c>
      <c r="AY73" s="4">
        <v>-2.0179999999999998</v>
      </c>
      <c r="AZ73" s="4">
        <v>-1.8580000000000001</v>
      </c>
      <c r="BA73" s="4">
        <v>-1.7609999999999999</v>
      </c>
      <c r="BB73" s="4">
        <v>-1.923</v>
      </c>
      <c r="BC73" s="4">
        <v>-2.4990000000000001</v>
      </c>
      <c r="BD73" s="4">
        <v>-1.833</v>
      </c>
      <c r="BE73" s="4">
        <v>-1.8009999999999999</v>
      </c>
      <c r="BF73" s="4">
        <v>-2.0030000000000001</v>
      </c>
      <c r="BG73" s="4">
        <v>-2.6709999999999998</v>
      </c>
      <c r="BH73" s="4">
        <v>-1.825</v>
      </c>
      <c r="BI73" s="4">
        <v>-3.3159999999999998</v>
      </c>
      <c r="BJ73" s="15">
        <v>-2.282</v>
      </c>
      <c r="BK73" s="4">
        <v>-1.288</v>
      </c>
      <c r="BL73" s="4">
        <v>-1.6930000000000001</v>
      </c>
      <c r="BM73" s="4">
        <v>-2.177</v>
      </c>
      <c r="BN73" s="4">
        <v>-2.2610000000000001</v>
      </c>
    </row>
    <row r="74" spans="1:66" x14ac:dyDescent="0.25">
      <c r="A74" s="3" t="s">
        <v>162</v>
      </c>
      <c r="B74" s="3" t="s">
        <v>163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-0.16300000000000001</v>
      </c>
      <c r="AT74" s="4">
        <v>-9.9000000000000005E-2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-0.54600000000000004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15">
        <v>0</v>
      </c>
    </row>
    <row r="75" spans="1:66" x14ac:dyDescent="0.25">
      <c r="A75" s="3" t="s">
        <v>164</v>
      </c>
      <c r="B75" s="3" t="s">
        <v>165</v>
      </c>
      <c r="U75" s="4">
        <v>-0.36399999999999999</v>
      </c>
      <c r="V75" s="4">
        <v>-0.42399999999999999</v>
      </c>
      <c r="W75" s="4">
        <v>-0.45</v>
      </c>
      <c r="X75" s="4">
        <v>-0.95399999999999996</v>
      </c>
      <c r="Y75" s="4">
        <v>-0.92300000000000004</v>
      </c>
      <c r="Z75" s="4">
        <v>-0.89</v>
      </c>
      <c r="AA75" s="4">
        <v>-1.07</v>
      </c>
      <c r="AB75" s="4">
        <v>-2.3820000000000001</v>
      </c>
      <c r="AC75" s="4">
        <v>-1.204</v>
      </c>
      <c r="AD75" s="4">
        <v>-1.1659999999999999</v>
      </c>
      <c r="AE75" s="4">
        <v>-1.1930000000000001</v>
      </c>
      <c r="AF75" s="4">
        <v>-0.86</v>
      </c>
      <c r="AG75" s="4">
        <v>-1.1839999999999999</v>
      </c>
      <c r="AH75" s="4">
        <v>-1.3979999999999999</v>
      </c>
      <c r="AI75" s="4">
        <v>-1.63</v>
      </c>
      <c r="AJ75" s="4">
        <v>-1.6579999999999999</v>
      </c>
      <c r="AK75" s="4">
        <v>-2.64</v>
      </c>
      <c r="AL75" s="4">
        <v>-2.306</v>
      </c>
      <c r="AM75" s="4">
        <v>-1.7150000000000001</v>
      </c>
      <c r="AN75" s="4">
        <v>-0.50900000000000001</v>
      </c>
      <c r="AO75" s="4">
        <v>-0.69799999999999995</v>
      </c>
      <c r="AP75" s="4">
        <v>-0.38100000000000001</v>
      </c>
      <c r="AQ75" s="4">
        <v>-0.84299999999999997</v>
      </c>
      <c r="AR75" s="4">
        <v>-1.8440000000000001</v>
      </c>
      <c r="AS75" s="4">
        <v>-0.68200000000000005</v>
      </c>
      <c r="AT75" s="4">
        <v>-10.622</v>
      </c>
      <c r="AU75" s="4">
        <v>-3.4369999999999998</v>
      </c>
      <c r="AV75" s="4">
        <v>-2.577</v>
      </c>
      <c r="AW75" s="4">
        <v>-4.3259999999999996</v>
      </c>
      <c r="AX75" s="4">
        <v>-1.893</v>
      </c>
      <c r="AY75" s="4">
        <v>-2.0179999999999998</v>
      </c>
      <c r="AZ75" s="4">
        <v>-1.8580000000000001</v>
      </c>
      <c r="BA75" s="4">
        <v>-1.7609999999999999</v>
      </c>
      <c r="BB75" s="4">
        <v>-1.923</v>
      </c>
      <c r="BC75" s="4">
        <v>-1.9530000000000001</v>
      </c>
      <c r="BD75" s="4">
        <v>-1.833</v>
      </c>
      <c r="BE75" s="4">
        <v>-1.8009999999999999</v>
      </c>
      <c r="BF75" s="4">
        <v>-2.0030000000000001</v>
      </c>
      <c r="BG75" s="4">
        <v>-2.6709999999999998</v>
      </c>
      <c r="BH75" s="4">
        <v>-1.825</v>
      </c>
      <c r="BI75" s="4">
        <v>-3.3159999999999998</v>
      </c>
      <c r="BJ75" s="15">
        <v>-2.282</v>
      </c>
      <c r="BK75" s="4">
        <v>-1.288</v>
      </c>
      <c r="BL75" s="4">
        <v>-1.6930000000000001</v>
      </c>
      <c r="BM75" s="4">
        <v>-2.177</v>
      </c>
      <c r="BN75" s="4">
        <v>-2.2610000000000001</v>
      </c>
    </row>
    <row r="76" spans="1:66" x14ac:dyDescent="0.25">
      <c r="B76" t="s">
        <v>73</v>
      </c>
    </row>
    <row r="77" spans="1:66" x14ac:dyDescent="0.25">
      <c r="A77" s="3" t="s">
        <v>166</v>
      </c>
      <c r="B77" s="3" t="s">
        <v>167</v>
      </c>
      <c r="C77" s="4">
        <v>5.8410000000000002</v>
      </c>
      <c r="D77" s="4">
        <v>6.2270000000000003</v>
      </c>
      <c r="E77" s="4">
        <v>7.09</v>
      </c>
      <c r="F77" s="4">
        <v>7.7190000000000003</v>
      </c>
      <c r="G77" s="4">
        <v>8.8879999999999999</v>
      </c>
      <c r="H77" s="4">
        <v>8.9139999999999997</v>
      </c>
      <c r="I77" s="4">
        <v>10.122999999999999</v>
      </c>
      <c r="J77" s="4">
        <v>10.984</v>
      </c>
      <c r="K77" s="4">
        <v>11.106</v>
      </c>
      <c r="L77" s="4">
        <v>14.58</v>
      </c>
      <c r="M77" s="4">
        <v>16.411000000000001</v>
      </c>
      <c r="N77" s="4">
        <v>17.465</v>
      </c>
      <c r="O77" s="4">
        <v>18.981000000000002</v>
      </c>
      <c r="P77" s="4">
        <v>23.105</v>
      </c>
      <c r="Q77" s="4">
        <v>28.033000000000001</v>
      </c>
      <c r="R77" s="4">
        <v>23.074000000000002</v>
      </c>
      <c r="S77" s="4">
        <v>31.931999999999999</v>
      </c>
      <c r="T77" s="4">
        <v>36.043999999999997</v>
      </c>
      <c r="U77" s="4">
        <v>36.427999999999997</v>
      </c>
      <c r="V77" s="4">
        <v>42.856999999999999</v>
      </c>
      <c r="W77" s="4">
        <v>51.651000000000003</v>
      </c>
      <c r="X77" s="4">
        <v>49.863999999999997</v>
      </c>
      <c r="Y77" s="4">
        <v>61.69</v>
      </c>
      <c r="Z77" s="4">
        <v>60.267000000000003</v>
      </c>
      <c r="AA77" s="4">
        <v>63.834000000000003</v>
      </c>
      <c r="AB77" s="4">
        <v>70.024000000000001</v>
      </c>
      <c r="AC77" s="4">
        <v>80.706000000000003</v>
      </c>
      <c r="AD77" s="4">
        <v>86.808999999999997</v>
      </c>
      <c r="AE77" s="4">
        <v>99.698999999999998</v>
      </c>
      <c r="AF77" s="4">
        <v>114.127</v>
      </c>
      <c r="AG77" s="4">
        <v>123.765</v>
      </c>
      <c r="AH77" s="4">
        <v>123.304</v>
      </c>
      <c r="AI77" s="4">
        <v>115.16</v>
      </c>
      <c r="AJ77" s="4">
        <v>96.3</v>
      </c>
      <c r="AK77" s="4">
        <v>107.242</v>
      </c>
      <c r="AL77" s="4">
        <v>115.009</v>
      </c>
      <c r="AM77" s="4">
        <v>108.926</v>
      </c>
      <c r="AN77" s="4">
        <v>114.346</v>
      </c>
      <c r="AO77" s="4">
        <v>131.816</v>
      </c>
      <c r="AP77" s="4">
        <v>140.851</v>
      </c>
      <c r="AQ77" s="4">
        <v>164.58699999999999</v>
      </c>
      <c r="AR77" s="4">
        <v>166.10300000000001</v>
      </c>
      <c r="AS77" s="4">
        <v>158.66399999999999</v>
      </c>
      <c r="AT77" s="4">
        <v>157.99</v>
      </c>
      <c r="AU77" s="4">
        <v>169.81700000000001</v>
      </c>
      <c r="AV77" s="4">
        <v>184.19900000000001</v>
      </c>
      <c r="AW77" s="4">
        <v>200.828</v>
      </c>
      <c r="AX77" s="4">
        <v>226.97499999999999</v>
      </c>
      <c r="AY77" s="4">
        <v>229.61099999999999</v>
      </c>
      <c r="AZ77" s="4">
        <v>178.03800000000001</v>
      </c>
      <c r="BA77" s="4">
        <v>198.06399999999999</v>
      </c>
      <c r="BB77" s="4">
        <v>231.36099999999999</v>
      </c>
      <c r="BC77" s="4">
        <v>218.024</v>
      </c>
      <c r="BD77" s="4">
        <v>220.636</v>
      </c>
      <c r="BE77" s="4">
        <v>237.56100000000001</v>
      </c>
      <c r="BF77" s="4">
        <v>249.21</v>
      </c>
      <c r="BG77" s="4">
        <v>246.42099999999999</v>
      </c>
      <c r="BH77" s="4">
        <v>259.58300000000003</v>
      </c>
      <c r="BI77" s="4">
        <v>273.07100000000003</v>
      </c>
      <c r="BJ77" s="15">
        <v>281.52199999999999</v>
      </c>
      <c r="BK77" s="4">
        <v>260.024</v>
      </c>
      <c r="BL77" s="4">
        <v>285.40100000000001</v>
      </c>
      <c r="BM77" s="4">
        <v>325.76499999999999</v>
      </c>
      <c r="BN77" s="4">
        <v>335.02800000000002</v>
      </c>
    </row>
    <row r="78" spans="1:66" x14ac:dyDescent="0.25">
      <c r="A78" s="3" t="s">
        <v>168</v>
      </c>
      <c r="B78" s="3" t="s">
        <v>169</v>
      </c>
      <c r="C78" s="4">
        <v>4.9089999999999998</v>
      </c>
      <c r="D78" s="4">
        <v>5.5970000000000004</v>
      </c>
      <c r="E78" s="4">
        <v>6.3230000000000004</v>
      </c>
      <c r="F78" s="4">
        <v>7.1189999999999998</v>
      </c>
      <c r="G78" s="4">
        <v>7.9</v>
      </c>
      <c r="H78" s="4">
        <v>8.423</v>
      </c>
      <c r="I78" s="4">
        <v>9.2260000000000009</v>
      </c>
      <c r="J78" s="4">
        <v>10.093999999999999</v>
      </c>
      <c r="K78" s="4">
        <v>10.643000000000001</v>
      </c>
      <c r="L78" s="4">
        <v>12.529</v>
      </c>
      <c r="M78" s="4">
        <v>13.978</v>
      </c>
      <c r="N78" s="4">
        <v>15.79</v>
      </c>
      <c r="O78" s="4">
        <v>17.669</v>
      </c>
      <c r="P78" s="4">
        <v>20.32</v>
      </c>
      <c r="Q78" s="4">
        <v>23.805</v>
      </c>
      <c r="R78" s="4">
        <v>24.588000000000001</v>
      </c>
      <c r="S78" s="4">
        <v>28.59</v>
      </c>
      <c r="T78" s="4">
        <v>31.888999999999999</v>
      </c>
      <c r="U78" s="4">
        <v>35.116</v>
      </c>
      <c r="V78" s="4">
        <v>39.384999999999998</v>
      </c>
      <c r="W78" s="4">
        <v>47.475000000000001</v>
      </c>
      <c r="X78" s="4">
        <v>52.408999999999999</v>
      </c>
      <c r="Y78" s="4">
        <v>59.573999999999998</v>
      </c>
      <c r="Z78" s="4">
        <v>62.061</v>
      </c>
      <c r="AA78" s="4">
        <v>65.094999999999999</v>
      </c>
      <c r="AB78" s="4">
        <v>70.668000000000006</v>
      </c>
      <c r="AC78" s="4">
        <v>77.525000000000006</v>
      </c>
      <c r="AD78" s="4">
        <v>84.510999999999996</v>
      </c>
      <c r="AE78" s="4">
        <v>95.081000000000003</v>
      </c>
      <c r="AF78" s="4">
        <v>105.76</v>
      </c>
      <c r="AG78" s="4">
        <v>115.71599999999999</v>
      </c>
      <c r="AH78" s="4">
        <v>120.792</v>
      </c>
      <c r="AI78" s="4">
        <v>117.49</v>
      </c>
      <c r="AJ78" s="4">
        <v>108.20399999999999</v>
      </c>
      <c r="AK78" s="4">
        <v>109.687</v>
      </c>
      <c r="AL78" s="4">
        <v>112.268</v>
      </c>
      <c r="AM78" s="4">
        <v>113.717</v>
      </c>
      <c r="AN78" s="4">
        <v>114.11</v>
      </c>
      <c r="AO78" s="4">
        <v>124.038</v>
      </c>
      <c r="AP78" s="4">
        <v>135.798</v>
      </c>
      <c r="AQ78" s="4">
        <v>151.654</v>
      </c>
      <c r="AR78" s="4">
        <v>159.28100000000001</v>
      </c>
      <c r="AS78" s="4">
        <v>156.76300000000001</v>
      </c>
      <c r="AT78" s="4">
        <v>157.65799999999999</v>
      </c>
      <c r="AU78" s="4">
        <v>165.71299999999999</v>
      </c>
      <c r="AV78" s="4">
        <v>174.577</v>
      </c>
      <c r="AW78" s="4">
        <v>188.03399999999999</v>
      </c>
      <c r="AX78" s="4">
        <v>209.81399999999999</v>
      </c>
      <c r="AY78" s="4">
        <v>220.631</v>
      </c>
      <c r="AZ78" s="4">
        <v>192.881</v>
      </c>
      <c r="BA78" s="4">
        <v>201.86799999999999</v>
      </c>
      <c r="BB78" s="4">
        <v>215.71700000000001</v>
      </c>
      <c r="BC78" s="4">
        <v>215.58</v>
      </c>
      <c r="BD78" s="4">
        <v>216.173</v>
      </c>
      <c r="BE78" s="4">
        <v>219.642</v>
      </c>
      <c r="BF78" s="4">
        <v>225.22</v>
      </c>
      <c r="BG78" s="4">
        <v>232.709</v>
      </c>
      <c r="BH78" s="4">
        <v>243.79</v>
      </c>
      <c r="BI78" s="4">
        <v>258.48700000000002</v>
      </c>
      <c r="BJ78" s="15">
        <v>268.495</v>
      </c>
      <c r="BK78" s="4">
        <v>255.755</v>
      </c>
      <c r="BL78" s="4">
        <v>289.82499999999999</v>
      </c>
      <c r="BM78" s="4">
        <v>316.351</v>
      </c>
      <c r="BN78" s="4">
        <v>335.97199999999998</v>
      </c>
    </row>
    <row r="79" spans="1:66" x14ac:dyDescent="0.25">
      <c r="A79" s="3" t="s">
        <v>170</v>
      </c>
      <c r="B79" s="3" t="s">
        <v>171</v>
      </c>
      <c r="C79" s="4">
        <v>0.93200000000000005</v>
      </c>
      <c r="D79" s="4">
        <v>0.63</v>
      </c>
      <c r="E79" s="4">
        <v>0.76700000000000002</v>
      </c>
      <c r="F79" s="4">
        <v>0.6</v>
      </c>
      <c r="G79" s="4">
        <v>0.98799999999999999</v>
      </c>
      <c r="H79" s="4">
        <v>0.49099999999999999</v>
      </c>
      <c r="I79" s="4">
        <v>0.89600000000000002</v>
      </c>
      <c r="J79" s="4">
        <v>0.89</v>
      </c>
      <c r="K79" s="4">
        <v>0.46300000000000002</v>
      </c>
      <c r="L79" s="4">
        <v>2.052</v>
      </c>
      <c r="M79" s="4">
        <v>2.4329999999999998</v>
      </c>
      <c r="N79" s="4">
        <v>1.675</v>
      </c>
      <c r="O79" s="4">
        <v>1.3120000000000001</v>
      </c>
      <c r="P79" s="4">
        <v>2.7839999999999998</v>
      </c>
      <c r="Q79" s="4">
        <v>4.2279999999999998</v>
      </c>
      <c r="R79" s="4">
        <v>-1.514</v>
      </c>
      <c r="S79" s="4">
        <v>3.3420000000000001</v>
      </c>
      <c r="T79" s="4">
        <v>4.1550000000000002</v>
      </c>
      <c r="U79" s="4">
        <v>1.3120000000000001</v>
      </c>
      <c r="V79" s="4">
        <v>3.4710000000000001</v>
      </c>
      <c r="W79" s="4">
        <v>4.1760000000000002</v>
      </c>
      <c r="X79" s="4">
        <v>-2.5449999999999999</v>
      </c>
      <c r="Y79" s="4">
        <v>2.1150000000000002</v>
      </c>
      <c r="Z79" s="4">
        <v>-1.794</v>
      </c>
      <c r="AA79" s="4">
        <v>-1.2609999999999999</v>
      </c>
      <c r="AB79" s="4">
        <v>-0.64400000000000002</v>
      </c>
      <c r="AC79" s="4">
        <v>3.181</v>
      </c>
      <c r="AD79" s="4">
        <v>2.298</v>
      </c>
      <c r="AE79" s="4">
        <v>4.6180000000000003</v>
      </c>
      <c r="AF79" s="4">
        <v>8.3670000000000009</v>
      </c>
      <c r="AG79" s="4">
        <v>8.0489999999999995</v>
      </c>
      <c r="AH79" s="4">
        <v>2.512</v>
      </c>
      <c r="AI79" s="4">
        <v>-2.33</v>
      </c>
      <c r="AJ79" s="4">
        <v>-11.904</v>
      </c>
      <c r="AK79" s="4">
        <v>-2.4449999999999998</v>
      </c>
      <c r="AL79" s="4">
        <v>2.7410000000000001</v>
      </c>
      <c r="AM79" s="4">
        <v>-4.7910000000000004</v>
      </c>
      <c r="AN79" s="4">
        <v>0.23699999999999999</v>
      </c>
      <c r="AO79" s="4">
        <v>7.7779999999999996</v>
      </c>
      <c r="AP79" s="4">
        <v>5.0529999999999999</v>
      </c>
      <c r="AQ79" s="4">
        <v>12.933</v>
      </c>
      <c r="AR79" s="4">
        <v>6.8220000000000001</v>
      </c>
      <c r="AS79" s="4">
        <v>1.901</v>
      </c>
      <c r="AT79" s="4">
        <v>0.33200000000000002</v>
      </c>
      <c r="AU79" s="4">
        <v>4.1050000000000004</v>
      </c>
      <c r="AV79" s="4">
        <v>9.6210000000000004</v>
      </c>
      <c r="AW79" s="4">
        <v>12.794</v>
      </c>
      <c r="AX79" s="4">
        <v>17.161000000000001</v>
      </c>
      <c r="AY79" s="4">
        <v>8.9809999999999999</v>
      </c>
      <c r="AZ79" s="4">
        <v>-14.843</v>
      </c>
      <c r="BA79" s="4">
        <v>-3.8039999999999998</v>
      </c>
      <c r="BB79" s="4">
        <v>15.644</v>
      </c>
      <c r="BC79" s="4">
        <v>2.4449999999999998</v>
      </c>
      <c r="BD79" s="4">
        <v>4.4619999999999997</v>
      </c>
      <c r="BE79" s="4">
        <v>17.919</v>
      </c>
      <c r="BF79" s="4">
        <v>23.99</v>
      </c>
      <c r="BG79" s="4">
        <v>13.712</v>
      </c>
      <c r="BH79" s="4">
        <v>15.792</v>
      </c>
      <c r="BI79" s="4">
        <v>14.584</v>
      </c>
      <c r="BJ79" s="15">
        <v>13.026999999999999</v>
      </c>
      <c r="BK79" s="4">
        <v>4.2690000000000001</v>
      </c>
      <c r="BL79" s="4">
        <v>-4.4240000000000004</v>
      </c>
      <c r="BM79" s="4">
        <v>9.4139999999999997</v>
      </c>
      <c r="BN79" s="4">
        <v>-0.94399999999999995</v>
      </c>
    </row>
    <row r="80" spans="1:66" x14ac:dyDescent="0.25">
      <c r="A80" s="3" t="s">
        <v>172</v>
      </c>
      <c r="B80" s="3" t="s">
        <v>173</v>
      </c>
      <c r="C80" s="4">
        <v>-3.9E-2</v>
      </c>
      <c r="D80" s="4">
        <v>-5.8999999999999997E-2</v>
      </c>
      <c r="E80" s="4">
        <v>-7.3999999999999996E-2</v>
      </c>
      <c r="F80" s="4">
        <v>-8.7999999999999995E-2</v>
      </c>
      <c r="G80" s="4">
        <v>-9.5000000000000001E-2</v>
      </c>
      <c r="H80" s="4">
        <v>-9.6000000000000002E-2</v>
      </c>
      <c r="I80" s="4">
        <v>-0.128</v>
      </c>
      <c r="J80" s="4">
        <v>-0.114</v>
      </c>
      <c r="K80" s="4">
        <v>-0.16800000000000001</v>
      </c>
      <c r="L80" s="4">
        <v>-0.14499999999999999</v>
      </c>
      <c r="M80" s="4">
        <v>-0.2</v>
      </c>
      <c r="N80" s="4">
        <v>-0.20599999999999999</v>
      </c>
      <c r="O80" s="4">
        <v>-0.32200000000000001</v>
      </c>
      <c r="P80" s="4">
        <v>-0.34599999999999997</v>
      </c>
      <c r="Q80" s="4">
        <v>-0.33600000000000002</v>
      </c>
      <c r="R80" s="4">
        <v>-0.41</v>
      </c>
      <c r="S80" s="4">
        <v>-0.36399999999999999</v>
      </c>
      <c r="T80" s="4">
        <v>-0.34300000000000003</v>
      </c>
      <c r="U80" s="4">
        <v>-0.40100000000000002</v>
      </c>
      <c r="V80" s="4">
        <v>-0.36399999999999999</v>
      </c>
      <c r="W80" s="4">
        <v>-0.36899999999999999</v>
      </c>
      <c r="X80" s="4">
        <v>-0.30199999999999999</v>
      </c>
      <c r="Y80" s="4">
        <v>-0.4</v>
      </c>
      <c r="Z80" s="4">
        <v>-0.373</v>
      </c>
      <c r="AA80" s="4">
        <v>-0.39900000000000002</v>
      </c>
      <c r="AB80" s="4">
        <v>-0.316</v>
      </c>
      <c r="AC80" s="4">
        <v>-0.28599999999999998</v>
      </c>
      <c r="AD80" s="4">
        <v>0.03</v>
      </c>
      <c r="AE80" s="4">
        <v>0.13400000000000001</v>
      </c>
      <c r="AF80" s="4">
        <v>3.5000000000000003E-2</v>
      </c>
      <c r="AG80" s="4">
        <v>0.16800000000000001</v>
      </c>
      <c r="AH80" s="4">
        <v>0.17399999999999999</v>
      </c>
      <c r="AI80" s="4">
        <v>-0.53700000000000003</v>
      </c>
      <c r="AJ80" s="4">
        <v>-0.30499999999999999</v>
      </c>
      <c r="AK80" s="4">
        <v>-0.38400000000000001</v>
      </c>
      <c r="AL80" s="4">
        <v>-0.32200000000000001</v>
      </c>
      <c r="AM80" s="4">
        <v>-0.97299999999999998</v>
      </c>
      <c r="AN80" s="4">
        <v>-1.2390000000000001</v>
      </c>
      <c r="AO80" s="4">
        <v>-1.0469999999999999</v>
      </c>
      <c r="AP80" s="4">
        <v>-0.78300000000000003</v>
      </c>
      <c r="AQ80" s="4">
        <v>1.3979999999999999</v>
      </c>
      <c r="AR80" s="4">
        <v>-0.42199999999999999</v>
      </c>
      <c r="AS80" s="4">
        <v>1.2999999999999999E-2</v>
      </c>
      <c r="AT80" s="4">
        <v>-0.61299999999999999</v>
      </c>
      <c r="AU80" s="4">
        <v>-0.38300000000000001</v>
      </c>
      <c r="AV80" s="4">
        <v>0.24399999999999999</v>
      </c>
      <c r="AW80" s="4">
        <v>1.38</v>
      </c>
      <c r="AX80" s="4">
        <v>1.972</v>
      </c>
      <c r="AY80" s="4">
        <v>-1.4419999999999999</v>
      </c>
      <c r="AZ80" s="4">
        <v>-2.2490000000000001</v>
      </c>
      <c r="BA80" s="4">
        <v>-1.111</v>
      </c>
      <c r="BB80" s="4">
        <v>-1.7000000000000001E-2</v>
      </c>
      <c r="BC80" s="4">
        <v>9.9000000000000005E-2</v>
      </c>
      <c r="BD80" s="4">
        <v>-0.64</v>
      </c>
      <c r="BE80" s="4">
        <v>0.28899999999999998</v>
      </c>
      <c r="BF80" s="4">
        <v>-2.8000000000000001E-2</v>
      </c>
      <c r="BG80" s="4">
        <v>-2.1999999999999999E-2</v>
      </c>
      <c r="BH80" s="4">
        <v>0.45700000000000002</v>
      </c>
      <c r="BI80" s="4">
        <v>9.2999999999999999E-2</v>
      </c>
      <c r="BJ80" s="15">
        <v>0.54500000000000004</v>
      </c>
      <c r="BK80" s="4">
        <v>6.3E-2</v>
      </c>
      <c r="BL80" s="4">
        <v>-6.6000000000000003E-2</v>
      </c>
      <c r="BM80" s="4">
        <v>0.441</v>
      </c>
      <c r="BN80" s="4">
        <v>-0.19</v>
      </c>
    </row>
    <row r="81" spans="1:66" x14ac:dyDescent="0.25">
      <c r="A81" s="3" t="s">
        <v>174</v>
      </c>
      <c r="B81" s="3" t="s">
        <v>175</v>
      </c>
      <c r="C81" s="4">
        <v>-1.391</v>
      </c>
      <c r="D81" s="4">
        <v>-1.524</v>
      </c>
      <c r="E81" s="4">
        <v>-2.1389999999999998</v>
      </c>
      <c r="F81" s="4">
        <v>-2.3450000000000002</v>
      </c>
      <c r="G81" s="4">
        <v>-2.7240000000000002</v>
      </c>
      <c r="H81" s="4">
        <v>-2.036</v>
      </c>
      <c r="I81" s="4">
        <v>-2.238</v>
      </c>
      <c r="J81" s="4">
        <v>-2.4079999999999999</v>
      </c>
      <c r="K81" s="4">
        <v>-2.2639999999999998</v>
      </c>
      <c r="L81" s="4">
        <v>-4.2160000000000002</v>
      </c>
      <c r="M81" s="4">
        <v>-5.0780000000000003</v>
      </c>
      <c r="N81" s="4">
        <v>-4.2519999999999998</v>
      </c>
      <c r="O81" s="4">
        <v>-4.5030000000000001</v>
      </c>
      <c r="P81" s="4">
        <v>-6.1230000000000002</v>
      </c>
      <c r="Q81" s="4">
        <v>-11.157999999999999</v>
      </c>
      <c r="R81" s="4">
        <v>-4.3129999999999997</v>
      </c>
      <c r="S81" s="4">
        <v>-9.8510000000000009</v>
      </c>
      <c r="T81" s="4">
        <v>-10.978</v>
      </c>
      <c r="U81" s="4">
        <v>-8.7319999999999993</v>
      </c>
      <c r="V81" s="4">
        <v>-11.855</v>
      </c>
      <c r="W81" s="4">
        <v>-18.754999999999999</v>
      </c>
      <c r="X81" s="4">
        <v>-17.408000000000001</v>
      </c>
      <c r="Y81" s="4">
        <v>-23.411999999999999</v>
      </c>
      <c r="Z81" s="4">
        <v>-19.292000000000002</v>
      </c>
      <c r="AA81" s="4">
        <v>-12.308</v>
      </c>
      <c r="AB81" s="4">
        <v>-12.691000000000001</v>
      </c>
      <c r="AC81" s="4">
        <v>3.5000000000000003E-2</v>
      </c>
      <c r="AD81" s="4">
        <v>-5.2240000000000002</v>
      </c>
      <c r="AE81" s="4">
        <v>-6.8000000000000005E-2</v>
      </c>
      <c r="AF81" s="4">
        <v>-9.8829999999999991</v>
      </c>
      <c r="AG81" s="4">
        <v>-15.632999999999999</v>
      </c>
      <c r="AH81" s="4">
        <v>-11.15</v>
      </c>
      <c r="AI81" s="4">
        <v>7.7519999999999998</v>
      </c>
      <c r="AJ81" s="4">
        <v>27.283999999999999</v>
      </c>
      <c r="AK81" s="4">
        <v>14.711</v>
      </c>
      <c r="AL81" s="4">
        <v>10.131</v>
      </c>
      <c r="AM81" s="4">
        <v>22.396000000000001</v>
      </c>
      <c r="AN81" s="4">
        <v>31.36</v>
      </c>
      <c r="AO81" s="4">
        <v>28.189</v>
      </c>
      <c r="AP81" s="4">
        <v>32.527999999999999</v>
      </c>
      <c r="AQ81" s="4">
        <v>-2.4449999999999998</v>
      </c>
      <c r="AR81" s="4">
        <v>5.774</v>
      </c>
      <c r="AS81" s="4">
        <v>10.134</v>
      </c>
      <c r="AT81" s="4">
        <v>16.802</v>
      </c>
      <c r="AU81" s="4">
        <v>16.466000000000001</v>
      </c>
      <c r="AV81" s="4">
        <v>5.66</v>
      </c>
      <c r="AW81" s="4">
        <v>-10.86</v>
      </c>
      <c r="AX81" s="4">
        <v>-9.9659999999999993</v>
      </c>
      <c r="AY81" s="4">
        <v>-24.812000000000001</v>
      </c>
      <c r="AZ81" s="4">
        <v>24.69</v>
      </c>
      <c r="BA81" s="4">
        <v>24.003</v>
      </c>
      <c r="BB81" s="4">
        <v>-6.9349999999999996</v>
      </c>
      <c r="BC81" s="4">
        <v>-11.718999999999999</v>
      </c>
      <c r="BD81" s="4">
        <v>23.888000000000002</v>
      </c>
      <c r="BE81" s="4">
        <v>4.3029999999999999</v>
      </c>
      <c r="BF81" s="4">
        <v>1.4690000000000001</v>
      </c>
      <c r="BG81" s="4">
        <v>7.5350000000000001</v>
      </c>
      <c r="BH81" s="4">
        <v>9.9320000000000004</v>
      </c>
      <c r="BI81" s="4">
        <v>-14.776999999999999</v>
      </c>
      <c r="BJ81" s="15">
        <v>1.5409999999999999</v>
      </c>
      <c r="BK81" s="4">
        <v>-3.2890000000000001</v>
      </c>
      <c r="BL81" s="4">
        <v>41.012</v>
      </c>
      <c r="BM81" s="4">
        <v>-12.574999999999999</v>
      </c>
      <c r="BN81" s="4">
        <v>23.324999999999999</v>
      </c>
    </row>
    <row r="83" spans="1:66" x14ac:dyDescent="0.25">
      <c r="A83" s="5" t="s">
        <v>177</v>
      </c>
    </row>
    <row r="84" spans="1:66" x14ac:dyDescent="0.25">
      <c r="A84" s="6" t="s">
        <v>178</v>
      </c>
    </row>
    <row r="86" spans="1:66" s="11" customFormat="1" x14ac:dyDescent="0.25">
      <c r="C86" s="12">
        <f>C92+C94++C96+C93+C97+C95</f>
        <v>6.9359999999999999</v>
      </c>
      <c r="D86" s="12">
        <f t="shared" ref="D86:BN86" si="0">D92+D94++D96+D93+D97+D95</f>
        <v>7.7989999999999995</v>
      </c>
      <c r="E86" s="12">
        <f t="shared" si="0"/>
        <v>8.609</v>
      </c>
      <c r="F86" s="12">
        <f t="shared" si="0"/>
        <v>9.7010000000000005</v>
      </c>
      <c r="G86" s="12">
        <f t="shared" si="0"/>
        <v>10.806999999999999</v>
      </c>
      <c r="H86" s="12">
        <f t="shared" si="0"/>
        <v>11.510000000000002</v>
      </c>
      <c r="I86" s="12">
        <f t="shared" si="0"/>
        <v>12.236000000000001</v>
      </c>
      <c r="J86" s="12">
        <f t="shared" si="0"/>
        <v>13.318</v>
      </c>
      <c r="K86" s="12">
        <f t="shared" si="0"/>
        <v>14.331999999999999</v>
      </c>
      <c r="L86" s="12">
        <f t="shared" si="0"/>
        <v>17.442</v>
      </c>
      <c r="M86" s="12">
        <f t="shared" si="0"/>
        <v>20.467999999999996</v>
      </c>
      <c r="N86" s="12">
        <f t="shared" si="0"/>
        <v>22.983000000000001</v>
      </c>
      <c r="O86" s="12">
        <f t="shared" si="0"/>
        <v>25.438000000000002</v>
      </c>
      <c r="P86" s="12">
        <f t="shared" si="0"/>
        <v>29.585000000000001</v>
      </c>
      <c r="Q86" s="12">
        <f t="shared" si="0"/>
        <v>36.609000000000002</v>
      </c>
      <c r="R86" s="12">
        <f t="shared" si="0"/>
        <v>35.978999999999999</v>
      </c>
      <c r="S86" s="12">
        <f t="shared" si="0"/>
        <v>40.685000000000002</v>
      </c>
      <c r="T86" s="12">
        <f t="shared" si="0"/>
        <v>47.688000000000002</v>
      </c>
      <c r="U86" s="12">
        <f t="shared" si="0"/>
        <v>51.034000000000006</v>
      </c>
      <c r="V86" s="12">
        <f t="shared" si="0"/>
        <v>57.4</v>
      </c>
      <c r="W86" s="12">
        <f t="shared" si="0"/>
        <v>68.387</v>
      </c>
      <c r="X86" s="12">
        <f t="shared" si="0"/>
        <v>78.725999999999999</v>
      </c>
      <c r="Y86" s="12">
        <f t="shared" si="0"/>
        <v>88.515000000000015</v>
      </c>
      <c r="Z86" s="12">
        <f t="shared" si="0"/>
        <v>96.876000000000005</v>
      </c>
      <c r="AA86" s="12">
        <f t="shared" si="0"/>
        <v>101.36999999999999</v>
      </c>
      <c r="AB86" s="12">
        <f t="shared" si="0"/>
        <v>108.55300000000001</v>
      </c>
      <c r="AC86" s="12">
        <f t="shared" si="0"/>
        <v>118.21500000000002</v>
      </c>
      <c r="AD86" s="12">
        <f t="shared" si="0"/>
        <v>131.16800000000001</v>
      </c>
      <c r="AE86" s="12">
        <f t="shared" si="0"/>
        <v>143.28799999999998</v>
      </c>
      <c r="AF86" s="12">
        <f t="shared" si="0"/>
        <v>163.07300000000001</v>
      </c>
      <c r="AG86" s="12">
        <f t="shared" si="0"/>
        <v>175.55799999999999</v>
      </c>
      <c r="AH86" s="12">
        <f t="shared" si="0"/>
        <v>180.44899999999998</v>
      </c>
      <c r="AI86" s="12">
        <f t="shared" si="0"/>
        <v>171.98</v>
      </c>
      <c r="AJ86" s="12">
        <f t="shared" si="0"/>
        <v>156.01499999999996</v>
      </c>
      <c r="AK86" s="12">
        <f t="shared" si="0"/>
        <v>162.30900000000003</v>
      </c>
      <c r="AL86" s="12">
        <f t="shared" si="0"/>
        <v>175.33199999999999</v>
      </c>
      <c r="AM86" s="12">
        <f t="shared" si="0"/>
        <v>168.88499999999999</v>
      </c>
      <c r="AN86" s="12">
        <f t="shared" si="0"/>
        <v>171.56700000000001</v>
      </c>
      <c r="AO86" s="12">
        <f t="shared" si="0"/>
        <v>185.70400000000001</v>
      </c>
      <c r="AP86" s="12">
        <f t="shared" si="0"/>
        <v>185.61599999999999</v>
      </c>
      <c r="AQ86" s="12">
        <f t="shared" si="0"/>
        <v>223.23399999999995</v>
      </c>
      <c r="AR86" s="12">
        <f t="shared" si="0"/>
        <v>231.60000000000002</v>
      </c>
      <c r="AS86" s="12">
        <f t="shared" si="0"/>
        <v>236.07900000000001</v>
      </c>
      <c r="AT86" s="12">
        <f t="shared" si="0"/>
        <v>221.46700000000001</v>
      </c>
      <c r="AU86" s="12">
        <f t="shared" si="0"/>
        <v>244.64499999999998</v>
      </c>
      <c r="AV86" s="12">
        <f t="shared" si="0"/>
        <v>263.2</v>
      </c>
      <c r="AW86" s="12">
        <f t="shared" si="0"/>
        <v>288.43700000000001</v>
      </c>
      <c r="AX86" s="12">
        <f t="shared" si="0"/>
        <v>313.24200000000002</v>
      </c>
      <c r="AY86" s="12">
        <f t="shared" si="0"/>
        <v>345.09500000000003</v>
      </c>
      <c r="AZ86" s="12">
        <f t="shared" si="0"/>
        <v>285.66300000000001</v>
      </c>
      <c r="BA86" s="12">
        <f t="shared" si="0"/>
        <v>290.86799999999999</v>
      </c>
      <c r="BB86" s="12">
        <f t="shared" si="0"/>
        <v>308.59300000000002</v>
      </c>
      <c r="BC86" s="12">
        <f t="shared" si="0"/>
        <v>316.71599999999995</v>
      </c>
      <c r="BD86" s="12">
        <f t="shared" si="0"/>
        <v>288.971</v>
      </c>
      <c r="BE86" s="12">
        <f t="shared" si="0"/>
        <v>300.55599999999998</v>
      </c>
      <c r="BF86" s="12">
        <f t="shared" si="0"/>
        <v>316.71899999999999</v>
      </c>
      <c r="BG86" s="12">
        <f t="shared" si="0"/>
        <v>317.96899999999999</v>
      </c>
      <c r="BH86" s="12">
        <f t="shared" si="0"/>
        <v>325.82400000000001</v>
      </c>
      <c r="BI86" s="12">
        <f t="shared" si="0"/>
        <v>350.78300000000007</v>
      </c>
      <c r="BJ86" s="16">
        <f t="shared" si="0"/>
        <v>362.35700000000008</v>
      </c>
      <c r="BK86" s="12">
        <f t="shared" si="0"/>
        <v>355.96499999999997</v>
      </c>
      <c r="BL86" s="12">
        <f t="shared" si="0"/>
        <v>383.21899999999999</v>
      </c>
      <c r="BM86" s="12">
        <f t="shared" si="0"/>
        <v>422.97700000000003</v>
      </c>
      <c r="BN86" s="12">
        <f t="shared" si="0"/>
        <v>456.82199999999995</v>
      </c>
    </row>
    <row r="88" spans="1:66" x14ac:dyDescent="0.25">
      <c r="A88" s="3" t="s">
        <v>76</v>
      </c>
      <c r="B88" s="3" t="s">
        <v>77</v>
      </c>
      <c r="C88" s="4">
        <v>20.446999999999999</v>
      </c>
      <c r="D88" s="4">
        <v>22.501999999999999</v>
      </c>
      <c r="E88" s="4">
        <v>24.806999999999999</v>
      </c>
      <c r="F88" s="4">
        <v>28.134</v>
      </c>
      <c r="G88" s="4">
        <v>31.766999999999999</v>
      </c>
      <c r="H88" s="4">
        <v>34.579000000000001</v>
      </c>
      <c r="I88" s="4">
        <v>37.381999999999998</v>
      </c>
      <c r="J88" s="4">
        <v>40.381</v>
      </c>
      <c r="K88" s="4">
        <v>44.017000000000003</v>
      </c>
      <c r="L88" s="4">
        <v>50.628999999999998</v>
      </c>
      <c r="M88" s="4">
        <v>58.042999999999999</v>
      </c>
      <c r="N88" s="4">
        <v>65.826999999999998</v>
      </c>
      <c r="O88" s="4">
        <v>73.066000000000003</v>
      </c>
      <c r="P88" s="4">
        <v>85.93</v>
      </c>
      <c r="Q88" s="4">
        <v>100.389</v>
      </c>
      <c r="R88" s="4">
        <v>113.575</v>
      </c>
      <c r="S88" s="4">
        <v>131.214</v>
      </c>
      <c r="T88" s="4">
        <v>150.70699999999999</v>
      </c>
      <c r="U88" s="4">
        <v>168.321</v>
      </c>
      <c r="V88" s="4">
        <v>191.089</v>
      </c>
      <c r="W88" s="4">
        <v>216.40600000000001</v>
      </c>
      <c r="X88" s="4">
        <v>244.4</v>
      </c>
      <c r="Y88" s="4">
        <v>277.80500000000001</v>
      </c>
      <c r="Z88" s="4">
        <v>305.61900000000003</v>
      </c>
      <c r="AA88" s="4">
        <v>332.36500000000001</v>
      </c>
      <c r="AB88" s="4">
        <v>356.54300000000001</v>
      </c>
      <c r="AC88" s="4">
        <v>392.94</v>
      </c>
      <c r="AD88" s="4">
        <v>415.66899999999998</v>
      </c>
      <c r="AE88" s="4">
        <v>455.44099999999997</v>
      </c>
      <c r="AF88" s="4">
        <v>491.39699999999999</v>
      </c>
      <c r="AG88" s="4">
        <v>524.64599999999996</v>
      </c>
      <c r="AH88" s="4">
        <v>543.95699999999999</v>
      </c>
      <c r="AI88" s="4">
        <v>563.10500000000002</v>
      </c>
      <c r="AJ88" s="4">
        <v>558.58000000000004</v>
      </c>
      <c r="AK88" s="4">
        <v>572.05999999999995</v>
      </c>
      <c r="AL88" s="4">
        <v>598.28499999999997</v>
      </c>
      <c r="AM88" s="4">
        <v>605.50099999999998</v>
      </c>
      <c r="AN88" s="4">
        <v>633.73299999999995</v>
      </c>
      <c r="AO88" s="4">
        <v>669.83900000000006</v>
      </c>
      <c r="AP88" s="4">
        <v>693.13099999999997</v>
      </c>
      <c r="AQ88" s="4">
        <v>736.68399999999997</v>
      </c>
      <c r="AR88" s="4">
        <v>769.93499999999995</v>
      </c>
      <c r="AS88" s="4">
        <v>792.29300000000001</v>
      </c>
      <c r="AT88" s="4">
        <v>816.53800000000001</v>
      </c>
      <c r="AU88" s="4">
        <v>852.96</v>
      </c>
      <c r="AV88" s="4">
        <v>889.02499999999998</v>
      </c>
      <c r="AW88" s="4">
        <v>929.38400000000001</v>
      </c>
      <c r="AX88" s="4">
        <v>983.07399999999996</v>
      </c>
      <c r="AY88" s="4">
        <v>1011.1559999999999</v>
      </c>
      <c r="AZ88" s="4">
        <v>968.95399999999995</v>
      </c>
      <c r="BA88" s="4">
        <v>996.82500000000005</v>
      </c>
      <c r="BB88" s="4">
        <v>1033.3489999999999</v>
      </c>
      <c r="BC88" s="4">
        <v>1043.7729999999999</v>
      </c>
      <c r="BD88" s="4">
        <v>1057.3219999999999</v>
      </c>
      <c r="BE88" s="4">
        <v>1071.527</v>
      </c>
      <c r="BF88" s="4">
        <v>1102.6079999999999</v>
      </c>
      <c r="BG88" s="4">
        <v>1118.925</v>
      </c>
      <c r="BH88" s="4">
        <v>1154.652</v>
      </c>
      <c r="BI88" s="4">
        <v>1188.7339999999999</v>
      </c>
      <c r="BJ88" s="15">
        <v>1243.127</v>
      </c>
      <c r="BK88" s="4">
        <v>1150.47</v>
      </c>
      <c r="BL88" s="4">
        <v>1264.1790000000001</v>
      </c>
      <c r="BM88" s="4">
        <v>1368.53</v>
      </c>
      <c r="BN88" s="4">
        <v>1476.5650000000001</v>
      </c>
    </row>
    <row r="89" spans="1:66" x14ac:dyDescent="0.25">
      <c r="A89" s="3" t="s">
        <v>84</v>
      </c>
      <c r="B89" s="3" t="s">
        <v>85</v>
      </c>
      <c r="C89" s="4">
        <v>13.476000000000001</v>
      </c>
      <c r="D89" s="4">
        <v>15.164999999999999</v>
      </c>
      <c r="E89" s="4">
        <v>17.100000000000001</v>
      </c>
      <c r="F89" s="4">
        <v>19.635000000000002</v>
      </c>
      <c r="G89" s="4">
        <v>21.984999999999999</v>
      </c>
      <c r="H89" s="4">
        <v>23.866</v>
      </c>
      <c r="I89" s="4">
        <v>25.707999999999998</v>
      </c>
      <c r="J89" s="4">
        <v>27.757999999999999</v>
      </c>
      <c r="K89" s="4">
        <v>30.709</v>
      </c>
      <c r="L89" s="4">
        <v>35.436</v>
      </c>
      <c r="M89" s="4">
        <v>40.35</v>
      </c>
      <c r="N89" s="4">
        <v>45.524000000000001</v>
      </c>
      <c r="O89" s="4">
        <v>51.043999999999997</v>
      </c>
      <c r="P89" s="4">
        <v>59.201999999999998</v>
      </c>
      <c r="Q89" s="4">
        <v>70.834999999999994</v>
      </c>
      <c r="R89" s="4">
        <v>82.873999999999995</v>
      </c>
      <c r="S89" s="4">
        <v>96.057000000000002</v>
      </c>
      <c r="T89" s="4">
        <v>108.646</v>
      </c>
      <c r="U89" s="4">
        <v>121.95099999999999</v>
      </c>
      <c r="V89" s="4">
        <v>138.744</v>
      </c>
      <c r="W89" s="4">
        <v>159.404</v>
      </c>
      <c r="X89" s="4">
        <v>180.46799999999999</v>
      </c>
      <c r="Y89" s="4">
        <v>204.96899999999999</v>
      </c>
      <c r="Z89" s="4">
        <v>224.928</v>
      </c>
      <c r="AA89" s="4">
        <v>239.935</v>
      </c>
      <c r="AB89" s="4">
        <v>253.48500000000001</v>
      </c>
      <c r="AC89" s="4">
        <v>266.25099999999998</v>
      </c>
      <c r="AD89" s="4">
        <v>280.03399999999999</v>
      </c>
      <c r="AE89" s="4">
        <v>298.04199999999997</v>
      </c>
      <c r="AF89" s="4">
        <v>319.34199999999998</v>
      </c>
      <c r="AG89" s="4">
        <v>343.22500000000002</v>
      </c>
      <c r="AH89" s="4">
        <v>357.76900000000001</v>
      </c>
      <c r="AI89" s="4">
        <v>369.803</v>
      </c>
      <c r="AJ89" s="4">
        <v>369.39100000000002</v>
      </c>
      <c r="AK89" s="4">
        <v>375.66699999999997</v>
      </c>
      <c r="AL89" s="4">
        <v>386.60700000000003</v>
      </c>
      <c r="AM89" s="4">
        <v>395.625</v>
      </c>
      <c r="AN89" s="4">
        <v>406.76900000000001</v>
      </c>
      <c r="AO89" s="4">
        <v>423.65199999999999</v>
      </c>
      <c r="AP89" s="4">
        <v>444.18599999999998</v>
      </c>
      <c r="AQ89" s="4">
        <v>471.47</v>
      </c>
      <c r="AR89" s="4">
        <v>495.70800000000003</v>
      </c>
      <c r="AS89" s="4">
        <v>516.43899999999996</v>
      </c>
      <c r="AT89" s="4">
        <v>531.41700000000003</v>
      </c>
      <c r="AU89" s="4">
        <v>552.33799999999997</v>
      </c>
      <c r="AV89" s="4">
        <v>572.98400000000004</v>
      </c>
      <c r="AW89" s="4">
        <v>601.11699999999996</v>
      </c>
      <c r="AX89" s="4">
        <v>626.65200000000004</v>
      </c>
      <c r="AY89" s="4">
        <v>648.39800000000002</v>
      </c>
      <c r="AZ89" s="4">
        <v>639.58500000000004</v>
      </c>
      <c r="BA89" s="4">
        <v>658.31</v>
      </c>
      <c r="BB89" s="4">
        <v>682.06</v>
      </c>
      <c r="BC89" s="4">
        <v>700.17600000000004</v>
      </c>
      <c r="BD89" s="4">
        <v>713.43499999999995</v>
      </c>
      <c r="BE89" s="4">
        <v>725.99199999999996</v>
      </c>
      <c r="BF89" s="4">
        <v>738.84</v>
      </c>
      <c r="BG89" s="4">
        <v>756.75900000000001</v>
      </c>
      <c r="BH89" s="4">
        <v>784.67600000000004</v>
      </c>
      <c r="BI89" s="4">
        <v>810.69</v>
      </c>
      <c r="BJ89" s="15">
        <v>817.24800000000005</v>
      </c>
      <c r="BK89" s="4">
        <v>767.36099999999999</v>
      </c>
      <c r="BL89" s="4">
        <v>838.59100000000001</v>
      </c>
      <c r="BM89" s="4">
        <v>908.31500000000005</v>
      </c>
      <c r="BN89" s="4">
        <v>957.83100000000002</v>
      </c>
    </row>
    <row r="90" spans="1:66" x14ac:dyDescent="0.25">
      <c r="A90" s="3" t="s">
        <v>94</v>
      </c>
      <c r="B90" s="3" t="s">
        <v>95</v>
      </c>
      <c r="C90" s="4">
        <v>0.82899999999999996</v>
      </c>
      <c r="D90" s="4">
        <v>0.89100000000000001</v>
      </c>
      <c r="E90" s="4">
        <v>1.034</v>
      </c>
      <c r="F90" s="4">
        <v>1.198</v>
      </c>
      <c r="G90" s="4">
        <v>1.383</v>
      </c>
      <c r="H90" s="4">
        <v>1.5109999999999999</v>
      </c>
      <c r="I90" s="4">
        <v>1.647</v>
      </c>
      <c r="J90" s="4">
        <v>1.726</v>
      </c>
      <c r="K90" s="4">
        <v>2.028</v>
      </c>
      <c r="L90" s="4">
        <v>1.157</v>
      </c>
      <c r="M90" s="4">
        <v>1.0880000000000001</v>
      </c>
      <c r="N90" s="4">
        <v>1.1519999999999999</v>
      </c>
      <c r="O90" s="4">
        <v>1.343</v>
      </c>
      <c r="P90" s="4">
        <v>2.4</v>
      </c>
      <c r="Q90" s="4">
        <v>1.8939999999999999</v>
      </c>
      <c r="R90" s="4">
        <v>3.1989999999999998</v>
      </c>
      <c r="S90" s="4">
        <v>4.0090000000000003</v>
      </c>
      <c r="T90" s="4">
        <v>4.6950000000000003</v>
      </c>
      <c r="U90" s="4">
        <v>5.9589999999999996</v>
      </c>
      <c r="V90" s="4">
        <v>6.61</v>
      </c>
      <c r="W90" s="4">
        <v>7.5019999999999998</v>
      </c>
      <c r="X90" s="4">
        <v>9.1219999999999999</v>
      </c>
      <c r="Y90" s="4">
        <v>10.581</v>
      </c>
      <c r="Z90" s="4">
        <v>11.661</v>
      </c>
      <c r="AA90" s="4">
        <v>13.920999999999999</v>
      </c>
      <c r="AB90" s="4">
        <v>14.313000000000001</v>
      </c>
      <c r="AC90" s="4">
        <v>15.172000000000001</v>
      </c>
      <c r="AD90" s="4">
        <v>15.867000000000001</v>
      </c>
      <c r="AE90" s="4">
        <v>16.847000000000001</v>
      </c>
      <c r="AF90" s="4">
        <v>17.777000000000001</v>
      </c>
      <c r="AG90" s="4">
        <v>20.288</v>
      </c>
      <c r="AH90" s="4">
        <v>21.873999999999999</v>
      </c>
      <c r="AI90" s="4">
        <v>23.914000000000001</v>
      </c>
      <c r="AJ90" s="4">
        <v>26.337</v>
      </c>
      <c r="AK90" s="4">
        <v>27.834</v>
      </c>
      <c r="AL90" s="4">
        <v>29.861999999999998</v>
      </c>
      <c r="AM90" s="4">
        <v>32.494</v>
      </c>
      <c r="AN90" s="4">
        <v>34.322000000000003</v>
      </c>
      <c r="AO90" s="4">
        <v>35.622999999999998</v>
      </c>
      <c r="AP90" s="4">
        <v>36.694000000000003</v>
      </c>
      <c r="AQ90" s="4">
        <v>37.612000000000002</v>
      </c>
      <c r="AR90" s="4">
        <v>38.323999999999998</v>
      </c>
      <c r="AS90" s="4">
        <v>39.588000000000001</v>
      </c>
      <c r="AT90" s="4">
        <v>40.427999999999997</v>
      </c>
      <c r="AU90" s="4">
        <v>43.396999999999998</v>
      </c>
      <c r="AV90" s="4">
        <v>46.637</v>
      </c>
      <c r="AW90" s="4">
        <v>47.408999999999999</v>
      </c>
      <c r="AX90" s="4">
        <v>50.624000000000002</v>
      </c>
      <c r="AY90" s="4">
        <v>51.886000000000003</v>
      </c>
      <c r="AZ90" s="4">
        <v>54.569000000000003</v>
      </c>
      <c r="BA90" s="4">
        <v>48.762</v>
      </c>
      <c r="BB90" s="4">
        <v>52.817999999999998</v>
      </c>
      <c r="BC90" s="4">
        <v>55.841000000000001</v>
      </c>
      <c r="BD90" s="4">
        <v>58.344999999999999</v>
      </c>
      <c r="BE90" s="4">
        <v>59.582000000000001</v>
      </c>
      <c r="BF90" s="4">
        <v>59.545999999999999</v>
      </c>
      <c r="BG90" s="4">
        <v>59.360999999999997</v>
      </c>
      <c r="BH90" s="4">
        <v>60.823</v>
      </c>
      <c r="BI90" s="4">
        <v>63.121000000000002</v>
      </c>
      <c r="BJ90" s="15">
        <v>72.971000000000004</v>
      </c>
      <c r="BK90" s="4">
        <v>71.781999999999996</v>
      </c>
      <c r="BL90" s="4">
        <v>62.911999999999999</v>
      </c>
      <c r="BM90" s="4">
        <v>74.364999999999995</v>
      </c>
      <c r="BN90" s="4">
        <v>75.143000000000001</v>
      </c>
    </row>
    <row r="91" spans="1:66" s="11" customFormat="1" x14ac:dyDescent="0.25">
      <c r="A91" s="9" t="s">
        <v>102</v>
      </c>
      <c r="B91" s="9" t="s">
        <v>103</v>
      </c>
      <c r="C91" s="10">
        <v>6.53</v>
      </c>
      <c r="D91" s="10">
        <v>6.9480000000000004</v>
      </c>
      <c r="E91" s="10">
        <v>7.2690000000000001</v>
      </c>
      <c r="F91" s="10">
        <v>7.9660000000000002</v>
      </c>
      <c r="G91" s="10">
        <v>9.0850000000000009</v>
      </c>
      <c r="H91" s="10">
        <v>9.9809999999999999</v>
      </c>
      <c r="I91" s="10">
        <v>10.884</v>
      </c>
      <c r="J91" s="10">
        <v>11.811999999999999</v>
      </c>
      <c r="K91" s="10">
        <v>12.474</v>
      </c>
      <c r="L91" s="10">
        <v>15.265000000000001</v>
      </c>
      <c r="M91" s="10">
        <v>17.757000000000001</v>
      </c>
      <c r="N91" s="10">
        <v>20.405999999999999</v>
      </c>
      <c r="O91" s="10">
        <v>22.106999999999999</v>
      </c>
      <c r="P91" s="10">
        <v>26.094000000000001</v>
      </c>
      <c r="Q91" s="10">
        <v>29.603999999999999</v>
      </c>
      <c r="R91" s="10">
        <v>30.041</v>
      </c>
      <c r="S91" s="10">
        <v>34.156999999999996</v>
      </c>
      <c r="T91" s="10">
        <v>40.904000000000003</v>
      </c>
      <c r="U91" s="10">
        <v>43.94</v>
      </c>
      <c r="V91" s="10">
        <v>49.5</v>
      </c>
      <c r="W91" s="10">
        <v>54.337000000000003</v>
      </c>
      <c r="X91" s="10">
        <v>60.381</v>
      </c>
      <c r="Y91" s="10">
        <v>68.662999999999997</v>
      </c>
      <c r="Z91" s="10">
        <v>77.194999999999993</v>
      </c>
      <c r="AA91" s="10">
        <v>89.542000000000002</v>
      </c>
      <c r="AB91" s="10">
        <v>99.668000000000006</v>
      </c>
      <c r="AC91" s="10">
        <v>123.55200000000001</v>
      </c>
      <c r="AD91" s="10">
        <v>130.60300000000001</v>
      </c>
      <c r="AE91" s="10">
        <v>150.358</v>
      </c>
      <c r="AF91" s="10">
        <v>163.31200000000001</v>
      </c>
      <c r="AG91" s="10">
        <v>170.51</v>
      </c>
      <c r="AH91" s="10">
        <v>174.78100000000001</v>
      </c>
      <c r="AI91" s="10">
        <v>180.125</v>
      </c>
      <c r="AJ91" s="10">
        <v>174.40600000000001</v>
      </c>
      <c r="AK91" s="10">
        <v>179.46899999999999</v>
      </c>
      <c r="AL91" s="10">
        <v>192.495</v>
      </c>
      <c r="AM91" s="10">
        <v>188.94800000000001</v>
      </c>
      <c r="AN91" s="10">
        <v>202.94200000000001</v>
      </c>
      <c r="AO91" s="10">
        <v>222.02099999999999</v>
      </c>
      <c r="AP91" s="10">
        <v>223.17699999999999</v>
      </c>
      <c r="AQ91" s="10">
        <v>236.80699999999999</v>
      </c>
      <c r="AR91" s="10">
        <v>247.464</v>
      </c>
      <c r="AS91" s="10">
        <v>249.654</v>
      </c>
      <c r="AT91" s="10">
        <v>259.32900000000001</v>
      </c>
      <c r="AU91" s="10">
        <v>271.70699999999999</v>
      </c>
      <c r="AV91" s="10">
        <v>283.87700000000001</v>
      </c>
      <c r="AW91" s="10">
        <v>300.40300000000002</v>
      </c>
      <c r="AX91" s="10">
        <v>326.19299999999998</v>
      </c>
      <c r="AY91" s="10">
        <v>331.85700000000003</v>
      </c>
      <c r="AZ91" s="10">
        <v>296.97800000000001</v>
      </c>
      <c r="BA91" s="10">
        <v>313.47699999999998</v>
      </c>
      <c r="BB91" s="10">
        <v>321.13099999999997</v>
      </c>
      <c r="BC91" s="10">
        <v>311.99200000000002</v>
      </c>
      <c r="BD91" s="10">
        <v>320.34800000000001</v>
      </c>
      <c r="BE91" s="10">
        <v>326.66800000000001</v>
      </c>
      <c r="BF91" s="10">
        <v>346.15600000000001</v>
      </c>
      <c r="BG91" s="10">
        <v>344.53500000000003</v>
      </c>
      <c r="BH91" s="10">
        <v>355.65600000000001</v>
      </c>
      <c r="BI91" s="10">
        <v>357.31700000000001</v>
      </c>
      <c r="BJ91" s="15">
        <v>382.03500000000003</v>
      </c>
      <c r="BK91" s="10">
        <v>359.584</v>
      </c>
      <c r="BL91" s="10">
        <v>423.12700000000001</v>
      </c>
      <c r="BM91" s="10">
        <v>424.61099999999999</v>
      </c>
      <c r="BN91" s="10">
        <v>483.53500000000003</v>
      </c>
    </row>
    <row r="92" spans="1:66" x14ac:dyDescent="0.25">
      <c r="A92" s="3" t="s">
        <v>107</v>
      </c>
      <c r="B92" s="3" t="s">
        <v>108</v>
      </c>
      <c r="C92" s="7">
        <f>C32-C23</f>
        <v>0.93199999999999994</v>
      </c>
      <c r="D92" s="7">
        <f>D32-D23</f>
        <v>1.0899999999999999</v>
      </c>
      <c r="E92" s="7">
        <f>E32-E23</f>
        <v>1.175</v>
      </c>
      <c r="F92" s="7">
        <f t="shared" ref="F92:G92" si="1">F32-F23</f>
        <v>1.4019999999999999</v>
      </c>
      <c r="G92" s="7">
        <f t="shared" si="1"/>
        <v>1.5589999999999997</v>
      </c>
      <c r="H92" s="7">
        <f t="shared" ref="H92:BN92" si="2">H32-H23</f>
        <v>1.6870000000000001</v>
      </c>
      <c r="I92" s="7">
        <f t="shared" si="2"/>
        <v>1.8910000000000002</v>
      </c>
      <c r="J92" s="7">
        <f t="shared" si="2"/>
        <v>2.0019999999999998</v>
      </c>
      <c r="K92" s="7">
        <f t="shared" si="2"/>
        <v>2.3379999999999996</v>
      </c>
      <c r="L92" s="7">
        <f t="shared" si="2"/>
        <v>3.0920000000000005</v>
      </c>
      <c r="M92" s="7">
        <f t="shared" si="2"/>
        <v>3.9059999999999997</v>
      </c>
      <c r="N92" s="7">
        <f t="shared" si="2"/>
        <v>4.4830000000000005</v>
      </c>
      <c r="O92" s="7">
        <f t="shared" si="2"/>
        <v>4.6589999999999998</v>
      </c>
      <c r="P92" s="7">
        <f t="shared" si="2"/>
        <v>5.487000000000001</v>
      </c>
      <c r="Q92" s="7">
        <f t="shared" si="2"/>
        <v>7.5650000000000004</v>
      </c>
      <c r="R92" s="7">
        <f t="shared" si="2"/>
        <v>7.9539999999999997</v>
      </c>
      <c r="S92" s="7">
        <f t="shared" si="2"/>
        <v>8.1659999999999986</v>
      </c>
      <c r="T92" s="7">
        <f t="shared" si="2"/>
        <v>9.4930000000000003</v>
      </c>
      <c r="U92" s="7">
        <f t="shared" si="2"/>
        <v>10.243</v>
      </c>
      <c r="V92" s="7">
        <f t="shared" si="2"/>
        <v>11.464999999999998</v>
      </c>
      <c r="W92" s="7">
        <f t="shared" si="2"/>
        <v>13.079999999999998</v>
      </c>
      <c r="X92" s="7">
        <f t="shared" si="2"/>
        <v>18.146000000000004</v>
      </c>
      <c r="Y92" s="7">
        <f t="shared" si="2"/>
        <v>21.667999999999999</v>
      </c>
      <c r="Z92" s="7">
        <f t="shared" si="2"/>
        <v>26.165000000000003</v>
      </c>
      <c r="AA92" s="7">
        <f t="shared" si="2"/>
        <v>28.292000000000002</v>
      </c>
      <c r="AB92" s="7">
        <f t="shared" si="2"/>
        <v>29.734999999999999</v>
      </c>
      <c r="AC92" s="7">
        <f t="shared" si="2"/>
        <v>29.200000000000003</v>
      </c>
      <c r="AD92" s="7">
        <f t="shared" si="2"/>
        <v>31.702000000000005</v>
      </c>
      <c r="AE92" s="7">
        <f t="shared" si="2"/>
        <v>31.838000000000001</v>
      </c>
      <c r="AF92" s="7">
        <f t="shared" si="2"/>
        <v>38.448000000000008</v>
      </c>
      <c r="AG92" s="7">
        <f t="shared" si="2"/>
        <v>45.220999999999997</v>
      </c>
      <c r="AH92" s="7">
        <f t="shared" si="2"/>
        <v>45.349999999999994</v>
      </c>
      <c r="AI92" s="7">
        <f t="shared" si="2"/>
        <v>47.69</v>
      </c>
      <c r="AJ92" s="7">
        <f t="shared" si="2"/>
        <v>46.083999999999989</v>
      </c>
      <c r="AK92" s="7">
        <f t="shared" si="2"/>
        <v>46.432000000000002</v>
      </c>
      <c r="AL92" s="7">
        <f t="shared" si="2"/>
        <v>51.195999999999998</v>
      </c>
      <c r="AM92" s="7">
        <f t="shared" si="2"/>
        <v>41.824999999999989</v>
      </c>
      <c r="AN92" s="7">
        <f t="shared" si="2"/>
        <v>41.721000000000004</v>
      </c>
      <c r="AO92" s="7">
        <f t="shared" si="2"/>
        <v>39.688999999999993</v>
      </c>
      <c r="AP92" s="7">
        <f t="shared" si="2"/>
        <v>26.472000000000008</v>
      </c>
      <c r="AQ92" s="7">
        <f t="shared" si="2"/>
        <v>42.468999999999994</v>
      </c>
      <c r="AR92" s="7">
        <f t="shared" si="2"/>
        <v>38.195999999999998</v>
      </c>
      <c r="AS92" s="7">
        <f t="shared" si="2"/>
        <v>50.98599999999999</v>
      </c>
      <c r="AT92" s="7">
        <f t="shared" si="2"/>
        <v>49.085999999999984</v>
      </c>
      <c r="AU92" s="7">
        <f t="shared" si="2"/>
        <v>53.844999999999999</v>
      </c>
      <c r="AV92" s="7">
        <f t="shared" si="2"/>
        <v>58.47799999999998</v>
      </c>
      <c r="AW92" s="7">
        <f t="shared" si="2"/>
        <v>61.349000000000018</v>
      </c>
      <c r="AX92" s="7">
        <f t="shared" si="2"/>
        <v>62.86099999999999</v>
      </c>
      <c r="AY92" s="7">
        <f t="shared" si="2"/>
        <v>80.831999999999994</v>
      </c>
      <c r="AZ92" s="7">
        <f t="shared" si="2"/>
        <v>75.941000000000003</v>
      </c>
      <c r="BA92" s="7">
        <f t="shared" si="2"/>
        <v>64.837000000000018</v>
      </c>
      <c r="BB92" s="7">
        <f t="shared" si="2"/>
        <v>59.271000000000015</v>
      </c>
      <c r="BC92" s="7">
        <f t="shared" si="2"/>
        <v>66.805999999999983</v>
      </c>
      <c r="BD92" s="7">
        <f t="shared" si="2"/>
        <v>38.329000000000008</v>
      </c>
      <c r="BE92" s="7">
        <f t="shared" si="2"/>
        <v>46.552999999999997</v>
      </c>
      <c r="BF92" s="7">
        <f t="shared" si="2"/>
        <v>60.454000000000008</v>
      </c>
      <c r="BG92" s="7">
        <f t="shared" si="2"/>
        <v>52.823000000000008</v>
      </c>
      <c r="BH92" s="7">
        <f t="shared" si="2"/>
        <v>46.705000000000013</v>
      </c>
      <c r="BI92" s="7">
        <f t="shared" si="2"/>
        <v>56.576999999999998</v>
      </c>
      <c r="BJ92" s="16">
        <f t="shared" si="2"/>
        <v>53.94300000000004</v>
      </c>
      <c r="BK92" s="7">
        <f t="shared" si="2"/>
        <v>70.25200000000001</v>
      </c>
      <c r="BL92" s="7">
        <f t="shared" si="2"/>
        <v>64.177000000000021</v>
      </c>
      <c r="BM92" s="7">
        <f t="shared" si="2"/>
        <v>62.975999999999999</v>
      </c>
      <c r="BN92" s="7">
        <f t="shared" si="2"/>
        <v>82.699000000000012</v>
      </c>
    </row>
    <row r="93" spans="1:66" x14ac:dyDescent="0.25">
      <c r="A93" s="8" t="s">
        <v>253</v>
      </c>
      <c r="B93" s="8" t="s">
        <v>254</v>
      </c>
      <c r="C93" s="7">
        <f>C53-C45</f>
        <v>-0.18099999999999994</v>
      </c>
      <c r="D93" s="7">
        <f>D53-D45</f>
        <v>-0.20100000000000007</v>
      </c>
      <c r="E93" s="7">
        <f>E53-E45</f>
        <v>-0.23399999999999999</v>
      </c>
      <c r="F93" s="7">
        <f t="shared" ref="F93:G93" si="3">F53-F45</f>
        <v>-0.26700000000000002</v>
      </c>
      <c r="G93" s="7">
        <f t="shared" si="3"/>
        <v>-0.27700000000000014</v>
      </c>
      <c r="H93" s="7">
        <f t="shared" ref="H93:BN93" si="4">H53-H45</f>
        <v>-0.29499999999999993</v>
      </c>
      <c r="I93" s="7">
        <f t="shared" si="4"/>
        <v>-0.31499999999999995</v>
      </c>
      <c r="J93" s="7">
        <f t="shared" si="4"/>
        <v>-0.35999999999999988</v>
      </c>
      <c r="K93" s="7">
        <f t="shared" si="4"/>
        <v>-0.14900000000000002</v>
      </c>
      <c r="L93" s="7">
        <f t="shared" si="4"/>
        <v>-0.13700000000000001</v>
      </c>
      <c r="M93" s="7">
        <f t="shared" si="4"/>
        <v>3.7000000000000144E-2</v>
      </c>
      <c r="N93" s="7">
        <f t="shared" si="4"/>
        <v>4.4000000000000039E-2</v>
      </c>
      <c r="O93" s="7">
        <f t="shared" si="4"/>
        <v>5.2000000000000046E-2</v>
      </c>
      <c r="P93" s="7">
        <f t="shared" si="4"/>
        <v>6.5999999999999837E-2</v>
      </c>
      <c r="Q93" s="7">
        <f t="shared" si="4"/>
        <v>6.3999999999999613E-2</v>
      </c>
      <c r="R93" s="7">
        <f t="shared" si="4"/>
        <v>0.10499999999999998</v>
      </c>
      <c r="S93" s="7">
        <f t="shared" si="4"/>
        <v>2.0999999999999908E-2</v>
      </c>
      <c r="T93" s="7">
        <f t="shared" si="4"/>
        <v>4.2000000000000259E-2</v>
      </c>
      <c r="U93" s="7">
        <f t="shared" si="4"/>
        <v>-1.7999999999999794E-2</v>
      </c>
      <c r="V93" s="7">
        <f t="shared" si="4"/>
        <v>-1.2000000000000455E-2</v>
      </c>
      <c r="W93" s="7">
        <f t="shared" si="4"/>
        <v>-6.9999999999996732E-3</v>
      </c>
      <c r="X93" s="7">
        <f t="shared" si="4"/>
        <v>3.0000000000001137E-3</v>
      </c>
      <c r="Y93" s="7">
        <f t="shared" si="4"/>
        <v>1.6000000000000014E-2</v>
      </c>
      <c r="Z93" s="7">
        <f t="shared" si="4"/>
        <v>2.3999999999999133E-2</v>
      </c>
      <c r="AA93" s="7">
        <f t="shared" si="4"/>
        <v>3.8000000000000256E-2</v>
      </c>
      <c r="AB93" s="7">
        <f t="shared" si="4"/>
        <v>4.9999999999998934E-2</v>
      </c>
      <c r="AC93" s="7">
        <f t="shared" si="4"/>
        <v>5.7000000000000384E-2</v>
      </c>
      <c r="AD93" s="7">
        <f t="shared" si="4"/>
        <v>5.6999999999998607E-2</v>
      </c>
      <c r="AE93" s="7">
        <f t="shared" si="4"/>
        <v>5.1000000000000156E-2</v>
      </c>
      <c r="AF93" s="7">
        <f t="shared" si="4"/>
        <v>7.2000000000000952E-2</v>
      </c>
      <c r="AG93" s="7">
        <f t="shared" si="4"/>
        <v>5.3000000000000824E-2</v>
      </c>
      <c r="AH93" s="7">
        <f t="shared" si="4"/>
        <v>-2.0000000000006679E-3</v>
      </c>
      <c r="AI93" s="7">
        <f t="shared" si="4"/>
        <v>-9.9999999999944578E-4</v>
      </c>
      <c r="AJ93" s="7">
        <f t="shared" si="4"/>
        <v>6.5000000000001279E-2</v>
      </c>
      <c r="AK93" s="7">
        <f t="shared" si="4"/>
        <v>0.25900000000000034</v>
      </c>
      <c r="AL93" s="7">
        <f t="shared" si="4"/>
        <v>0.11300000000000132</v>
      </c>
      <c r="AM93" s="7">
        <f t="shared" si="4"/>
        <v>0.11099999999999888</v>
      </c>
      <c r="AN93" s="7">
        <f t="shared" si="4"/>
        <v>0.28100000000000058</v>
      </c>
      <c r="AO93" s="7">
        <f t="shared" si="4"/>
        <v>0.18699999999999939</v>
      </c>
      <c r="AP93" s="7">
        <f t="shared" si="4"/>
        <v>7.099999999999973E-2</v>
      </c>
      <c r="AQ93" s="7">
        <f t="shared" si="4"/>
        <v>0.27799999999999869</v>
      </c>
      <c r="AR93" s="7">
        <f t="shared" si="4"/>
        <v>0.24000000000000021</v>
      </c>
      <c r="AS93" s="7">
        <f t="shared" si="4"/>
        <v>-8.0000000000008953E-3</v>
      </c>
      <c r="AT93" s="7">
        <f t="shared" si="4"/>
        <v>0.16800000000000104</v>
      </c>
      <c r="AU93" s="7">
        <f t="shared" si="4"/>
        <v>0.2970000000000006</v>
      </c>
      <c r="AV93" s="7">
        <f t="shared" si="4"/>
        <v>4.3999999999998707E-2</v>
      </c>
      <c r="AW93" s="7">
        <f t="shared" si="4"/>
        <v>-0.4220000000000006</v>
      </c>
      <c r="AX93" s="7">
        <f t="shared" si="4"/>
        <v>-0.2629999999999999</v>
      </c>
      <c r="AY93" s="7">
        <f t="shared" si="4"/>
        <v>-0.2110000000000003</v>
      </c>
      <c r="AZ93" s="7">
        <f t="shared" si="4"/>
        <v>-0.25</v>
      </c>
      <c r="BA93" s="7">
        <f t="shared" si="4"/>
        <v>-0.22599999999999909</v>
      </c>
      <c r="BB93" s="7">
        <f t="shared" si="4"/>
        <v>-0.20499999999999829</v>
      </c>
      <c r="BC93" s="7">
        <f t="shared" si="4"/>
        <v>-0.16000000000000014</v>
      </c>
      <c r="BD93" s="7">
        <f t="shared" si="4"/>
        <v>-0.2159999999999993</v>
      </c>
      <c r="BE93" s="7">
        <f t="shared" si="4"/>
        <v>-0.16300000000000026</v>
      </c>
      <c r="BF93" s="7">
        <f t="shared" si="4"/>
        <v>-0.14599999999999902</v>
      </c>
      <c r="BG93" s="7">
        <f t="shared" si="4"/>
        <v>-0.13700000000000045</v>
      </c>
      <c r="BH93" s="7">
        <f t="shared" si="4"/>
        <v>-0.10500000000000043</v>
      </c>
      <c r="BI93" s="7">
        <f t="shared" si="4"/>
        <v>-8.5000000000000853E-2</v>
      </c>
      <c r="BJ93" s="16">
        <f t="shared" si="4"/>
        <v>-6.0000000000002274E-2</v>
      </c>
      <c r="BK93" s="7">
        <f t="shared" si="4"/>
        <v>-6.4000000000000057E-2</v>
      </c>
      <c r="BL93" s="7">
        <f t="shared" si="4"/>
        <v>-3.5000000000000142E-2</v>
      </c>
      <c r="BM93" s="7">
        <f t="shared" si="4"/>
        <v>-2.2000000000002018E-2</v>
      </c>
      <c r="BN93" s="7">
        <f t="shared" si="4"/>
        <v>-2.1999999999998465E-2</v>
      </c>
    </row>
    <row r="94" spans="1:66" x14ac:dyDescent="0.25">
      <c r="A94" s="3" t="s">
        <v>132</v>
      </c>
      <c r="B94" s="3" t="s">
        <v>133</v>
      </c>
      <c r="C94" s="7">
        <f>C54-C48</f>
        <v>0.63400000000000001</v>
      </c>
      <c r="D94" s="7">
        <f>D54-D48</f>
        <v>0.68699999999999994</v>
      </c>
      <c r="E94" s="7">
        <f>E54-E48</f>
        <v>0.76200000000000001</v>
      </c>
      <c r="F94" s="7">
        <f t="shared" ref="F94:G94" si="5">F54-F48</f>
        <v>0.86399999999999988</v>
      </c>
      <c r="G94" s="7">
        <f t="shared" si="5"/>
        <v>0.92799999999999994</v>
      </c>
      <c r="H94" s="7">
        <f t="shared" ref="H94:BN94" si="6">H54-H48</f>
        <v>0.9870000000000001</v>
      </c>
      <c r="I94" s="7">
        <f t="shared" si="6"/>
        <v>1.0720000000000001</v>
      </c>
      <c r="J94" s="7">
        <f t="shared" si="6"/>
        <v>1.0940000000000001</v>
      </c>
      <c r="K94" s="7">
        <f t="shared" si="6"/>
        <v>1.1999999999999997</v>
      </c>
      <c r="L94" s="7">
        <f t="shared" si="6"/>
        <v>1.389</v>
      </c>
      <c r="M94" s="7">
        <f t="shared" si="6"/>
        <v>1.5170000000000001</v>
      </c>
      <c r="N94" s="7">
        <f t="shared" si="6"/>
        <v>1.5810000000000002</v>
      </c>
      <c r="O94" s="7">
        <f t="shared" si="6"/>
        <v>1.8609999999999998</v>
      </c>
      <c r="P94" s="7">
        <f t="shared" si="6"/>
        <v>2.1579999999999999</v>
      </c>
      <c r="Q94" s="7">
        <f t="shared" si="6"/>
        <v>2.5859999999999999</v>
      </c>
      <c r="R94" s="7">
        <f t="shared" si="6"/>
        <v>2.5900000000000003</v>
      </c>
      <c r="S94" s="7">
        <f t="shared" si="6"/>
        <v>3.1369999999999996</v>
      </c>
      <c r="T94" s="7">
        <f t="shared" si="6"/>
        <v>3.508</v>
      </c>
      <c r="U94" s="7">
        <f t="shared" si="6"/>
        <v>3.859</v>
      </c>
      <c r="V94" s="7">
        <f t="shared" si="6"/>
        <v>4.2809999999999997</v>
      </c>
      <c r="W94" s="7">
        <f t="shared" si="6"/>
        <v>4.5070000000000006</v>
      </c>
      <c r="X94" s="7">
        <f t="shared" si="6"/>
        <v>5.1499999999999995</v>
      </c>
      <c r="Y94" s="7">
        <f t="shared" si="6"/>
        <v>5.5630000000000006</v>
      </c>
      <c r="Z94" s="7">
        <f t="shared" si="6"/>
        <v>6.3169999999999993</v>
      </c>
      <c r="AA94" s="7">
        <f t="shared" si="6"/>
        <v>6.7429999999999994</v>
      </c>
      <c r="AB94" s="7">
        <f t="shared" si="6"/>
        <v>6.09</v>
      </c>
      <c r="AC94" s="7">
        <f t="shared" si="6"/>
        <v>6.8089999999999993</v>
      </c>
      <c r="AD94" s="7">
        <f t="shared" si="6"/>
        <v>8.1989999999999998</v>
      </c>
      <c r="AE94" s="7">
        <f t="shared" si="6"/>
        <v>7.4680000000000017</v>
      </c>
      <c r="AF94" s="7">
        <f t="shared" si="6"/>
        <v>8.0150000000000006</v>
      </c>
      <c r="AG94" s="7">
        <f t="shared" si="6"/>
        <v>6.9830000000000005</v>
      </c>
      <c r="AH94" s="7">
        <f t="shared" si="6"/>
        <v>8.3830000000000009</v>
      </c>
      <c r="AI94" s="7">
        <f t="shared" si="6"/>
        <v>7.4160000000000004</v>
      </c>
      <c r="AJ94" s="7">
        <f t="shared" si="6"/>
        <v>7.5860000000000003</v>
      </c>
      <c r="AK94" s="7">
        <f t="shared" si="6"/>
        <v>6.0100000000000016</v>
      </c>
      <c r="AL94" s="7">
        <f t="shared" si="6"/>
        <v>6.0790000000000006</v>
      </c>
      <c r="AM94" s="7">
        <f t="shared" si="6"/>
        <v>7.7509999999999977</v>
      </c>
      <c r="AN94" s="7">
        <f t="shared" si="6"/>
        <v>8.0620000000000012</v>
      </c>
      <c r="AO94" s="7">
        <f t="shared" si="6"/>
        <v>8.8360000000000021</v>
      </c>
      <c r="AP94" s="7">
        <f t="shared" si="6"/>
        <v>8.3909999999999982</v>
      </c>
      <c r="AQ94" s="7">
        <f t="shared" si="6"/>
        <v>8.6890000000000018</v>
      </c>
      <c r="AR94" s="7">
        <f t="shared" si="6"/>
        <v>10.085000000000001</v>
      </c>
      <c r="AS94" s="7">
        <f t="shared" si="6"/>
        <v>9.4959999999999987</v>
      </c>
      <c r="AT94" s="7">
        <f t="shared" si="6"/>
        <v>9.1270000000000024</v>
      </c>
      <c r="AU94" s="7">
        <f t="shared" si="6"/>
        <v>11.766999999999999</v>
      </c>
      <c r="AV94" s="7">
        <f t="shared" si="6"/>
        <v>12.744000000000002</v>
      </c>
      <c r="AW94" s="7">
        <f t="shared" si="6"/>
        <v>14.563000000000001</v>
      </c>
      <c r="AX94" s="7">
        <f t="shared" si="6"/>
        <v>15.792999999999999</v>
      </c>
      <c r="AY94" s="7">
        <f t="shared" si="6"/>
        <v>17.45</v>
      </c>
      <c r="AZ94" s="7">
        <f t="shared" si="6"/>
        <v>13.486000000000001</v>
      </c>
      <c r="BA94" s="7">
        <f t="shared" si="6"/>
        <v>13.234999999999999</v>
      </c>
      <c r="BB94" s="7">
        <f t="shared" si="6"/>
        <v>18.074999999999996</v>
      </c>
      <c r="BC94" s="7">
        <f t="shared" si="6"/>
        <v>18.504000000000001</v>
      </c>
      <c r="BD94" s="7">
        <f t="shared" si="6"/>
        <v>17.940999999999999</v>
      </c>
      <c r="BE94" s="7">
        <f t="shared" si="6"/>
        <v>17.889000000000003</v>
      </c>
      <c r="BF94" s="7">
        <f t="shared" si="6"/>
        <v>18.047000000000004</v>
      </c>
      <c r="BG94" s="7">
        <f t="shared" si="6"/>
        <v>19.215999999999998</v>
      </c>
      <c r="BH94" s="7">
        <f t="shared" si="6"/>
        <v>19.180000000000003</v>
      </c>
      <c r="BI94" s="7">
        <f t="shared" si="6"/>
        <v>18.120000000000005</v>
      </c>
      <c r="BJ94" s="16">
        <f t="shared" si="6"/>
        <v>18.611000000000001</v>
      </c>
      <c r="BK94" s="7">
        <f t="shared" si="6"/>
        <v>17.502999999999997</v>
      </c>
      <c r="BL94" s="7">
        <f t="shared" si="6"/>
        <v>15.194999999999997</v>
      </c>
      <c r="BM94" s="7">
        <f t="shared" si="6"/>
        <v>17.057000000000002</v>
      </c>
      <c r="BN94" s="7">
        <f t="shared" si="6"/>
        <v>19.257999999999996</v>
      </c>
    </row>
    <row r="95" spans="1:66" x14ac:dyDescent="0.25">
      <c r="A95" s="3" t="s">
        <v>138</v>
      </c>
      <c r="B95" s="3" t="s">
        <v>139</v>
      </c>
      <c r="C95" s="7">
        <f>C52</f>
        <v>0.91900000000000004</v>
      </c>
      <c r="D95" s="7">
        <f t="shared" ref="D95:BN95" si="7">D52</f>
        <v>0.94899999999999995</v>
      </c>
      <c r="E95" s="7">
        <f t="shared" si="7"/>
        <v>0.89900000000000002</v>
      </c>
      <c r="F95" s="7">
        <f t="shared" si="7"/>
        <v>0.92700000000000005</v>
      </c>
      <c r="G95" s="7">
        <f t="shared" si="7"/>
        <v>1.091</v>
      </c>
      <c r="H95" s="7">
        <f t="shared" si="7"/>
        <v>1.175</v>
      </c>
      <c r="I95" s="7">
        <f t="shared" si="7"/>
        <v>1.1120000000000001</v>
      </c>
      <c r="J95" s="7">
        <f t="shared" si="7"/>
        <v>1.25</v>
      </c>
      <c r="K95" s="7">
        <f t="shared" si="7"/>
        <v>1.2410000000000001</v>
      </c>
      <c r="L95" s="7">
        <f t="shared" si="7"/>
        <v>1.5920000000000001</v>
      </c>
      <c r="M95" s="7">
        <f t="shared" si="7"/>
        <v>2.133</v>
      </c>
      <c r="N95" s="7">
        <f t="shared" si="7"/>
        <v>2.081</v>
      </c>
      <c r="O95" s="7">
        <f t="shared" si="7"/>
        <v>2.3380000000000001</v>
      </c>
      <c r="P95" s="7">
        <f t="shared" si="7"/>
        <v>2.9359999999999999</v>
      </c>
      <c r="Q95" s="7">
        <f t="shared" si="7"/>
        <v>4.21</v>
      </c>
      <c r="R95" s="7">
        <f t="shared" si="7"/>
        <v>3.0649999999999999</v>
      </c>
      <c r="S95" s="7">
        <f t="shared" si="7"/>
        <v>4.7309999999999999</v>
      </c>
      <c r="T95" s="7">
        <f t="shared" si="7"/>
        <v>5.3609999999999998</v>
      </c>
      <c r="U95" s="7">
        <f t="shared" si="7"/>
        <v>4.9130000000000003</v>
      </c>
      <c r="V95" s="7">
        <f t="shared" si="7"/>
        <v>6.0860000000000003</v>
      </c>
      <c r="W95" s="7">
        <f t="shared" si="7"/>
        <v>7.12</v>
      </c>
      <c r="X95" s="7">
        <f t="shared" si="7"/>
        <v>7.95</v>
      </c>
      <c r="Y95" s="7">
        <f t="shared" si="7"/>
        <v>8.1809999999999992</v>
      </c>
      <c r="Z95" s="7">
        <f t="shared" si="7"/>
        <v>8.6630000000000003</v>
      </c>
      <c r="AA95" s="7">
        <f t="shared" si="7"/>
        <v>9.1999999999999993</v>
      </c>
      <c r="AB95" s="7">
        <f t="shared" si="7"/>
        <v>10.952999999999999</v>
      </c>
      <c r="AC95" s="7">
        <f t="shared" si="7"/>
        <v>12.92</v>
      </c>
      <c r="AD95" s="7">
        <f t="shared" si="7"/>
        <v>14.51</v>
      </c>
      <c r="AE95" s="7">
        <f t="shared" si="7"/>
        <v>17.082000000000001</v>
      </c>
      <c r="AF95" s="7">
        <f t="shared" si="7"/>
        <v>19.207000000000001</v>
      </c>
      <c r="AG95" s="7">
        <f t="shared" si="7"/>
        <v>18.530999999999999</v>
      </c>
      <c r="AH95" s="7">
        <f t="shared" si="7"/>
        <v>17.071000000000002</v>
      </c>
      <c r="AI95" s="7">
        <f t="shared" si="7"/>
        <v>12.901999999999999</v>
      </c>
      <c r="AJ95" s="7">
        <f t="shared" si="7"/>
        <v>13.069000000000001</v>
      </c>
      <c r="AK95" s="7">
        <f t="shared" si="7"/>
        <v>14.372</v>
      </c>
      <c r="AL95" s="7">
        <f t="shared" si="7"/>
        <v>18.300999999999998</v>
      </c>
      <c r="AM95" s="7">
        <f t="shared" si="7"/>
        <v>18.853000000000002</v>
      </c>
      <c r="AN95" s="7">
        <f t="shared" si="7"/>
        <v>21.574999999999999</v>
      </c>
      <c r="AO95" s="7">
        <f t="shared" si="7"/>
        <v>23.594999999999999</v>
      </c>
      <c r="AP95" s="7">
        <f t="shared" si="7"/>
        <v>28.533000000000001</v>
      </c>
      <c r="AQ95" s="7">
        <f t="shared" si="7"/>
        <v>30.443999999999999</v>
      </c>
      <c r="AR95" s="7">
        <f t="shared" si="7"/>
        <v>35.387</v>
      </c>
      <c r="AS95" s="7">
        <f t="shared" si="7"/>
        <v>30.253</v>
      </c>
      <c r="AT95" s="7">
        <f t="shared" si="7"/>
        <v>26.681000000000001</v>
      </c>
      <c r="AU95" s="7">
        <f t="shared" si="7"/>
        <v>29.277000000000001</v>
      </c>
      <c r="AV95" s="7">
        <f t="shared" si="7"/>
        <v>33.963000000000001</v>
      </c>
      <c r="AW95" s="7">
        <f t="shared" si="7"/>
        <v>43.402999999999999</v>
      </c>
      <c r="AX95" s="7">
        <f t="shared" si="7"/>
        <v>45.843000000000004</v>
      </c>
      <c r="AY95" s="7">
        <f t="shared" si="7"/>
        <v>48.34</v>
      </c>
      <c r="AZ95" s="7">
        <f t="shared" si="7"/>
        <v>24.832999999999998</v>
      </c>
      <c r="BA95" s="7">
        <f t="shared" si="7"/>
        <v>33.000999999999998</v>
      </c>
      <c r="BB95" s="7">
        <f t="shared" si="7"/>
        <v>37.947000000000003</v>
      </c>
      <c r="BC95" s="7">
        <f t="shared" si="7"/>
        <v>38.819000000000003</v>
      </c>
      <c r="BD95" s="7">
        <f t="shared" si="7"/>
        <v>41.387</v>
      </c>
      <c r="BE95" s="7">
        <f t="shared" si="7"/>
        <v>40.267000000000003</v>
      </c>
      <c r="BF95" s="7">
        <f t="shared" si="7"/>
        <v>39.871000000000002</v>
      </c>
      <c r="BG95" s="7">
        <f t="shared" si="7"/>
        <v>40.494999999999997</v>
      </c>
      <c r="BH95" s="7">
        <f t="shared" si="7"/>
        <v>48.271000000000001</v>
      </c>
      <c r="BI95" s="7">
        <f t="shared" si="7"/>
        <v>44.960999999999999</v>
      </c>
      <c r="BJ95" s="16">
        <f t="shared" si="7"/>
        <v>48.042000000000002</v>
      </c>
      <c r="BK95" s="7">
        <f t="shared" si="7"/>
        <v>46.162999999999997</v>
      </c>
      <c r="BL95" s="7">
        <f t="shared" si="7"/>
        <v>53.317</v>
      </c>
      <c r="BM95" s="7">
        <f t="shared" si="7"/>
        <v>67.415000000000006</v>
      </c>
      <c r="BN95" s="7">
        <f t="shared" si="7"/>
        <v>61.521999999999998</v>
      </c>
    </row>
    <row r="96" spans="1:66" x14ac:dyDescent="0.25">
      <c r="A96" s="3" t="s">
        <v>168</v>
      </c>
      <c r="B96" s="3" t="s">
        <v>169</v>
      </c>
      <c r="C96" s="7">
        <f t="shared" ref="C96:AH96" si="8">C78</f>
        <v>4.9089999999999998</v>
      </c>
      <c r="D96" s="7">
        <f t="shared" si="8"/>
        <v>5.5970000000000004</v>
      </c>
      <c r="E96" s="7">
        <f t="shared" si="8"/>
        <v>6.3230000000000004</v>
      </c>
      <c r="F96" s="7">
        <f t="shared" si="8"/>
        <v>7.1189999999999998</v>
      </c>
      <c r="G96" s="7">
        <f t="shared" si="8"/>
        <v>7.9</v>
      </c>
      <c r="H96" s="7">
        <f t="shared" si="8"/>
        <v>8.423</v>
      </c>
      <c r="I96" s="7">
        <f t="shared" si="8"/>
        <v>9.2260000000000009</v>
      </c>
      <c r="J96" s="7">
        <f t="shared" si="8"/>
        <v>10.093999999999999</v>
      </c>
      <c r="K96" s="7">
        <f t="shared" si="8"/>
        <v>10.643000000000001</v>
      </c>
      <c r="L96" s="7">
        <f t="shared" si="8"/>
        <v>12.529</v>
      </c>
      <c r="M96" s="7">
        <f t="shared" si="8"/>
        <v>13.978</v>
      </c>
      <c r="N96" s="7">
        <f t="shared" si="8"/>
        <v>15.79</v>
      </c>
      <c r="O96" s="7">
        <f t="shared" si="8"/>
        <v>17.669</v>
      </c>
      <c r="P96" s="7">
        <f t="shared" si="8"/>
        <v>20.32</v>
      </c>
      <c r="Q96" s="7">
        <f t="shared" si="8"/>
        <v>23.805</v>
      </c>
      <c r="R96" s="7">
        <f t="shared" si="8"/>
        <v>24.588000000000001</v>
      </c>
      <c r="S96" s="7">
        <f t="shared" si="8"/>
        <v>28.59</v>
      </c>
      <c r="T96" s="7">
        <f t="shared" si="8"/>
        <v>31.888999999999999</v>
      </c>
      <c r="U96" s="7">
        <f t="shared" si="8"/>
        <v>35.116</v>
      </c>
      <c r="V96" s="7">
        <f t="shared" si="8"/>
        <v>39.384999999999998</v>
      </c>
      <c r="W96" s="7">
        <f t="shared" si="8"/>
        <v>47.475000000000001</v>
      </c>
      <c r="X96" s="7">
        <f t="shared" si="8"/>
        <v>52.408999999999999</v>
      </c>
      <c r="Y96" s="7">
        <f t="shared" si="8"/>
        <v>59.573999999999998</v>
      </c>
      <c r="Z96" s="7">
        <f t="shared" si="8"/>
        <v>62.061</v>
      </c>
      <c r="AA96" s="7">
        <f t="shared" si="8"/>
        <v>65.094999999999999</v>
      </c>
      <c r="AB96" s="7">
        <f t="shared" si="8"/>
        <v>70.668000000000006</v>
      </c>
      <c r="AC96" s="7">
        <f t="shared" si="8"/>
        <v>77.525000000000006</v>
      </c>
      <c r="AD96" s="7">
        <f t="shared" si="8"/>
        <v>84.510999999999996</v>
      </c>
      <c r="AE96" s="7">
        <f t="shared" si="8"/>
        <v>95.081000000000003</v>
      </c>
      <c r="AF96" s="7">
        <f t="shared" si="8"/>
        <v>105.76</v>
      </c>
      <c r="AG96" s="7">
        <f t="shared" si="8"/>
        <v>115.71599999999999</v>
      </c>
      <c r="AH96" s="7">
        <f t="shared" si="8"/>
        <v>120.792</v>
      </c>
      <c r="AI96" s="7">
        <f t="shared" ref="AI96:BN96" si="9">AI78</f>
        <v>117.49</v>
      </c>
      <c r="AJ96" s="7">
        <f t="shared" si="9"/>
        <v>108.20399999999999</v>
      </c>
      <c r="AK96" s="7">
        <f t="shared" si="9"/>
        <v>109.687</v>
      </c>
      <c r="AL96" s="7">
        <f t="shared" si="9"/>
        <v>112.268</v>
      </c>
      <c r="AM96" s="7">
        <f t="shared" si="9"/>
        <v>113.717</v>
      </c>
      <c r="AN96" s="7">
        <f t="shared" si="9"/>
        <v>114.11</v>
      </c>
      <c r="AO96" s="7">
        <f t="shared" si="9"/>
        <v>124.038</v>
      </c>
      <c r="AP96" s="7">
        <f t="shared" si="9"/>
        <v>135.798</v>
      </c>
      <c r="AQ96" s="7">
        <f t="shared" si="9"/>
        <v>151.654</v>
      </c>
      <c r="AR96" s="7">
        <f t="shared" si="9"/>
        <v>159.28100000000001</v>
      </c>
      <c r="AS96" s="7">
        <f t="shared" si="9"/>
        <v>156.76300000000001</v>
      </c>
      <c r="AT96" s="7">
        <f t="shared" si="9"/>
        <v>157.65799999999999</v>
      </c>
      <c r="AU96" s="7">
        <f t="shared" si="9"/>
        <v>165.71299999999999</v>
      </c>
      <c r="AV96" s="7">
        <f t="shared" si="9"/>
        <v>174.577</v>
      </c>
      <c r="AW96" s="7">
        <f t="shared" si="9"/>
        <v>188.03399999999999</v>
      </c>
      <c r="AX96" s="7">
        <f t="shared" si="9"/>
        <v>209.81399999999999</v>
      </c>
      <c r="AY96" s="7">
        <f t="shared" si="9"/>
        <v>220.631</v>
      </c>
      <c r="AZ96" s="7">
        <f t="shared" si="9"/>
        <v>192.881</v>
      </c>
      <c r="BA96" s="7">
        <f t="shared" si="9"/>
        <v>201.86799999999999</v>
      </c>
      <c r="BB96" s="7">
        <f t="shared" si="9"/>
        <v>215.71700000000001</v>
      </c>
      <c r="BC96" s="7">
        <f t="shared" si="9"/>
        <v>215.58</v>
      </c>
      <c r="BD96" s="7">
        <f t="shared" si="9"/>
        <v>216.173</v>
      </c>
      <c r="BE96" s="7">
        <f t="shared" si="9"/>
        <v>219.642</v>
      </c>
      <c r="BF96" s="7">
        <f t="shared" si="9"/>
        <v>225.22</v>
      </c>
      <c r="BG96" s="7">
        <f t="shared" si="9"/>
        <v>232.709</v>
      </c>
      <c r="BH96" s="7">
        <f t="shared" si="9"/>
        <v>243.79</v>
      </c>
      <c r="BI96" s="7">
        <f t="shared" si="9"/>
        <v>258.48700000000002</v>
      </c>
      <c r="BJ96" s="16">
        <f t="shared" si="9"/>
        <v>268.495</v>
      </c>
      <c r="BK96" s="7">
        <f t="shared" si="9"/>
        <v>255.755</v>
      </c>
      <c r="BL96" s="7">
        <f t="shared" si="9"/>
        <v>289.82499999999999</v>
      </c>
      <c r="BM96" s="7">
        <f t="shared" si="9"/>
        <v>316.351</v>
      </c>
      <c r="BN96" s="7">
        <f t="shared" si="9"/>
        <v>335.97199999999998</v>
      </c>
    </row>
    <row r="97" spans="1:66" x14ac:dyDescent="0.25">
      <c r="A97" s="3" t="s">
        <v>154</v>
      </c>
      <c r="B97" s="3" t="s">
        <v>155</v>
      </c>
      <c r="C97" s="7">
        <f>C75-C70</f>
        <v>-0.27700000000000002</v>
      </c>
      <c r="D97" s="7">
        <f t="shared" ref="D97:E97" si="10">D75-D70</f>
        <v>-0.32300000000000001</v>
      </c>
      <c r="E97" s="7">
        <f t="shared" si="10"/>
        <v>-0.316</v>
      </c>
      <c r="F97" s="7">
        <f t="shared" ref="F97:G97" si="11">F75-F70</f>
        <v>-0.34399999999999997</v>
      </c>
      <c r="G97" s="7">
        <f t="shared" si="11"/>
        <v>-0.39400000000000002</v>
      </c>
      <c r="H97" s="7">
        <f t="shared" ref="H97:BN97" si="12">H75-H70</f>
        <v>-0.46700000000000003</v>
      </c>
      <c r="I97" s="7">
        <f t="shared" si="12"/>
        <v>-0.75</v>
      </c>
      <c r="J97" s="7">
        <f t="shared" si="12"/>
        <v>-0.76200000000000001</v>
      </c>
      <c r="K97" s="7">
        <f t="shared" si="12"/>
        <v>-0.94099999999999995</v>
      </c>
      <c r="L97" s="7">
        <f t="shared" si="12"/>
        <v>-1.0229999999999999</v>
      </c>
      <c r="M97" s="7">
        <f t="shared" si="12"/>
        <v>-1.103</v>
      </c>
      <c r="N97" s="7">
        <f t="shared" si="12"/>
        <v>-0.996</v>
      </c>
      <c r="O97" s="7">
        <f t="shared" si="12"/>
        <v>-1.141</v>
      </c>
      <c r="P97" s="7">
        <f t="shared" si="12"/>
        <v>-1.3819999999999999</v>
      </c>
      <c r="Q97" s="7">
        <f t="shared" si="12"/>
        <v>-1.621</v>
      </c>
      <c r="R97" s="7">
        <f t="shared" si="12"/>
        <v>-2.323</v>
      </c>
      <c r="S97" s="7">
        <f t="shared" si="12"/>
        <v>-3.96</v>
      </c>
      <c r="T97" s="7">
        <f t="shared" si="12"/>
        <v>-2.605</v>
      </c>
      <c r="U97" s="7">
        <f t="shared" si="12"/>
        <v>-3.0789999999999997</v>
      </c>
      <c r="V97" s="7">
        <f t="shared" si="12"/>
        <v>-3.8049999999999997</v>
      </c>
      <c r="W97" s="7">
        <f t="shared" si="12"/>
        <v>-3.7880000000000003</v>
      </c>
      <c r="X97" s="7">
        <f t="shared" si="12"/>
        <v>-4.9320000000000004</v>
      </c>
      <c r="Y97" s="7">
        <f t="shared" si="12"/>
        <v>-6.4870000000000001</v>
      </c>
      <c r="Z97" s="7">
        <f t="shared" si="12"/>
        <v>-6.3540000000000001</v>
      </c>
      <c r="AA97" s="7">
        <f t="shared" si="12"/>
        <v>-7.9980000000000002</v>
      </c>
      <c r="AB97" s="7">
        <f t="shared" si="12"/>
        <v>-8.9429999999999996</v>
      </c>
      <c r="AC97" s="7">
        <f t="shared" si="12"/>
        <v>-8.2959999999999994</v>
      </c>
      <c r="AD97" s="7">
        <f t="shared" si="12"/>
        <v>-7.8109999999999999</v>
      </c>
      <c r="AE97" s="7">
        <f t="shared" si="12"/>
        <v>-8.2319999999999993</v>
      </c>
      <c r="AF97" s="7">
        <f t="shared" si="12"/>
        <v>-8.4290000000000003</v>
      </c>
      <c r="AG97" s="7">
        <f t="shared" si="12"/>
        <v>-10.946</v>
      </c>
      <c r="AH97" s="7">
        <f t="shared" si="12"/>
        <v>-11.145</v>
      </c>
      <c r="AI97" s="7">
        <f t="shared" si="12"/>
        <v>-13.516999999999999</v>
      </c>
      <c r="AJ97" s="7">
        <f t="shared" si="12"/>
        <v>-18.993000000000002</v>
      </c>
      <c r="AK97" s="7">
        <f t="shared" si="12"/>
        <v>-14.451000000000001</v>
      </c>
      <c r="AL97" s="7">
        <f t="shared" si="12"/>
        <v>-12.625</v>
      </c>
      <c r="AM97" s="7">
        <f t="shared" si="12"/>
        <v>-13.372</v>
      </c>
      <c r="AN97" s="7">
        <f t="shared" si="12"/>
        <v>-14.182</v>
      </c>
      <c r="AO97" s="7">
        <f t="shared" si="12"/>
        <v>-10.641</v>
      </c>
      <c r="AP97" s="7">
        <f t="shared" si="12"/>
        <v>-13.649000000000001</v>
      </c>
      <c r="AQ97" s="7">
        <f t="shared" si="12"/>
        <v>-10.3</v>
      </c>
      <c r="AR97" s="7">
        <f t="shared" si="12"/>
        <v>-11.588999999999999</v>
      </c>
      <c r="AS97" s="7">
        <f t="shared" si="12"/>
        <v>-11.411</v>
      </c>
      <c r="AT97" s="7">
        <f t="shared" si="12"/>
        <v>-21.253</v>
      </c>
      <c r="AU97" s="7">
        <f t="shared" si="12"/>
        <v>-16.254000000000001</v>
      </c>
      <c r="AV97" s="7">
        <f t="shared" si="12"/>
        <v>-16.606000000000002</v>
      </c>
      <c r="AW97" s="7">
        <f t="shared" si="12"/>
        <v>-18.489999999999998</v>
      </c>
      <c r="AX97" s="7">
        <f t="shared" si="12"/>
        <v>-20.806000000000001</v>
      </c>
      <c r="AY97" s="7">
        <f t="shared" si="12"/>
        <v>-21.946999999999999</v>
      </c>
      <c r="AZ97" s="7">
        <f t="shared" si="12"/>
        <v>-21.228000000000002</v>
      </c>
      <c r="BA97" s="7">
        <f t="shared" si="12"/>
        <v>-21.846999999999998</v>
      </c>
      <c r="BB97" s="7">
        <f t="shared" si="12"/>
        <v>-22.212000000000003</v>
      </c>
      <c r="BC97" s="7">
        <f t="shared" si="12"/>
        <v>-22.832999999999998</v>
      </c>
      <c r="BD97" s="7">
        <f t="shared" si="12"/>
        <v>-24.642999999999997</v>
      </c>
      <c r="BE97" s="7">
        <f t="shared" si="12"/>
        <v>-23.631999999999998</v>
      </c>
      <c r="BF97" s="7">
        <f t="shared" si="12"/>
        <v>-26.727</v>
      </c>
      <c r="BG97" s="7">
        <f t="shared" si="12"/>
        <v>-27.137</v>
      </c>
      <c r="BH97" s="7">
        <f t="shared" si="12"/>
        <v>-32.017000000000003</v>
      </c>
      <c r="BI97" s="7">
        <f t="shared" si="12"/>
        <v>-27.276999999999997</v>
      </c>
      <c r="BJ97" s="16">
        <f t="shared" si="12"/>
        <v>-26.673999999999999</v>
      </c>
      <c r="BK97" s="7">
        <f t="shared" si="12"/>
        <v>-33.643999999999998</v>
      </c>
      <c r="BL97" s="7">
        <f t="shared" si="12"/>
        <v>-39.26</v>
      </c>
      <c r="BM97" s="7">
        <f t="shared" si="12"/>
        <v>-40.799999999999997</v>
      </c>
      <c r="BN97" s="7">
        <f t="shared" si="12"/>
        <v>-42.606999999999999</v>
      </c>
    </row>
    <row r="98" spans="1:66" x14ac:dyDescent="0.25">
      <c r="A98" s="18" t="s">
        <v>111</v>
      </c>
      <c r="B98" s="3" t="s">
        <v>112</v>
      </c>
      <c r="C98" s="7">
        <f>C34-C25</f>
        <v>0.505</v>
      </c>
      <c r="D98" s="7">
        <f t="shared" ref="D98:BN98" si="13">D34-D25</f>
        <v>0.58799999999999997</v>
      </c>
      <c r="E98" s="7">
        <f t="shared" si="13"/>
        <v>0.61799999999999999</v>
      </c>
      <c r="F98" s="7">
        <f t="shared" si="13"/>
        <v>0.64200000000000002</v>
      </c>
      <c r="G98" s="7">
        <f t="shared" si="13"/>
        <v>0.67600000000000005</v>
      </c>
      <c r="H98" s="7">
        <f t="shared" si="13"/>
        <v>0.73599999999999999</v>
      </c>
      <c r="I98" s="7">
        <f t="shared" si="13"/>
        <v>0.81899999999999995</v>
      </c>
      <c r="J98" s="7">
        <f t="shared" si="13"/>
        <v>0.93300000000000005</v>
      </c>
      <c r="K98" s="7">
        <f t="shared" si="13"/>
        <v>1.0089999999999999</v>
      </c>
      <c r="L98" s="7">
        <f t="shared" si="13"/>
        <v>1.2649999999999999</v>
      </c>
      <c r="M98" s="7">
        <f t="shared" si="13"/>
        <v>1.3199999999999998</v>
      </c>
      <c r="N98" s="7">
        <f t="shared" si="13"/>
        <v>1.4239999999999997</v>
      </c>
      <c r="O98" s="7">
        <f t="shared" si="13"/>
        <v>1.4889999999999999</v>
      </c>
      <c r="P98" s="7">
        <f t="shared" si="13"/>
        <v>1.5089999999999999</v>
      </c>
      <c r="Q98" s="7">
        <f t="shared" si="13"/>
        <v>1.8430000000000004</v>
      </c>
      <c r="R98" s="7">
        <f t="shared" si="13"/>
        <v>2.1830000000000003</v>
      </c>
      <c r="S98" s="7">
        <f t="shared" si="13"/>
        <v>1.794</v>
      </c>
      <c r="T98" s="7">
        <f t="shared" si="13"/>
        <v>2.1439999999999997</v>
      </c>
      <c r="U98" s="7">
        <f t="shared" si="13"/>
        <v>2.4960000000000004</v>
      </c>
      <c r="V98" s="7">
        <f t="shared" si="13"/>
        <v>3.0759999999999996</v>
      </c>
      <c r="W98" s="7">
        <f t="shared" si="13"/>
        <v>3.3929999999999998</v>
      </c>
      <c r="X98" s="7">
        <f t="shared" si="13"/>
        <v>4.18</v>
      </c>
      <c r="Y98" s="7">
        <f t="shared" si="13"/>
        <v>5.1739999999999995</v>
      </c>
      <c r="Z98" s="7">
        <f t="shared" si="13"/>
        <v>7.1719999999999988</v>
      </c>
      <c r="AA98" s="7">
        <f t="shared" si="13"/>
        <v>6.6229999999999993</v>
      </c>
      <c r="AB98" s="7">
        <f t="shared" si="13"/>
        <v>8.4880000000000013</v>
      </c>
      <c r="AC98" s="7">
        <f t="shared" si="13"/>
        <v>9.849000000000002</v>
      </c>
      <c r="AD98" s="7">
        <f t="shared" si="13"/>
        <v>12.078000000000001</v>
      </c>
      <c r="AE98" s="7">
        <f t="shared" si="13"/>
        <v>10.887</v>
      </c>
      <c r="AF98" s="7">
        <f t="shared" si="13"/>
        <v>14.059999999999999</v>
      </c>
      <c r="AG98" s="7">
        <f t="shared" si="13"/>
        <v>16.351999999999997</v>
      </c>
      <c r="AH98" s="7">
        <f t="shared" si="13"/>
        <v>15.991000000000003</v>
      </c>
      <c r="AI98" s="7">
        <f t="shared" si="13"/>
        <v>14.208000000000002</v>
      </c>
      <c r="AJ98" s="7">
        <f t="shared" si="13"/>
        <v>13.283000000000001</v>
      </c>
      <c r="AK98" s="7">
        <f t="shared" si="13"/>
        <v>14.129000000000005</v>
      </c>
      <c r="AL98" s="7">
        <f t="shared" si="13"/>
        <v>18.163000000000004</v>
      </c>
      <c r="AM98" s="7">
        <f t="shared" si="13"/>
        <v>17.183999999999997</v>
      </c>
      <c r="AN98" s="7">
        <f t="shared" si="13"/>
        <v>18.411999999999992</v>
      </c>
      <c r="AO98" s="7">
        <f t="shared" si="13"/>
        <v>20.863</v>
      </c>
      <c r="AP98" s="7">
        <f t="shared" si="13"/>
        <v>20.274999999999991</v>
      </c>
      <c r="AQ98" s="7">
        <f t="shared" si="13"/>
        <v>25.515000000000001</v>
      </c>
      <c r="AR98" s="7">
        <f t="shared" si="13"/>
        <v>19.704000000000008</v>
      </c>
      <c r="AS98" s="7">
        <f t="shared" si="13"/>
        <v>28.492999999999995</v>
      </c>
      <c r="AT98" s="7">
        <f t="shared" si="13"/>
        <v>31.119</v>
      </c>
      <c r="AU98" s="7">
        <f t="shared" si="13"/>
        <v>30.863</v>
      </c>
      <c r="AV98" s="7">
        <f t="shared" si="13"/>
        <v>36.793999999999983</v>
      </c>
      <c r="AW98" s="7">
        <f t="shared" si="13"/>
        <v>45.085999999999984</v>
      </c>
      <c r="AX98" s="7">
        <f t="shared" si="13"/>
        <v>50.146999999999991</v>
      </c>
      <c r="AY98" s="7">
        <f t="shared" si="13"/>
        <v>54.53</v>
      </c>
      <c r="AZ98" s="7">
        <f t="shared" si="13"/>
        <v>56.352000000000004</v>
      </c>
      <c r="BA98" s="7">
        <f t="shared" si="13"/>
        <v>55.635999999999996</v>
      </c>
      <c r="BB98" s="7">
        <f t="shared" si="13"/>
        <v>49.846000000000004</v>
      </c>
      <c r="BC98" s="7">
        <f t="shared" si="13"/>
        <v>45.271999999999991</v>
      </c>
      <c r="BD98" s="7">
        <f t="shared" si="13"/>
        <v>24.930000000000007</v>
      </c>
      <c r="BE98" s="7">
        <f t="shared" si="13"/>
        <v>30.746999999999986</v>
      </c>
      <c r="BF98" s="7">
        <f t="shared" si="13"/>
        <v>32.205000000000013</v>
      </c>
      <c r="BG98" s="7">
        <f t="shared" si="13"/>
        <v>38.673000000000002</v>
      </c>
      <c r="BH98" s="7">
        <f t="shared" si="13"/>
        <v>37.5</v>
      </c>
      <c r="BI98" s="7">
        <f t="shared" si="13"/>
        <v>51.444000000000017</v>
      </c>
      <c r="BJ98" s="7">
        <f t="shared" si="13"/>
        <v>53.94</v>
      </c>
      <c r="BK98" s="7">
        <f t="shared" si="13"/>
        <v>43.935000000000002</v>
      </c>
      <c r="BL98" s="7">
        <f t="shared" si="13"/>
        <v>75.543000000000006</v>
      </c>
      <c r="BM98" s="7">
        <f t="shared" si="13"/>
        <v>74.199000000000012</v>
      </c>
      <c r="BN98" s="7">
        <f t="shared" si="13"/>
        <v>73.668000000000006</v>
      </c>
    </row>
    <row r="100" spans="1:66" ht="12.75" customHeight="1" x14ac:dyDescent="0.25">
      <c r="C100" s="3" t="s">
        <v>1</v>
      </c>
      <c r="D100" s="3" t="s">
        <v>2</v>
      </c>
      <c r="E100" s="3" t="s">
        <v>3</v>
      </c>
      <c r="F100" s="3" t="s">
        <v>4</v>
      </c>
      <c r="G100" s="3" t="s">
        <v>5</v>
      </c>
      <c r="H100" s="3" t="s">
        <v>6</v>
      </c>
      <c r="I100" s="3" t="s">
        <v>7</v>
      </c>
      <c r="J100" s="3" t="s">
        <v>8</v>
      </c>
      <c r="K100" s="3" t="s">
        <v>9</v>
      </c>
      <c r="L100" s="3" t="s">
        <v>10</v>
      </c>
      <c r="M100" s="3" t="s">
        <v>11</v>
      </c>
      <c r="N100" s="3" t="s">
        <v>12</v>
      </c>
      <c r="O100" s="3" t="s">
        <v>13</v>
      </c>
      <c r="P100" s="3" t="s">
        <v>14</v>
      </c>
      <c r="Q100" s="3" t="s">
        <v>15</v>
      </c>
      <c r="R100" s="3" t="s">
        <v>16</v>
      </c>
      <c r="S100" s="3" t="s">
        <v>17</v>
      </c>
      <c r="T100" s="3" t="s">
        <v>18</v>
      </c>
      <c r="U100" s="3" t="s">
        <v>19</v>
      </c>
      <c r="V100" s="3" t="s">
        <v>20</v>
      </c>
      <c r="W100" s="3" t="s">
        <v>21</v>
      </c>
      <c r="X100" s="3" t="s">
        <v>22</v>
      </c>
      <c r="Y100" s="3" t="s">
        <v>23</v>
      </c>
      <c r="Z100" s="3" t="s">
        <v>24</v>
      </c>
      <c r="AA100" s="3" t="s">
        <v>25</v>
      </c>
      <c r="AB100" s="3" t="s">
        <v>26</v>
      </c>
      <c r="AC100" s="3" t="s">
        <v>27</v>
      </c>
      <c r="AD100" s="3" t="s">
        <v>28</v>
      </c>
      <c r="AE100" s="3" t="s">
        <v>29</v>
      </c>
      <c r="AF100" s="3" t="s">
        <v>30</v>
      </c>
      <c r="AG100" s="3" t="s">
        <v>31</v>
      </c>
      <c r="AH100" s="3" t="s">
        <v>32</v>
      </c>
      <c r="AI100" s="3" t="s">
        <v>33</v>
      </c>
      <c r="AJ100" s="3" t="s">
        <v>34</v>
      </c>
      <c r="AK100" s="3" t="s">
        <v>35</v>
      </c>
      <c r="AL100" s="3" t="s">
        <v>36</v>
      </c>
      <c r="AM100" s="3" t="s">
        <v>37</v>
      </c>
      <c r="AN100" s="3" t="s">
        <v>38</v>
      </c>
      <c r="AO100" s="3" t="s">
        <v>39</v>
      </c>
      <c r="AP100" s="3" t="s">
        <v>40</v>
      </c>
      <c r="AQ100" s="3" t="s">
        <v>41</v>
      </c>
      <c r="AR100" s="3" t="s">
        <v>42</v>
      </c>
      <c r="AS100" s="3" t="s">
        <v>43</v>
      </c>
      <c r="AT100" s="3" t="s">
        <v>44</v>
      </c>
      <c r="AU100" s="3" t="s">
        <v>45</v>
      </c>
      <c r="AV100" s="3" t="s">
        <v>46</v>
      </c>
      <c r="AW100" s="3" t="s">
        <v>47</v>
      </c>
      <c r="AX100" s="3" t="s">
        <v>48</v>
      </c>
      <c r="AY100" s="3" t="s">
        <v>49</v>
      </c>
      <c r="AZ100" s="3" t="s">
        <v>50</v>
      </c>
      <c r="BA100" s="3" t="s">
        <v>51</v>
      </c>
      <c r="BB100" s="3" t="s">
        <v>52</v>
      </c>
      <c r="BC100" s="3" t="s">
        <v>53</v>
      </c>
      <c r="BD100" s="3" t="s">
        <v>54</v>
      </c>
      <c r="BE100" s="3" t="s">
        <v>55</v>
      </c>
      <c r="BF100" s="3" t="s">
        <v>56</v>
      </c>
      <c r="BG100" s="3" t="s">
        <v>57</v>
      </c>
      <c r="BH100" s="3" t="s">
        <v>58</v>
      </c>
      <c r="BI100" s="3" t="s">
        <v>59</v>
      </c>
      <c r="BJ100" s="14" t="s">
        <v>60</v>
      </c>
      <c r="BK100" s="3" t="s">
        <v>61</v>
      </c>
      <c r="BL100" s="3" t="s">
        <v>62</v>
      </c>
      <c r="BM100" s="3" t="s">
        <v>63</v>
      </c>
      <c r="BN100" s="3" t="s">
        <v>64</v>
      </c>
    </row>
    <row r="101" spans="1:66" x14ac:dyDescent="0.25">
      <c r="B101" t="s">
        <v>255</v>
      </c>
      <c r="C101" s="17">
        <f>C91/C88</f>
        <v>0.31936225363133958</v>
      </c>
      <c r="D101" s="17">
        <f t="shared" ref="D101:BN101" si="14">D17/D6</f>
        <v>0.30877255355079553</v>
      </c>
      <c r="E101" s="17">
        <f t="shared" si="14"/>
        <v>0.29302213085016326</v>
      </c>
      <c r="F101" s="17">
        <f t="shared" si="14"/>
        <v>0.28314494917182059</v>
      </c>
      <c r="G101" s="17">
        <f t="shared" si="14"/>
        <v>0.28598860452671016</v>
      </c>
      <c r="H101" s="17">
        <f t="shared" si="14"/>
        <v>0.28864339628097979</v>
      </c>
      <c r="I101" s="17">
        <f t="shared" si="14"/>
        <v>0.29115617141939976</v>
      </c>
      <c r="J101" s="17">
        <f t="shared" si="14"/>
        <v>0.29251380599787025</v>
      </c>
      <c r="K101" s="17">
        <f t="shared" si="14"/>
        <v>0.28339050821273598</v>
      </c>
      <c r="L101" s="17">
        <f t="shared" si="14"/>
        <v>0.30150704141894963</v>
      </c>
      <c r="M101" s="17">
        <f t="shared" si="14"/>
        <v>0.30592836345468016</v>
      </c>
      <c r="N101" s="17">
        <f t="shared" si="14"/>
        <v>0.30999437920610085</v>
      </c>
      <c r="O101" s="17">
        <f t="shared" si="14"/>
        <v>0.30256206717214573</v>
      </c>
      <c r="P101" s="17">
        <f t="shared" si="14"/>
        <v>0.30366577446758991</v>
      </c>
      <c r="Q101" s="17">
        <f t="shared" si="14"/>
        <v>0.29489286674834891</v>
      </c>
      <c r="R101" s="17">
        <f t="shared" si="14"/>
        <v>0.26450363196125909</v>
      </c>
      <c r="S101" s="17">
        <f t="shared" si="14"/>
        <v>0.26031521026719706</v>
      </c>
      <c r="T101" s="17">
        <f t="shared" si="14"/>
        <v>0.2714140683578069</v>
      </c>
      <c r="U101" s="17">
        <f t="shared" si="14"/>
        <v>0.26104882932016799</v>
      </c>
      <c r="V101" s="17">
        <f t="shared" si="14"/>
        <v>0.2590415984174913</v>
      </c>
      <c r="W101" s="17">
        <f t="shared" si="14"/>
        <v>0.2510882323040951</v>
      </c>
      <c r="X101" s="17">
        <f t="shared" si="14"/>
        <v>0.24705810147299509</v>
      </c>
      <c r="Y101" s="17">
        <f t="shared" si="14"/>
        <v>0.24716257806734937</v>
      </c>
      <c r="Z101" s="17">
        <f t="shared" si="14"/>
        <v>0.25258573583448668</v>
      </c>
      <c r="AA101" s="17">
        <f t="shared" si="14"/>
        <v>0.26940863207618132</v>
      </c>
      <c r="AB101" s="17">
        <f t="shared" si="14"/>
        <v>0.27953991524163985</v>
      </c>
      <c r="AC101" s="17">
        <f t="shared" si="14"/>
        <v>0.31442968392120935</v>
      </c>
      <c r="AD101" s="17">
        <f t="shared" si="14"/>
        <v>0.31419951932908158</v>
      </c>
      <c r="AE101" s="17">
        <f t="shared" si="14"/>
        <v>0.33013716375996016</v>
      </c>
      <c r="AF101" s="17">
        <f t="shared" si="14"/>
        <v>0.33234228129190863</v>
      </c>
      <c r="AG101" s="17">
        <f t="shared" si="14"/>
        <v>0.32500009530235624</v>
      </c>
      <c r="AH101" s="17">
        <f t="shared" si="14"/>
        <v>0.3213140009228671</v>
      </c>
      <c r="AI101" s="17">
        <f t="shared" si="14"/>
        <v>0.31987817547349073</v>
      </c>
      <c r="AJ101" s="17">
        <f t="shared" si="14"/>
        <v>0.31223101435783596</v>
      </c>
      <c r="AK101" s="17">
        <f t="shared" si="14"/>
        <v>0.31372408488620079</v>
      </c>
      <c r="AL101" s="17">
        <f t="shared" si="14"/>
        <v>0.32174465346782888</v>
      </c>
      <c r="AM101" s="17">
        <f t="shared" si="14"/>
        <v>0.31205233352215772</v>
      </c>
      <c r="AN101" s="17">
        <f t="shared" si="14"/>
        <v>0.32023265318359628</v>
      </c>
      <c r="AO101" s="17">
        <f t="shared" si="14"/>
        <v>0.33145427483320616</v>
      </c>
      <c r="AP101" s="17">
        <f t="shared" si="14"/>
        <v>0.32198386740745977</v>
      </c>
      <c r="AQ101" s="17">
        <f t="shared" si="14"/>
        <v>0.3214499025362299</v>
      </c>
      <c r="AR101" s="17">
        <f t="shared" si="14"/>
        <v>0.32140895010617782</v>
      </c>
      <c r="AS101" s="17">
        <f t="shared" si="14"/>
        <v>0.31510312472784691</v>
      </c>
      <c r="AT101" s="17">
        <f t="shared" si="14"/>
        <v>0.31759575182049093</v>
      </c>
      <c r="AU101" s="17">
        <f t="shared" si="14"/>
        <v>0.31854600450196957</v>
      </c>
      <c r="AV101" s="17">
        <f t="shared" si="14"/>
        <v>0.3193127302381823</v>
      </c>
      <c r="AW101" s="17">
        <f t="shared" si="14"/>
        <v>0.32322807364878242</v>
      </c>
      <c r="AX101" s="17">
        <f t="shared" si="14"/>
        <v>0.33180920256257412</v>
      </c>
      <c r="AY101" s="17">
        <f t="shared" si="14"/>
        <v>0.32819564933600753</v>
      </c>
      <c r="AZ101" s="17">
        <f t="shared" si="14"/>
        <v>0.30649339390724434</v>
      </c>
      <c r="BA101" s="17">
        <f t="shared" si="14"/>
        <v>0.31447545958417972</v>
      </c>
      <c r="BB101" s="17">
        <f t="shared" si="14"/>
        <v>0.31076722385176742</v>
      </c>
      <c r="BC101" s="17">
        <f t="shared" si="14"/>
        <v>0.29890790430486325</v>
      </c>
      <c r="BD101" s="17">
        <f t="shared" si="14"/>
        <v>0.30298054897183646</v>
      </c>
      <c r="BE101" s="17">
        <f t="shared" si="14"/>
        <v>0.30486212666596363</v>
      </c>
      <c r="BF101" s="17">
        <f t="shared" si="14"/>
        <v>0.31394294255075239</v>
      </c>
      <c r="BG101" s="17">
        <f t="shared" si="14"/>
        <v>0.30791608016623101</v>
      </c>
      <c r="BH101" s="17">
        <f t="shared" si="14"/>
        <v>0.30802007877698218</v>
      </c>
      <c r="BI101" s="17">
        <f t="shared" si="14"/>
        <v>0.30058616982436781</v>
      </c>
      <c r="BJ101" s="17">
        <f t="shared" si="14"/>
        <v>0.30731775594931171</v>
      </c>
      <c r="BK101" s="17">
        <f t="shared" si="14"/>
        <v>0.31255399966970021</v>
      </c>
      <c r="BL101" s="17">
        <f t="shared" si="14"/>
        <v>0.33470497453287862</v>
      </c>
      <c r="BM101" s="17">
        <f t="shared" si="14"/>
        <v>0.31026795174384192</v>
      </c>
      <c r="BN101" s="17">
        <f t="shared" si="14"/>
        <v>0.32747288470199415</v>
      </c>
    </row>
    <row r="102" spans="1:66" ht="12.75" customHeight="1" x14ac:dyDescent="0.25">
      <c r="C102" s="3" t="s">
        <v>1</v>
      </c>
      <c r="D102" s="3" t="s">
        <v>2</v>
      </c>
      <c r="E102" s="3" t="s">
        <v>3</v>
      </c>
      <c r="F102" s="3" t="s">
        <v>4</v>
      </c>
      <c r="G102" s="3" t="s">
        <v>5</v>
      </c>
      <c r="H102" s="3" t="s">
        <v>6</v>
      </c>
      <c r="I102" s="3" t="s">
        <v>7</v>
      </c>
      <c r="J102" s="3" t="s">
        <v>8</v>
      </c>
      <c r="K102" s="3" t="s">
        <v>9</v>
      </c>
      <c r="L102" s="3" t="s">
        <v>10</v>
      </c>
      <c r="M102" s="3" t="s">
        <v>11</v>
      </c>
      <c r="N102" s="3" t="s">
        <v>12</v>
      </c>
      <c r="O102" s="3" t="s">
        <v>13</v>
      </c>
      <c r="P102" s="3" t="s">
        <v>14</v>
      </c>
      <c r="Q102" s="3" t="s">
        <v>15</v>
      </c>
      <c r="R102" s="3" t="s">
        <v>16</v>
      </c>
      <c r="S102" s="3" t="s">
        <v>17</v>
      </c>
      <c r="T102" s="3" t="s">
        <v>18</v>
      </c>
      <c r="U102" s="3" t="s">
        <v>19</v>
      </c>
      <c r="V102" s="3" t="s">
        <v>20</v>
      </c>
      <c r="W102" s="3" t="s">
        <v>21</v>
      </c>
      <c r="X102" s="3" t="s">
        <v>22</v>
      </c>
      <c r="Y102" s="3" t="s">
        <v>23</v>
      </c>
      <c r="Z102" s="3" t="s">
        <v>24</v>
      </c>
      <c r="AA102" s="3" t="s">
        <v>25</v>
      </c>
      <c r="AB102" s="3" t="s">
        <v>26</v>
      </c>
      <c r="AC102" s="3" t="s">
        <v>27</v>
      </c>
      <c r="AD102" s="3" t="s">
        <v>28</v>
      </c>
      <c r="AE102" s="3" t="s">
        <v>29</v>
      </c>
      <c r="AF102" s="3" t="s">
        <v>30</v>
      </c>
      <c r="AG102" s="3" t="s">
        <v>31</v>
      </c>
      <c r="AH102" s="3" t="s">
        <v>32</v>
      </c>
      <c r="AI102" s="3" t="s">
        <v>33</v>
      </c>
      <c r="AJ102" s="3" t="s">
        <v>34</v>
      </c>
      <c r="AK102" s="3" t="s">
        <v>35</v>
      </c>
      <c r="AL102" s="3" t="s">
        <v>36</v>
      </c>
      <c r="AM102" s="3" t="s">
        <v>37</v>
      </c>
      <c r="AN102" s="3" t="s">
        <v>38</v>
      </c>
      <c r="AO102" s="3" t="s">
        <v>39</v>
      </c>
      <c r="AP102" s="3" t="s">
        <v>40</v>
      </c>
      <c r="AQ102" s="3" t="s">
        <v>41</v>
      </c>
      <c r="AR102" s="3" t="s">
        <v>42</v>
      </c>
      <c r="AS102" s="3" t="s">
        <v>43</v>
      </c>
      <c r="AT102" s="3" t="s">
        <v>44</v>
      </c>
      <c r="AU102" s="3" t="s">
        <v>45</v>
      </c>
      <c r="AV102" s="3" t="s">
        <v>46</v>
      </c>
      <c r="AW102" s="3" t="s">
        <v>47</v>
      </c>
      <c r="AX102" s="3" t="s">
        <v>48</v>
      </c>
      <c r="AY102" s="3" t="s">
        <v>49</v>
      </c>
      <c r="AZ102" s="3" t="s">
        <v>50</v>
      </c>
      <c r="BA102" s="3" t="s">
        <v>51</v>
      </c>
      <c r="BB102" s="3" t="s">
        <v>52</v>
      </c>
      <c r="BC102" s="3" t="s">
        <v>53</v>
      </c>
      <c r="BD102" s="3" t="s">
        <v>54</v>
      </c>
      <c r="BE102" s="3" t="s">
        <v>55</v>
      </c>
      <c r="BF102" s="3" t="s">
        <v>56</v>
      </c>
      <c r="BG102" s="3" t="s">
        <v>57</v>
      </c>
      <c r="BH102" s="3" t="s">
        <v>58</v>
      </c>
      <c r="BI102" s="3" t="s">
        <v>59</v>
      </c>
      <c r="BJ102" s="14" t="s">
        <v>60</v>
      </c>
      <c r="BK102" s="3" t="s">
        <v>61</v>
      </c>
      <c r="BL102" s="3" t="s">
        <v>62</v>
      </c>
      <c r="BM102" s="3" t="s">
        <v>63</v>
      </c>
      <c r="BN102" s="3" t="s">
        <v>64</v>
      </c>
    </row>
    <row r="103" spans="1:66" x14ac:dyDescent="0.25">
      <c r="B103" t="s">
        <v>261</v>
      </c>
      <c r="C103" s="17">
        <f>C92/C88</f>
        <v>4.558125886438108E-2</v>
      </c>
      <c r="D103" s="17">
        <f t="shared" ref="D103:BN103" si="15">D92/D88</f>
        <v>4.8440138654341831E-2</v>
      </c>
      <c r="E103" s="17">
        <f t="shared" si="15"/>
        <v>4.7365662917724843E-2</v>
      </c>
      <c r="F103" s="17">
        <f t="shared" si="15"/>
        <v>4.983294234733774E-2</v>
      </c>
      <c r="G103" s="17">
        <f t="shared" si="15"/>
        <v>4.9076085245695213E-2</v>
      </c>
      <c r="H103" s="17">
        <f t="shared" si="15"/>
        <v>4.8786835940888978E-2</v>
      </c>
      <c r="I103" s="17">
        <f t="shared" si="15"/>
        <v>5.0585843454068816E-2</v>
      </c>
      <c r="J103" s="17">
        <f t="shared" si="15"/>
        <v>4.9577771724325793E-2</v>
      </c>
      <c r="K103" s="17">
        <f t="shared" si="15"/>
        <v>5.3115841606651962E-2</v>
      </c>
      <c r="L103" s="17">
        <f t="shared" si="15"/>
        <v>6.1071717790199306E-2</v>
      </c>
      <c r="M103" s="17">
        <f t="shared" si="15"/>
        <v>6.7294936512585488E-2</v>
      </c>
      <c r="N103" s="17">
        <f t="shared" si="15"/>
        <v>6.81027541890106E-2</v>
      </c>
      <c r="O103" s="17">
        <f t="shared" si="15"/>
        <v>6.3764267922152576E-2</v>
      </c>
      <c r="P103" s="17">
        <f t="shared" si="15"/>
        <v>6.3854300011637388E-2</v>
      </c>
      <c r="Q103" s="17">
        <f t="shared" si="15"/>
        <v>7.5356861807568565E-2</v>
      </c>
      <c r="R103" s="17">
        <f t="shared" si="15"/>
        <v>7.0033017829627994E-2</v>
      </c>
      <c r="S103" s="17">
        <f t="shared" si="15"/>
        <v>6.2234212812657175E-2</v>
      </c>
      <c r="T103" s="17">
        <f t="shared" si="15"/>
        <v>6.2989774861154424E-2</v>
      </c>
      <c r="U103" s="17">
        <f t="shared" si="15"/>
        <v>6.0853963557726015E-2</v>
      </c>
      <c r="V103" s="17">
        <f t="shared" si="15"/>
        <v>5.9998220724374496E-2</v>
      </c>
      <c r="W103" s="17">
        <f t="shared" si="15"/>
        <v>6.0441947080949687E-2</v>
      </c>
      <c r="X103" s="17">
        <f t="shared" si="15"/>
        <v>7.4247135842880535E-2</v>
      </c>
      <c r="Y103" s="17">
        <f t="shared" si="15"/>
        <v>7.7997156278684684E-2</v>
      </c>
      <c r="Z103" s="17">
        <f t="shared" si="15"/>
        <v>8.5613132691357535E-2</v>
      </c>
      <c r="AA103" s="17">
        <f t="shared" si="15"/>
        <v>8.512328313751448E-2</v>
      </c>
      <c r="AB103" s="17">
        <f t="shared" si="15"/>
        <v>8.3398075407454364E-2</v>
      </c>
      <c r="AC103" s="17">
        <f t="shared" si="15"/>
        <v>7.4311599735328554E-2</v>
      </c>
      <c r="AD103" s="17">
        <f t="shared" si="15"/>
        <v>7.626741469775232E-2</v>
      </c>
      <c r="AE103" s="17">
        <f t="shared" si="15"/>
        <v>6.9905871452065144E-2</v>
      </c>
      <c r="AF103" s="17">
        <f t="shared" si="15"/>
        <v>7.8242235911086158E-2</v>
      </c>
      <c r="AG103" s="17">
        <f t="shared" si="15"/>
        <v>8.6193357044559576E-2</v>
      </c>
      <c r="AH103" s="17">
        <f t="shared" si="15"/>
        <v>8.3370560540630953E-2</v>
      </c>
      <c r="AI103" s="17">
        <f t="shared" si="15"/>
        <v>8.4691132204473399E-2</v>
      </c>
      <c r="AJ103" s="17">
        <f t="shared" si="15"/>
        <v>8.2502058791936672E-2</v>
      </c>
      <c r="AK103" s="17">
        <f t="shared" si="15"/>
        <v>8.1166311226095175E-2</v>
      </c>
      <c r="AL103" s="17">
        <f t="shared" si="15"/>
        <v>8.5571257845341267E-2</v>
      </c>
      <c r="AM103" s="17">
        <f t="shared" si="15"/>
        <v>6.9075030429346915E-2</v>
      </c>
      <c r="AN103" s="17">
        <f t="shared" si="15"/>
        <v>6.5833718616515172E-2</v>
      </c>
      <c r="AO103" s="17">
        <f t="shared" si="15"/>
        <v>5.9251551492224233E-2</v>
      </c>
      <c r="AP103" s="17">
        <f t="shared" si="15"/>
        <v>3.8191914659710807E-2</v>
      </c>
      <c r="AQ103" s="17">
        <f t="shared" si="15"/>
        <v>5.7648869800348584E-2</v>
      </c>
      <c r="AR103" s="17">
        <f t="shared" si="15"/>
        <v>4.9609382610220347E-2</v>
      </c>
      <c r="AS103" s="17">
        <f t="shared" si="15"/>
        <v>6.4352455467863515E-2</v>
      </c>
      <c r="AT103" s="17">
        <f t="shared" si="15"/>
        <v>6.0114777266948978E-2</v>
      </c>
      <c r="AU103" s="17">
        <f t="shared" si="15"/>
        <v>6.3127227537047456E-2</v>
      </c>
      <c r="AV103" s="17">
        <f t="shared" si="15"/>
        <v>6.5777677793087908E-2</v>
      </c>
      <c r="AW103" s="17">
        <f t="shared" si="15"/>
        <v>6.6010389677463796E-2</v>
      </c>
      <c r="AX103" s="17">
        <f t="shared" si="15"/>
        <v>6.3943304369762588E-2</v>
      </c>
      <c r="AY103" s="17">
        <f t="shared" si="15"/>
        <v>7.9940187270806873E-2</v>
      </c>
      <c r="AZ103" s="17">
        <f t="shared" si="15"/>
        <v>7.8374205586642917E-2</v>
      </c>
      <c r="BA103" s="17">
        <f t="shared" si="15"/>
        <v>6.5043513154264807E-2</v>
      </c>
      <c r="BB103" s="17">
        <f t="shared" si="15"/>
        <v>5.7358162634308464E-2</v>
      </c>
      <c r="BC103" s="17">
        <f t="shared" si="15"/>
        <v>6.4004338107998562E-2</v>
      </c>
      <c r="BD103" s="17">
        <f t="shared" si="15"/>
        <v>3.6251019084063335E-2</v>
      </c>
      <c r="BE103" s="17">
        <f t="shared" si="15"/>
        <v>4.3445475475652966E-2</v>
      </c>
      <c r="BF103" s="17">
        <f t="shared" si="15"/>
        <v>5.4828189166049958E-2</v>
      </c>
      <c r="BG103" s="17">
        <f t="shared" si="15"/>
        <v>4.7208704783609279E-2</v>
      </c>
      <c r="BH103" s="17">
        <f t="shared" si="15"/>
        <v>4.044941679397776E-2</v>
      </c>
      <c r="BI103" s="17">
        <f t="shared" si="15"/>
        <v>4.7594331448414871E-2</v>
      </c>
      <c r="BJ103" s="17">
        <f t="shared" si="15"/>
        <v>4.339299202736329E-2</v>
      </c>
      <c r="BK103" s="17">
        <f t="shared" si="15"/>
        <v>6.1063739167470696E-2</v>
      </c>
      <c r="BL103" s="17">
        <f t="shared" si="15"/>
        <v>5.076575390035748E-2</v>
      </c>
      <c r="BM103" s="17">
        <f t="shared" si="15"/>
        <v>4.6017259395117388E-2</v>
      </c>
      <c r="BN103" s="17">
        <f t="shared" si="15"/>
        <v>5.6007693531947463E-2</v>
      </c>
    </row>
    <row r="104" spans="1:66" x14ac:dyDescent="0.25">
      <c r="B104" s="11" t="s">
        <v>258</v>
      </c>
      <c r="C104" s="19">
        <f>C98/C88</f>
        <v>2.4697999706558421E-2</v>
      </c>
      <c r="D104" s="19">
        <f t="shared" ref="D104:BN104" si="16">D98/D88</f>
        <v>2.6131010576837616E-2</v>
      </c>
      <c r="E104" s="19">
        <f t="shared" si="16"/>
        <v>2.4912323134599106E-2</v>
      </c>
      <c r="F104" s="19">
        <f t="shared" si="16"/>
        <v>2.2819364470036255E-2</v>
      </c>
      <c r="G104" s="19">
        <f t="shared" si="16"/>
        <v>2.127994459659395E-2</v>
      </c>
      <c r="H104" s="19">
        <f t="shared" si="16"/>
        <v>2.1284594696202898E-2</v>
      </c>
      <c r="I104" s="19">
        <f t="shared" si="16"/>
        <v>2.1908940131614145E-2</v>
      </c>
      <c r="J104" s="19">
        <f t="shared" si="16"/>
        <v>2.3104925583814172E-2</v>
      </c>
      <c r="K104" s="19">
        <f t="shared" si="16"/>
        <v>2.2922961583024738E-2</v>
      </c>
      <c r="L104" s="19">
        <f t="shared" si="16"/>
        <v>2.4985680143791107E-2</v>
      </c>
      <c r="M104" s="19">
        <f t="shared" si="16"/>
        <v>2.2741760418999706E-2</v>
      </c>
      <c r="N104" s="19">
        <f t="shared" si="16"/>
        <v>2.1632460844334386E-2</v>
      </c>
      <c r="O104" s="19">
        <f t="shared" si="16"/>
        <v>2.0378835573317274E-2</v>
      </c>
      <c r="P104" s="19">
        <f t="shared" si="16"/>
        <v>1.7560805306644941E-2</v>
      </c>
      <c r="Q104" s="19">
        <f t="shared" si="16"/>
        <v>1.8358585103945658E-2</v>
      </c>
      <c r="R104" s="19">
        <f t="shared" si="16"/>
        <v>1.9220779220779222E-2</v>
      </c>
      <c r="S104" s="19">
        <f t="shared" si="16"/>
        <v>1.3672321551054004E-2</v>
      </c>
      <c r="T104" s="19">
        <f t="shared" si="16"/>
        <v>1.4226280132973251E-2</v>
      </c>
      <c r="U104" s="19">
        <f t="shared" si="16"/>
        <v>1.4828809239488837E-2</v>
      </c>
      <c r="V104" s="19">
        <f t="shared" si="16"/>
        <v>1.6097211247115217E-2</v>
      </c>
      <c r="W104" s="19">
        <f t="shared" si="16"/>
        <v>1.567886287810874E-2</v>
      </c>
      <c r="X104" s="19">
        <f t="shared" si="16"/>
        <v>1.7103109656301144E-2</v>
      </c>
      <c r="Y104" s="19">
        <f t="shared" si="16"/>
        <v>1.8624574791670415E-2</v>
      </c>
      <c r="Z104" s="19">
        <f t="shared" si="16"/>
        <v>2.3467127371007687E-2</v>
      </c>
      <c r="AA104" s="19">
        <f t="shared" si="16"/>
        <v>1.9926887608502697E-2</v>
      </c>
      <c r="AB104" s="19">
        <f t="shared" si="16"/>
        <v>2.3806385204589633E-2</v>
      </c>
      <c r="AC104" s="19">
        <f t="shared" si="16"/>
        <v>2.5064895403878459E-2</v>
      </c>
      <c r="AD104" s="19">
        <f t="shared" si="16"/>
        <v>2.9056773538560735E-2</v>
      </c>
      <c r="AE104" s="19">
        <f t="shared" si="16"/>
        <v>2.3904303740769937E-2</v>
      </c>
      <c r="AF104" s="19">
        <f t="shared" si="16"/>
        <v>2.8612303290414875E-2</v>
      </c>
      <c r="AG104" s="19">
        <f t="shared" si="16"/>
        <v>3.1167682589784345E-2</v>
      </c>
      <c r="AH104" s="19">
        <f t="shared" si="16"/>
        <v>2.9397544291184786E-2</v>
      </c>
      <c r="AI104" s="19">
        <f t="shared" si="16"/>
        <v>2.5231528755738274E-2</v>
      </c>
      <c r="AJ104" s="19">
        <f t="shared" si="16"/>
        <v>2.3779941995775003E-2</v>
      </c>
      <c r="AK104" s="19">
        <f t="shared" si="16"/>
        <v>2.469845820368494E-2</v>
      </c>
      <c r="AL104" s="19">
        <f t="shared" si="16"/>
        <v>3.0358441211128483E-2</v>
      </c>
      <c r="AM104" s="19">
        <f t="shared" si="16"/>
        <v>2.8379804492478126E-2</v>
      </c>
      <c r="AN104" s="19">
        <f t="shared" si="16"/>
        <v>2.9053244820768358E-2</v>
      </c>
      <c r="AO104" s="19">
        <f t="shared" si="16"/>
        <v>3.1146290377239899E-2</v>
      </c>
      <c r="AP104" s="19">
        <f t="shared" si="16"/>
        <v>2.9251324785646571E-2</v>
      </c>
      <c r="AQ104" s="19">
        <f t="shared" si="16"/>
        <v>3.4634931666766212E-2</v>
      </c>
      <c r="AR104" s="19">
        <f t="shared" si="16"/>
        <v>2.5591770733893134E-2</v>
      </c>
      <c r="AS104" s="19">
        <f t="shared" si="16"/>
        <v>3.5962705716193373E-2</v>
      </c>
      <c r="AT104" s="19">
        <f t="shared" si="16"/>
        <v>3.8110902370740857E-2</v>
      </c>
      <c r="AU104" s="19">
        <f t="shared" si="16"/>
        <v>3.6183408366160193E-2</v>
      </c>
      <c r="AV104" s="19">
        <f t="shared" si="16"/>
        <v>4.1386912629003667E-2</v>
      </c>
      <c r="AW104" s="19">
        <f t="shared" si="16"/>
        <v>4.8511702374906374E-2</v>
      </c>
      <c r="AX104" s="19">
        <f t="shared" si="16"/>
        <v>5.101040206535825E-2</v>
      </c>
      <c r="AY104" s="19">
        <f t="shared" si="16"/>
        <v>5.392837504796491E-2</v>
      </c>
      <c r="AZ104" s="19">
        <f t="shared" si="16"/>
        <v>5.8157559595192351E-2</v>
      </c>
      <c r="BA104" s="19">
        <f t="shared" si="16"/>
        <v>5.581320693200912E-2</v>
      </c>
      <c r="BB104" s="19">
        <f t="shared" si="16"/>
        <v>4.8237333175916372E-2</v>
      </c>
      <c r="BC104" s="19">
        <f t="shared" si="16"/>
        <v>4.3373415484018074E-2</v>
      </c>
      <c r="BD104" s="19">
        <f t="shared" si="16"/>
        <v>2.3578436843270083E-2</v>
      </c>
      <c r="BE104" s="19">
        <f t="shared" si="16"/>
        <v>2.8694563926060644E-2</v>
      </c>
      <c r="BF104" s="19">
        <f t="shared" si="16"/>
        <v>2.9208023159636075E-2</v>
      </c>
      <c r="BG104" s="19">
        <f t="shared" si="16"/>
        <v>3.4562638246531274E-2</v>
      </c>
      <c r="BH104" s="19">
        <f t="shared" si="16"/>
        <v>3.247731784121969E-2</v>
      </c>
      <c r="BI104" s="19">
        <f t="shared" si="16"/>
        <v>4.327629225714081E-2</v>
      </c>
      <c r="BJ104" s="19">
        <f t="shared" si="16"/>
        <v>4.3390578758244328E-2</v>
      </c>
      <c r="BK104" s="19">
        <f t="shared" si="16"/>
        <v>3.8188740253983153E-2</v>
      </c>
      <c r="BL104" s="19">
        <f t="shared" si="16"/>
        <v>5.9756569283305611E-2</v>
      </c>
      <c r="BM104" s="19">
        <f t="shared" si="16"/>
        <v>5.4218029564569295E-2</v>
      </c>
      <c r="BN104" s="19">
        <f t="shared" si="16"/>
        <v>4.9891471083223567E-2</v>
      </c>
    </row>
    <row r="105" spans="1:66" x14ac:dyDescent="0.25">
      <c r="B105" t="s">
        <v>256</v>
      </c>
      <c r="C105" s="17">
        <f>C95/C88</f>
        <v>4.4945468772925129E-2</v>
      </c>
      <c r="D105" s="17">
        <f t="shared" ref="D105:BN105" si="17">D95/D88</f>
        <v>4.2174028975202206E-2</v>
      </c>
      <c r="E105" s="17">
        <f t="shared" si="17"/>
        <v>3.6239771032369895E-2</v>
      </c>
      <c r="F105" s="17">
        <f t="shared" si="17"/>
        <v>3.2949456174024311E-2</v>
      </c>
      <c r="G105" s="17">
        <f t="shared" si="17"/>
        <v>3.4343815909591714E-2</v>
      </c>
      <c r="H105" s="17">
        <f t="shared" si="17"/>
        <v>3.3980161369617401E-2</v>
      </c>
      <c r="I105" s="17">
        <f t="shared" si="17"/>
        <v>2.9746937028516402E-2</v>
      </c>
      <c r="J105" s="17">
        <f t="shared" si="17"/>
        <v>3.0955152175528095E-2</v>
      </c>
      <c r="K105" s="17">
        <f t="shared" si="17"/>
        <v>2.819365245246155E-2</v>
      </c>
      <c r="L105" s="17">
        <f t="shared" si="17"/>
        <v>3.1444429082146598E-2</v>
      </c>
      <c r="M105" s="17">
        <f t="shared" si="17"/>
        <v>3.6748617404338164E-2</v>
      </c>
      <c r="N105" s="17">
        <f t="shared" si="17"/>
        <v>3.1613167849058897E-2</v>
      </c>
      <c r="O105" s="17">
        <f t="shared" si="17"/>
        <v>3.1998467139298714E-2</v>
      </c>
      <c r="P105" s="17">
        <f t="shared" si="17"/>
        <v>3.416734551379029E-2</v>
      </c>
      <c r="Q105" s="17">
        <f t="shared" si="17"/>
        <v>4.193686559284384E-2</v>
      </c>
      <c r="R105" s="17">
        <f t="shared" si="17"/>
        <v>2.6986572749284614E-2</v>
      </c>
      <c r="S105" s="17">
        <f t="shared" si="17"/>
        <v>3.6055603822762815E-2</v>
      </c>
      <c r="T105" s="17">
        <f t="shared" si="17"/>
        <v>3.5572335724286197E-2</v>
      </c>
      <c r="U105" s="17">
        <f t="shared" si="17"/>
        <v>2.9188277160900899E-2</v>
      </c>
      <c r="V105" s="17">
        <f t="shared" si="17"/>
        <v>3.1849033696340449E-2</v>
      </c>
      <c r="W105" s="17">
        <f t="shared" si="17"/>
        <v>3.2901121041006259E-2</v>
      </c>
      <c r="X105" s="17">
        <f t="shared" si="17"/>
        <v>3.2528641571194762E-2</v>
      </c>
      <c r="Y105" s="17">
        <f t="shared" si="17"/>
        <v>2.9448714026025447E-2</v>
      </c>
      <c r="Z105" s="17">
        <f t="shared" si="17"/>
        <v>2.8345750755025045E-2</v>
      </c>
      <c r="AA105" s="17">
        <f t="shared" si="17"/>
        <v>2.7680411595685465E-2</v>
      </c>
      <c r="AB105" s="17">
        <f t="shared" si="17"/>
        <v>3.0719997307477636E-2</v>
      </c>
      <c r="AC105" s="17">
        <f t="shared" si="17"/>
        <v>3.2880337965083731E-2</v>
      </c>
      <c r="AD105" s="17">
        <f t="shared" si="17"/>
        <v>3.4907582716055326E-2</v>
      </c>
      <c r="AE105" s="17">
        <f t="shared" si="17"/>
        <v>3.7506504684470657E-2</v>
      </c>
      <c r="AF105" s="17">
        <f t="shared" si="17"/>
        <v>3.9086522709743853E-2</v>
      </c>
      <c r="AG105" s="17">
        <f t="shared" si="17"/>
        <v>3.5320959275397128E-2</v>
      </c>
      <c r="AH105" s="17">
        <f t="shared" si="17"/>
        <v>3.1382995347058684E-2</v>
      </c>
      <c r="AI105" s="17">
        <f t="shared" si="17"/>
        <v>2.2912245495955458E-2</v>
      </c>
      <c r="AJ105" s="17">
        <f t="shared" si="17"/>
        <v>2.3396827670163628E-2</v>
      </c>
      <c r="AK105" s="17">
        <f t="shared" si="17"/>
        <v>2.5123238821102685E-2</v>
      </c>
      <c r="AL105" s="17">
        <f t="shared" si="17"/>
        <v>3.058910051229765E-2</v>
      </c>
      <c r="AM105" s="17">
        <f t="shared" si="17"/>
        <v>3.1136199609909813E-2</v>
      </c>
      <c r="AN105" s="17">
        <f t="shared" si="17"/>
        <v>3.4044305724966195E-2</v>
      </c>
      <c r="AO105" s="17">
        <f t="shared" si="17"/>
        <v>3.5224882397113334E-2</v>
      </c>
      <c r="AP105" s="17">
        <f t="shared" si="17"/>
        <v>4.116537855037504E-2</v>
      </c>
      <c r="AQ105" s="17">
        <f t="shared" si="17"/>
        <v>4.1325724462591834E-2</v>
      </c>
      <c r="AR105" s="17">
        <f t="shared" si="17"/>
        <v>4.5961022683733047E-2</v>
      </c>
      <c r="AS105" s="17">
        <f t="shared" si="17"/>
        <v>3.8184106132453523E-2</v>
      </c>
      <c r="AT105" s="17">
        <f t="shared" si="17"/>
        <v>3.2675760344282816E-2</v>
      </c>
      <c r="AU105" s="17">
        <f t="shared" si="17"/>
        <v>3.4324001125492401E-2</v>
      </c>
      <c r="AV105" s="17">
        <f t="shared" si="17"/>
        <v>3.8202525238322883E-2</v>
      </c>
      <c r="AW105" s="17">
        <f t="shared" si="17"/>
        <v>4.6700825493014728E-2</v>
      </c>
      <c r="AX105" s="17">
        <f t="shared" si="17"/>
        <v>4.6632298280699119E-2</v>
      </c>
      <c r="AY105" s="17">
        <f t="shared" si="17"/>
        <v>4.7806668802835572E-2</v>
      </c>
      <c r="AZ105" s="17">
        <f t="shared" si="17"/>
        <v>2.5628667614768091E-2</v>
      </c>
      <c r="BA105" s="17">
        <f t="shared" si="17"/>
        <v>3.3106111905299322E-2</v>
      </c>
      <c r="BB105" s="17">
        <f t="shared" si="17"/>
        <v>3.6722346467650331E-2</v>
      </c>
      <c r="BC105" s="17">
        <f t="shared" si="17"/>
        <v>3.7191036748411774E-2</v>
      </c>
      <c r="BD105" s="17">
        <f t="shared" si="17"/>
        <v>3.9143231673983897E-2</v>
      </c>
      <c r="BE105" s="17">
        <f t="shared" si="17"/>
        <v>3.757908106841918E-2</v>
      </c>
      <c r="BF105" s="17">
        <f t="shared" si="17"/>
        <v>3.6160630069798153E-2</v>
      </c>
      <c r="BG105" s="17">
        <f t="shared" si="17"/>
        <v>3.6190986884733115E-2</v>
      </c>
      <c r="BH105" s="17">
        <f t="shared" si="17"/>
        <v>4.1805669587027083E-2</v>
      </c>
      <c r="BI105" s="17">
        <f t="shared" si="17"/>
        <v>3.7822591092708711E-2</v>
      </c>
      <c r="BJ105" s="17">
        <f t="shared" si="17"/>
        <v>3.8646091670440752E-2</v>
      </c>
      <c r="BK105" s="17">
        <f t="shared" si="17"/>
        <v>4.0125340078402738E-2</v>
      </c>
      <c r="BL105" s="17">
        <f t="shared" si="17"/>
        <v>4.2175198290748381E-2</v>
      </c>
      <c r="BM105" s="17">
        <f t="shared" si="17"/>
        <v>4.9260885767940792E-2</v>
      </c>
      <c r="BN105" s="17">
        <f t="shared" si="17"/>
        <v>4.1665622576723675E-2</v>
      </c>
    </row>
    <row r="106" spans="1:66" x14ac:dyDescent="0.25">
      <c r="B106" t="s">
        <v>257</v>
      </c>
      <c r="C106" s="17">
        <f>C96/C88</f>
        <v>0.24008411991979264</v>
      </c>
      <c r="D106" s="17">
        <f t="shared" ref="D106:BN106" si="18">D96/D88</f>
        <v>0.24873344591591862</v>
      </c>
      <c r="E106" s="17">
        <f t="shared" si="18"/>
        <v>0.25488773330108438</v>
      </c>
      <c r="F106" s="17">
        <f t="shared" si="18"/>
        <v>0.25303902751119639</v>
      </c>
      <c r="G106" s="17">
        <f t="shared" si="18"/>
        <v>0.24868574306670446</v>
      </c>
      <c r="H106" s="17">
        <f t="shared" si="18"/>
        <v>0.24358714826918071</v>
      </c>
      <c r="I106" s="17">
        <f t="shared" si="18"/>
        <v>0.24680327430314059</v>
      </c>
      <c r="J106" s="17">
        <f t="shared" si="18"/>
        <v>0.24996904484782445</v>
      </c>
      <c r="K106" s="17">
        <f t="shared" si="18"/>
        <v>0.24179294363541359</v>
      </c>
      <c r="L106" s="17">
        <f t="shared" si="18"/>
        <v>0.24746686681546151</v>
      </c>
      <c r="M106" s="17">
        <f t="shared" si="18"/>
        <v>0.24082145995210447</v>
      </c>
      <c r="N106" s="17">
        <f t="shared" si="18"/>
        <v>0.23987117748036518</v>
      </c>
      <c r="O106" s="17">
        <f t="shared" si="18"/>
        <v>0.24182246188377632</v>
      </c>
      <c r="P106" s="17">
        <f t="shared" si="18"/>
        <v>0.23647154660770392</v>
      </c>
      <c r="Q106" s="17">
        <f t="shared" si="18"/>
        <v>0.23712757373815857</v>
      </c>
      <c r="R106" s="17">
        <f t="shared" si="18"/>
        <v>0.21649130530486463</v>
      </c>
      <c r="S106" s="17">
        <f t="shared" si="18"/>
        <v>0.21788833508619507</v>
      </c>
      <c r="T106" s="17">
        <f t="shared" si="18"/>
        <v>0.21159601080241794</v>
      </c>
      <c r="U106" s="17">
        <f t="shared" si="18"/>
        <v>0.20862518639979563</v>
      </c>
      <c r="V106" s="17">
        <f t="shared" si="18"/>
        <v>0.20610814855904838</v>
      </c>
      <c r="W106" s="17">
        <f t="shared" si="18"/>
        <v>0.21937931480642867</v>
      </c>
      <c r="X106" s="17">
        <f t="shared" si="18"/>
        <v>0.21443944353518821</v>
      </c>
      <c r="Y106" s="17">
        <f t="shared" si="18"/>
        <v>0.21444538435233346</v>
      </c>
      <c r="Z106" s="17">
        <f t="shared" si="18"/>
        <v>0.20306656326995376</v>
      </c>
      <c r="AA106" s="17">
        <f t="shared" si="18"/>
        <v>0.19585395574142883</v>
      </c>
      <c r="AB106" s="17">
        <f t="shared" si="18"/>
        <v>0.1982033022664868</v>
      </c>
      <c r="AC106" s="17">
        <f t="shared" si="18"/>
        <v>0.19729475237949815</v>
      </c>
      <c r="AD106" s="17">
        <f t="shared" si="18"/>
        <v>0.20331321315758452</v>
      </c>
      <c r="AE106" s="17">
        <f t="shared" si="18"/>
        <v>0.20876688747829028</v>
      </c>
      <c r="AF106" s="17">
        <f t="shared" si="18"/>
        <v>0.2152231291603327</v>
      </c>
      <c r="AG106" s="17">
        <f t="shared" si="18"/>
        <v>0.22056014912912708</v>
      </c>
      <c r="AH106" s="17">
        <f t="shared" si="18"/>
        <v>0.22206167031585217</v>
      </c>
      <c r="AI106" s="17">
        <f t="shared" si="18"/>
        <v>0.20864669999378443</v>
      </c>
      <c r="AJ106" s="17">
        <f t="shared" si="18"/>
        <v>0.1937126284507143</v>
      </c>
      <c r="AK106" s="17">
        <f t="shared" si="18"/>
        <v>0.1917403768835437</v>
      </c>
      <c r="AL106" s="17">
        <f t="shared" si="18"/>
        <v>0.1876496987221809</v>
      </c>
      <c r="AM106" s="17">
        <f t="shared" si="18"/>
        <v>0.18780646109585286</v>
      </c>
      <c r="AN106" s="17">
        <f t="shared" si="18"/>
        <v>0.18006005683781656</v>
      </c>
      <c r="AO106" s="17">
        <f t="shared" si="18"/>
        <v>0.18517584076173527</v>
      </c>
      <c r="AP106" s="17">
        <f t="shared" si="18"/>
        <v>0.19591967463581922</v>
      </c>
      <c r="AQ106" s="17">
        <f t="shared" si="18"/>
        <v>0.20586031459893253</v>
      </c>
      <c r="AR106" s="17">
        <f t="shared" si="18"/>
        <v>0.20687590510887285</v>
      </c>
      <c r="AS106" s="17">
        <f t="shared" si="18"/>
        <v>0.19785988264442575</v>
      </c>
      <c r="AT106" s="17">
        <f t="shared" si="18"/>
        <v>0.19308103235856749</v>
      </c>
      <c r="AU106" s="17">
        <f t="shared" si="18"/>
        <v>0.19427991933971112</v>
      </c>
      <c r="AV106" s="17">
        <f t="shared" si="18"/>
        <v>0.19636905598830179</v>
      </c>
      <c r="AW106" s="17">
        <f t="shared" si="18"/>
        <v>0.20232110731409189</v>
      </c>
      <c r="AX106" s="17">
        <f t="shared" si="18"/>
        <v>0.21342645619760059</v>
      </c>
      <c r="AY106" s="17">
        <f t="shared" si="18"/>
        <v>0.21819679653782403</v>
      </c>
      <c r="AZ106" s="17">
        <f t="shared" si="18"/>
        <v>0.19906104933773947</v>
      </c>
      <c r="BA106" s="17">
        <f t="shared" si="18"/>
        <v>0.2025109723371705</v>
      </c>
      <c r="BB106" s="17">
        <f t="shared" si="18"/>
        <v>0.20875522209824562</v>
      </c>
      <c r="BC106" s="17">
        <f t="shared" si="18"/>
        <v>0.20653916129273323</v>
      </c>
      <c r="BD106" s="17">
        <f t="shared" si="18"/>
        <v>0.20445332642279271</v>
      </c>
      <c r="BE106" s="17">
        <f t="shared" si="18"/>
        <v>0.2049803691367553</v>
      </c>
      <c r="BF106" s="17">
        <f t="shared" si="18"/>
        <v>0.20426116988086429</v>
      </c>
      <c r="BG106" s="17">
        <f t="shared" si="18"/>
        <v>0.20797551221038052</v>
      </c>
      <c r="BH106" s="17">
        <f t="shared" si="18"/>
        <v>0.21113720844029196</v>
      </c>
      <c r="BI106" s="17">
        <f t="shared" si="18"/>
        <v>0.21744730107829005</v>
      </c>
      <c r="BJ106" s="17">
        <f t="shared" si="18"/>
        <v>0.21598356402845406</v>
      </c>
      <c r="BK106" s="17">
        <f t="shared" si="18"/>
        <v>0.22230479716985233</v>
      </c>
      <c r="BL106" s="17">
        <f t="shared" si="18"/>
        <v>0.22925946404741732</v>
      </c>
      <c r="BM106" s="17">
        <f t="shared" si="18"/>
        <v>0.23116117293738536</v>
      </c>
      <c r="BN106" s="17">
        <f t="shared" si="18"/>
        <v>0.22753620734610394</v>
      </c>
    </row>
    <row r="107" spans="1:66" x14ac:dyDescent="0.25">
      <c r="B107" t="s">
        <v>259</v>
      </c>
      <c r="C107" s="17">
        <f>(C93+C97+C94)/C88</f>
        <v>8.6076196997114524E-3</v>
      </c>
      <c r="D107" s="17">
        <f t="shared" ref="D107:BN107" si="19">(D93+D97+D94)/D88</f>
        <v>7.2438005510621246E-3</v>
      </c>
      <c r="E107" s="17">
        <f t="shared" si="19"/>
        <v>8.5459749264320539E-3</v>
      </c>
      <c r="F107" s="17">
        <f t="shared" si="19"/>
        <v>8.9926778986279907E-3</v>
      </c>
      <c r="G107" s="17">
        <f t="shared" si="19"/>
        <v>8.0901564516636694E-3</v>
      </c>
      <c r="H107" s="17">
        <f t="shared" si="19"/>
        <v>6.5068394112033339E-3</v>
      </c>
      <c r="I107" s="17">
        <f t="shared" si="19"/>
        <v>1.8725589856080781E-4</v>
      </c>
      <c r="J107" s="17">
        <f t="shared" si="19"/>
        <v>-6.933954087318244E-4</v>
      </c>
      <c r="K107" s="17">
        <f t="shared" si="19"/>
        <v>2.4990344639571043E-3</v>
      </c>
      <c r="L107" s="17">
        <f t="shared" si="19"/>
        <v>4.5230994094293802E-3</v>
      </c>
      <c r="M107" s="17">
        <f t="shared" si="19"/>
        <v>7.7701014764915716E-3</v>
      </c>
      <c r="N107" s="17">
        <f t="shared" si="19"/>
        <v>9.5553496285718659E-3</v>
      </c>
      <c r="O107" s="17">
        <f t="shared" si="19"/>
        <v>1.0565789833848847E-2</v>
      </c>
      <c r="P107" s="17">
        <f t="shared" si="19"/>
        <v>9.7986733387641078E-3</v>
      </c>
      <c r="Q107" s="17">
        <f t="shared" si="19"/>
        <v>1.0250127005946862E-2</v>
      </c>
      <c r="R107" s="17">
        <f t="shared" si="19"/>
        <v>3.2753686990975154E-3</v>
      </c>
      <c r="S107" s="17">
        <f t="shared" si="19"/>
        <v>-6.1121526666361855E-3</v>
      </c>
      <c r="T107" s="17">
        <f t="shared" si="19"/>
        <v>6.2704453011472611E-3</v>
      </c>
      <c r="U107" s="17">
        <f t="shared" si="19"/>
        <v>4.5270643591708726E-3</v>
      </c>
      <c r="V107" s="17">
        <f t="shared" si="19"/>
        <v>2.4281879124387041E-3</v>
      </c>
      <c r="W107" s="17">
        <f t="shared" si="19"/>
        <v>3.2901121041006287E-3</v>
      </c>
      <c r="X107" s="17">
        <f t="shared" si="19"/>
        <v>9.0425531914893283E-4</v>
      </c>
      <c r="Y107" s="17">
        <f t="shared" si="19"/>
        <v>-3.268479688990477E-3</v>
      </c>
      <c r="Z107" s="17">
        <f t="shared" si="19"/>
        <v>-4.2536622395864381E-5</v>
      </c>
      <c r="AA107" s="17">
        <f t="shared" si="19"/>
        <v>-3.661637055646655E-3</v>
      </c>
      <c r="AB107" s="17">
        <f t="shared" si="19"/>
        <v>-7.8616043506673835E-3</v>
      </c>
      <c r="AC107" s="17">
        <f t="shared" si="19"/>
        <v>-3.6392324527917742E-3</v>
      </c>
      <c r="AD107" s="17">
        <f t="shared" si="19"/>
        <v>1.0705633569017621E-3</v>
      </c>
      <c r="AE107" s="17">
        <f t="shared" si="19"/>
        <v>-1.5655156211232574E-3</v>
      </c>
      <c r="AF107" s="17">
        <f t="shared" si="19"/>
        <v>-6.9597494490198101E-4</v>
      </c>
      <c r="AG107" s="17">
        <f t="shared" si="19"/>
        <v>-7.4526442591766615E-3</v>
      </c>
      <c r="AH107" s="17">
        <f t="shared" si="19"/>
        <v>-5.0812839985513551E-3</v>
      </c>
      <c r="AI107" s="17">
        <f t="shared" si="19"/>
        <v>-1.0836344909031173E-2</v>
      </c>
      <c r="AJ107" s="17">
        <f t="shared" si="19"/>
        <v>-2.03050592574027E-2</v>
      </c>
      <c r="AK107" s="17">
        <f t="shared" si="19"/>
        <v>-1.4302695521448798E-2</v>
      </c>
      <c r="AL107" s="17">
        <f t="shared" si="19"/>
        <v>-1.0752400611748579E-2</v>
      </c>
      <c r="AM107" s="17">
        <f t="shared" si="19"/>
        <v>-9.0999023948763157E-3</v>
      </c>
      <c r="AN107" s="17">
        <f t="shared" si="19"/>
        <v>-9.2136593802121698E-3</v>
      </c>
      <c r="AO107" s="17">
        <f t="shared" si="19"/>
        <v>-2.4155058155765764E-3</v>
      </c>
      <c r="AP107" s="17">
        <f t="shared" si="19"/>
        <v>-7.4834338674796006E-3</v>
      </c>
      <c r="AQ107" s="17">
        <f t="shared" si="19"/>
        <v>-1.8094596869213941E-3</v>
      </c>
      <c r="AR107" s="17">
        <f t="shared" si="19"/>
        <v>-1.641697026372353E-3</v>
      </c>
      <c r="AS107" s="17">
        <f t="shared" si="19"/>
        <v>-2.427132386629696E-3</v>
      </c>
      <c r="AT107" s="17">
        <f t="shared" si="19"/>
        <v>-1.464475627588673E-2</v>
      </c>
      <c r="AU107" s="17">
        <f t="shared" si="19"/>
        <v>-4.9123053836053285E-3</v>
      </c>
      <c r="AV107" s="17">
        <f t="shared" si="19"/>
        <v>-4.2945923905402025E-3</v>
      </c>
      <c r="AW107" s="17">
        <f t="shared" si="19"/>
        <v>-4.6794435884413748E-3</v>
      </c>
      <c r="AX107" s="17">
        <f t="shared" si="19"/>
        <v>-5.3668391189269611E-3</v>
      </c>
      <c r="AY107" s="17">
        <f t="shared" si="19"/>
        <v>-4.6560570277978889E-3</v>
      </c>
      <c r="AZ107" s="17">
        <f t="shared" si="19"/>
        <v>-8.248069567801981E-3</v>
      </c>
      <c r="BA107" s="17">
        <f t="shared" si="19"/>
        <v>-8.8661500263336069E-3</v>
      </c>
      <c r="BB107" s="17">
        <f t="shared" si="19"/>
        <v>-4.2018717780730481E-3</v>
      </c>
      <c r="BC107" s="17">
        <f t="shared" si="19"/>
        <v>-4.3007435524774042E-3</v>
      </c>
      <c r="BD107" s="17">
        <f t="shared" si="19"/>
        <v>-6.5429452900819208E-3</v>
      </c>
      <c r="BE107" s="17">
        <f t="shared" si="19"/>
        <v>-5.5117603196186329E-3</v>
      </c>
      <c r="BF107" s="17">
        <f t="shared" si="19"/>
        <v>-8.0046580471028628E-3</v>
      </c>
      <c r="BG107" s="17">
        <f t="shared" si="19"/>
        <v>-7.2015550640123363E-3</v>
      </c>
      <c r="BH107" s="17">
        <f t="shared" si="19"/>
        <v>-1.1208571933361737E-2</v>
      </c>
      <c r="BI107" s="17">
        <f t="shared" si="19"/>
        <v>-7.7746577451305292E-3</v>
      </c>
      <c r="BJ107" s="17">
        <f t="shared" si="19"/>
        <v>-6.5343283510051683E-3</v>
      </c>
      <c r="BK107" s="17">
        <f t="shared" si="19"/>
        <v>-1.4085547645744784E-2</v>
      </c>
      <c r="BL107" s="17">
        <f t="shared" si="19"/>
        <v>-1.9063756002907817E-2</v>
      </c>
      <c r="BM107" s="17">
        <f t="shared" si="19"/>
        <v>-1.7365348220353228E-2</v>
      </c>
      <c r="BN107" s="17">
        <f t="shared" si="19"/>
        <v>-1.5827952037329885E-2</v>
      </c>
    </row>
    <row r="109" spans="1:66" x14ac:dyDescent="0.25">
      <c r="C109" t="s">
        <v>1</v>
      </c>
      <c r="D109" t="s">
        <v>2</v>
      </c>
      <c r="E109" t="s">
        <v>3</v>
      </c>
      <c r="F109" t="s">
        <v>4</v>
      </c>
      <c r="G109" t="s">
        <v>5</v>
      </c>
      <c r="H109" t="s">
        <v>6</v>
      </c>
      <c r="I109" t="s">
        <v>7</v>
      </c>
      <c r="J109" t="s">
        <v>8</v>
      </c>
      <c r="K109" t="s">
        <v>9</v>
      </c>
      <c r="L109" t="s">
        <v>10</v>
      </c>
      <c r="M109" t="s">
        <v>11</v>
      </c>
      <c r="N109" t="s">
        <v>12</v>
      </c>
      <c r="O109" t="s">
        <v>13</v>
      </c>
      <c r="P109" t="s">
        <v>14</v>
      </c>
      <c r="Q109" t="s">
        <v>15</v>
      </c>
      <c r="R109" t="s">
        <v>16</v>
      </c>
      <c r="S109" t="s">
        <v>17</v>
      </c>
      <c r="T109" t="s">
        <v>18</v>
      </c>
      <c r="U109" t="s">
        <v>19</v>
      </c>
      <c r="V109" t="s">
        <v>20</v>
      </c>
      <c r="W109" t="s">
        <v>21</v>
      </c>
      <c r="X109" t="s">
        <v>22</v>
      </c>
      <c r="Y109" t="s">
        <v>23</v>
      </c>
      <c r="Z109" t="s">
        <v>24</v>
      </c>
      <c r="AA109" t="s">
        <v>25</v>
      </c>
      <c r="AB109" t="s">
        <v>26</v>
      </c>
      <c r="AC109" t="s">
        <v>27</v>
      </c>
      <c r="AD109" t="s">
        <v>28</v>
      </c>
      <c r="AE109" t="s">
        <v>29</v>
      </c>
      <c r="AF109" t="s">
        <v>30</v>
      </c>
      <c r="AG109" t="s">
        <v>31</v>
      </c>
      <c r="AH109" t="s">
        <v>32</v>
      </c>
      <c r="AI109" t="s">
        <v>33</v>
      </c>
      <c r="AJ109" t="s">
        <v>34</v>
      </c>
      <c r="AK109" t="s">
        <v>35</v>
      </c>
      <c r="AL109" t="s">
        <v>36</v>
      </c>
      <c r="AM109" t="s">
        <v>37</v>
      </c>
      <c r="AN109" t="s">
        <v>38</v>
      </c>
      <c r="AO109" t="s">
        <v>39</v>
      </c>
      <c r="AP109" t="s">
        <v>40</v>
      </c>
      <c r="AQ109" t="s">
        <v>41</v>
      </c>
      <c r="AR109" t="s">
        <v>42</v>
      </c>
      <c r="AS109" t="s">
        <v>43</v>
      </c>
      <c r="AT109" t="s">
        <v>44</v>
      </c>
      <c r="AU109" t="s">
        <v>45</v>
      </c>
      <c r="AV109" t="s">
        <v>46</v>
      </c>
      <c r="AW109" t="s">
        <v>47</v>
      </c>
      <c r="AX109" t="s">
        <v>48</v>
      </c>
      <c r="AY109" t="s">
        <v>49</v>
      </c>
      <c r="AZ109" t="s">
        <v>50</v>
      </c>
      <c r="BA109" t="s">
        <v>51</v>
      </c>
      <c r="BB109" t="s">
        <v>52</v>
      </c>
      <c r="BC109" t="s">
        <v>53</v>
      </c>
      <c r="BD109" t="s">
        <v>54</v>
      </c>
      <c r="BE109" t="s">
        <v>55</v>
      </c>
      <c r="BF109" t="s">
        <v>56</v>
      </c>
      <c r="BG109" t="s">
        <v>57</v>
      </c>
      <c r="BH109" t="s">
        <v>58</v>
      </c>
      <c r="BI109" t="s">
        <v>59</v>
      </c>
      <c r="BJ109" s="13" t="s">
        <v>60</v>
      </c>
      <c r="BK109" t="s">
        <v>61</v>
      </c>
      <c r="BL109" t="s">
        <v>62</v>
      </c>
      <c r="BM109" s="17" t="s">
        <v>63</v>
      </c>
      <c r="BN109" t="s">
        <v>64</v>
      </c>
    </row>
    <row r="110" spans="1:66" x14ac:dyDescent="0.25">
      <c r="B110" t="s">
        <v>257</v>
      </c>
      <c r="C110" s="20">
        <v>0.24008411991979264</v>
      </c>
      <c r="D110" s="20">
        <v>0.24873344591591862</v>
      </c>
      <c r="E110" s="20">
        <v>0.25488773330108438</v>
      </c>
      <c r="F110" s="20">
        <v>0.25303902751119639</v>
      </c>
      <c r="G110" s="20">
        <v>0.24868574306670446</v>
      </c>
      <c r="H110" s="20">
        <v>0.24358714826918071</v>
      </c>
      <c r="I110" s="20">
        <v>0.24680327430314059</v>
      </c>
      <c r="J110" s="20">
        <v>0.24996904484782445</v>
      </c>
      <c r="K110" s="20">
        <v>0.24179294363541359</v>
      </c>
      <c r="L110" s="20">
        <v>0.24746686681546151</v>
      </c>
      <c r="M110" s="20">
        <v>0.24082145995210447</v>
      </c>
      <c r="N110" s="20">
        <v>0.23987117748036518</v>
      </c>
      <c r="O110" s="20">
        <v>0.24182246188377632</v>
      </c>
      <c r="P110" s="20">
        <v>0.23647154660770392</v>
      </c>
      <c r="Q110" s="20">
        <v>0.23712757373815857</v>
      </c>
      <c r="R110" s="20">
        <v>0.21649130530486463</v>
      </c>
      <c r="S110" s="20">
        <v>0.21788833508619507</v>
      </c>
      <c r="T110" s="20">
        <v>0.21159601080241794</v>
      </c>
      <c r="U110" s="20">
        <v>0.20862518639979563</v>
      </c>
      <c r="V110" s="20">
        <v>0.20610814855904838</v>
      </c>
      <c r="W110" s="20">
        <v>0.21937931480642867</v>
      </c>
      <c r="X110" s="20">
        <v>0.21443944353518821</v>
      </c>
      <c r="Y110" s="20">
        <v>0.21444538435233346</v>
      </c>
      <c r="Z110" s="20">
        <v>0.20306656326995376</v>
      </c>
      <c r="AA110" s="20">
        <v>0.19585395574142883</v>
      </c>
      <c r="AB110" s="20">
        <v>0.1982033022664868</v>
      </c>
      <c r="AC110" s="20">
        <v>0.19729475237949815</v>
      </c>
      <c r="AD110" s="20">
        <v>0.20331321315758452</v>
      </c>
      <c r="AE110" s="20">
        <v>0.20876688747829028</v>
      </c>
      <c r="AF110" s="20">
        <v>0.2152231291603327</v>
      </c>
      <c r="AG110" s="20">
        <v>0.22056014912912708</v>
      </c>
      <c r="AH110" s="20">
        <v>0.22206167031585217</v>
      </c>
      <c r="AI110" s="20">
        <v>0.20864669999378443</v>
      </c>
      <c r="AJ110" s="20">
        <v>0.1937126284507143</v>
      </c>
      <c r="AK110" s="20">
        <v>0.1917403768835437</v>
      </c>
      <c r="AL110" s="20">
        <v>0.1876496987221809</v>
      </c>
      <c r="AM110" s="20">
        <v>0.18780646109585286</v>
      </c>
      <c r="AN110" s="20">
        <v>0.18006005683781656</v>
      </c>
      <c r="AO110" s="20">
        <v>0.18517584076173527</v>
      </c>
      <c r="AP110" s="20">
        <v>0.19591967463581922</v>
      </c>
      <c r="AQ110" s="20">
        <v>0.20586031459893253</v>
      </c>
      <c r="AR110" s="20">
        <v>0.20687590510887285</v>
      </c>
      <c r="AS110" s="20">
        <v>0.19785988264442575</v>
      </c>
      <c r="AT110" s="20">
        <v>0.19308103235856749</v>
      </c>
      <c r="AU110" s="20">
        <v>0.19427991933971112</v>
      </c>
      <c r="AV110" s="20">
        <v>0.19636905598830179</v>
      </c>
      <c r="AW110" s="20">
        <v>0.20232110731409189</v>
      </c>
      <c r="AX110" s="20">
        <v>0.21342645619760059</v>
      </c>
      <c r="AY110" s="20">
        <v>0.21819679653782403</v>
      </c>
      <c r="AZ110" s="20">
        <v>0.19906104933773947</v>
      </c>
      <c r="BA110" s="20">
        <v>0.2025109723371705</v>
      </c>
      <c r="BB110" s="20">
        <v>0.20875522209824562</v>
      </c>
      <c r="BC110" s="20">
        <v>0.20653916129273323</v>
      </c>
      <c r="BD110" s="20">
        <v>0.20445332642279271</v>
      </c>
      <c r="BE110" s="20">
        <v>0.2049803691367553</v>
      </c>
      <c r="BF110" s="20">
        <v>0.20426116988086429</v>
      </c>
      <c r="BG110" s="20">
        <v>0.20797551221038052</v>
      </c>
      <c r="BH110" s="20">
        <v>0.21113720844029196</v>
      </c>
      <c r="BI110" s="20">
        <v>0.21744730107829005</v>
      </c>
      <c r="BJ110" s="21">
        <v>0.21598356402845406</v>
      </c>
      <c r="BK110" s="20">
        <v>0.22230479716985233</v>
      </c>
      <c r="BL110" s="20">
        <v>0.22925946404741732</v>
      </c>
      <c r="BM110" s="20">
        <v>0.23116117293738536</v>
      </c>
      <c r="BN110" s="20">
        <v>0.22753620734610394</v>
      </c>
    </row>
    <row r="111" spans="1:66" x14ac:dyDescent="0.25">
      <c r="B111" t="s">
        <v>260</v>
      </c>
      <c r="C111" s="20">
        <v>2.4697999706558421E-2</v>
      </c>
      <c r="D111" s="20">
        <v>2.6131010576837616E-2</v>
      </c>
      <c r="E111" s="20">
        <v>2.4912323134599106E-2</v>
      </c>
      <c r="F111" s="20">
        <v>2.2819364470036255E-2</v>
      </c>
      <c r="G111" s="20">
        <v>2.127994459659395E-2</v>
      </c>
      <c r="H111" s="20">
        <v>2.1284594696202898E-2</v>
      </c>
      <c r="I111" s="20">
        <v>2.1908940131614145E-2</v>
      </c>
      <c r="J111" s="20">
        <v>2.3104925583814172E-2</v>
      </c>
      <c r="K111" s="20">
        <v>2.2922961583024738E-2</v>
      </c>
      <c r="L111" s="20">
        <v>2.4985680143791107E-2</v>
      </c>
      <c r="M111" s="20">
        <v>2.2741760418999706E-2</v>
      </c>
      <c r="N111" s="20">
        <v>2.1632460844334386E-2</v>
      </c>
      <c r="O111" s="20">
        <v>2.0378835573317274E-2</v>
      </c>
      <c r="P111" s="20">
        <v>1.7560805306644941E-2</v>
      </c>
      <c r="Q111" s="20">
        <v>1.8358585103945658E-2</v>
      </c>
      <c r="R111" s="20">
        <v>1.9220779220779222E-2</v>
      </c>
      <c r="S111" s="20">
        <v>1.3672321551054004E-2</v>
      </c>
      <c r="T111" s="20">
        <v>1.4226280132973251E-2</v>
      </c>
      <c r="U111" s="20">
        <v>1.4828809239488837E-2</v>
      </c>
      <c r="V111" s="20">
        <v>1.6097211247115217E-2</v>
      </c>
      <c r="W111" s="20">
        <v>1.567886287810874E-2</v>
      </c>
      <c r="X111" s="20">
        <v>1.7103109656301144E-2</v>
      </c>
      <c r="Y111" s="20">
        <v>1.8624574791670415E-2</v>
      </c>
      <c r="Z111" s="20">
        <v>2.3467127371007687E-2</v>
      </c>
      <c r="AA111" s="20">
        <v>1.9926887608502697E-2</v>
      </c>
      <c r="AB111" s="20">
        <v>2.3806385204589633E-2</v>
      </c>
      <c r="AC111" s="20">
        <v>2.5064895403878459E-2</v>
      </c>
      <c r="AD111" s="20">
        <v>2.9056773538560735E-2</v>
      </c>
      <c r="AE111" s="20">
        <v>2.3904303740769937E-2</v>
      </c>
      <c r="AF111" s="20">
        <v>2.8612303290414875E-2</v>
      </c>
      <c r="AG111" s="20">
        <v>3.1167682589784345E-2</v>
      </c>
      <c r="AH111" s="20">
        <v>2.9397544291184786E-2</v>
      </c>
      <c r="AI111" s="20">
        <v>2.5231528755738274E-2</v>
      </c>
      <c r="AJ111" s="20">
        <v>2.3779941995775003E-2</v>
      </c>
      <c r="AK111" s="20">
        <v>2.469845820368494E-2</v>
      </c>
      <c r="AL111" s="20">
        <v>3.0358441211128483E-2</v>
      </c>
      <c r="AM111" s="20">
        <v>2.8379804492478126E-2</v>
      </c>
      <c r="AN111" s="20">
        <v>2.9053244820768358E-2</v>
      </c>
      <c r="AO111" s="20">
        <v>3.1146290377239899E-2</v>
      </c>
      <c r="AP111" s="20">
        <v>2.9251324785646571E-2</v>
      </c>
      <c r="AQ111" s="20">
        <v>3.4634931666766212E-2</v>
      </c>
      <c r="AR111" s="20">
        <v>2.5591770733893134E-2</v>
      </c>
      <c r="AS111" s="20">
        <v>3.5962705716193373E-2</v>
      </c>
      <c r="AT111" s="20">
        <v>3.8110902370740857E-2</v>
      </c>
      <c r="AU111" s="20">
        <v>3.6183408366160193E-2</v>
      </c>
      <c r="AV111" s="20">
        <v>4.1386912629003667E-2</v>
      </c>
      <c r="AW111" s="20">
        <v>4.8511702374906374E-2</v>
      </c>
      <c r="AX111" s="20">
        <v>5.101040206535825E-2</v>
      </c>
      <c r="AY111" s="20">
        <v>5.392837504796491E-2</v>
      </c>
      <c r="AZ111" s="20">
        <v>5.8157559595192351E-2</v>
      </c>
      <c r="BA111" s="20">
        <v>5.581320693200912E-2</v>
      </c>
      <c r="BB111" s="20">
        <v>4.8237333175916372E-2</v>
      </c>
      <c r="BC111" s="20">
        <v>4.3373415484018074E-2</v>
      </c>
      <c r="BD111" s="20">
        <v>2.3578436843270083E-2</v>
      </c>
      <c r="BE111" s="20">
        <v>2.8694563926060644E-2</v>
      </c>
      <c r="BF111" s="20">
        <v>2.9208023159636075E-2</v>
      </c>
      <c r="BG111" s="20">
        <v>3.4562638246531274E-2</v>
      </c>
      <c r="BH111" s="20">
        <v>3.247731784121969E-2</v>
      </c>
      <c r="BI111" s="20">
        <v>4.327629225714081E-2</v>
      </c>
      <c r="BJ111" s="21">
        <v>4.3390578758244328E-2</v>
      </c>
      <c r="BK111" s="20">
        <v>3.8188740253983153E-2</v>
      </c>
      <c r="BL111" s="20">
        <v>5.9756569283305611E-2</v>
      </c>
      <c r="BM111" s="20">
        <v>5.4218029564569295E-2</v>
      </c>
      <c r="BN111" s="20">
        <v>4.9891471083223567E-2</v>
      </c>
    </row>
    <row r="112" spans="1:66" x14ac:dyDescent="0.25">
      <c r="B112" t="s">
        <v>256</v>
      </c>
      <c r="C112" s="20">
        <v>4.4945468772925129E-2</v>
      </c>
      <c r="D112" s="20">
        <v>4.2174028975202206E-2</v>
      </c>
      <c r="E112" s="20">
        <v>3.6239771032369895E-2</v>
      </c>
      <c r="F112" s="20">
        <v>3.2949456174024311E-2</v>
      </c>
      <c r="G112" s="20">
        <v>3.4343815909591714E-2</v>
      </c>
      <c r="H112" s="20">
        <v>3.3980161369617401E-2</v>
      </c>
      <c r="I112" s="20">
        <v>2.9746937028516402E-2</v>
      </c>
      <c r="J112" s="20">
        <v>3.0955152175528095E-2</v>
      </c>
      <c r="K112" s="20">
        <v>2.819365245246155E-2</v>
      </c>
      <c r="L112" s="20">
        <v>3.1444429082146598E-2</v>
      </c>
      <c r="M112" s="20">
        <v>3.6748617404338164E-2</v>
      </c>
      <c r="N112" s="20">
        <v>3.1613167849058897E-2</v>
      </c>
      <c r="O112" s="20">
        <v>3.1998467139298714E-2</v>
      </c>
      <c r="P112" s="20">
        <v>3.416734551379029E-2</v>
      </c>
      <c r="Q112" s="20">
        <v>4.193686559284384E-2</v>
      </c>
      <c r="R112" s="20">
        <v>2.6986572749284614E-2</v>
      </c>
      <c r="S112" s="20">
        <v>3.6055603822762815E-2</v>
      </c>
      <c r="T112" s="20">
        <v>3.5572335724286197E-2</v>
      </c>
      <c r="U112" s="20">
        <v>2.9188277160900899E-2</v>
      </c>
      <c r="V112" s="20">
        <v>3.1849033696340449E-2</v>
      </c>
      <c r="W112" s="20">
        <v>3.2901121041006259E-2</v>
      </c>
      <c r="X112" s="20">
        <v>3.2528641571194762E-2</v>
      </c>
      <c r="Y112" s="20">
        <v>2.9448714026025447E-2</v>
      </c>
      <c r="Z112" s="20">
        <v>2.8345750755025045E-2</v>
      </c>
      <c r="AA112" s="20">
        <v>2.7680411595685465E-2</v>
      </c>
      <c r="AB112" s="20">
        <v>3.0719997307477636E-2</v>
      </c>
      <c r="AC112" s="20">
        <v>3.2880337965083731E-2</v>
      </c>
      <c r="AD112" s="20">
        <v>3.4907582716055326E-2</v>
      </c>
      <c r="AE112" s="20">
        <v>3.7506504684470657E-2</v>
      </c>
      <c r="AF112" s="20">
        <v>3.9086522709743853E-2</v>
      </c>
      <c r="AG112" s="20">
        <v>3.5320959275397128E-2</v>
      </c>
      <c r="AH112" s="20">
        <v>3.1382995347058684E-2</v>
      </c>
      <c r="AI112" s="20">
        <v>2.2912245495955458E-2</v>
      </c>
      <c r="AJ112" s="20">
        <v>2.3396827670163628E-2</v>
      </c>
      <c r="AK112" s="20">
        <v>2.5123238821102685E-2</v>
      </c>
      <c r="AL112" s="20">
        <v>3.058910051229765E-2</v>
      </c>
      <c r="AM112" s="20">
        <v>3.1136199609909813E-2</v>
      </c>
      <c r="AN112" s="20">
        <v>3.4044305724966195E-2</v>
      </c>
      <c r="AO112" s="20">
        <v>3.5224882397113334E-2</v>
      </c>
      <c r="AP112" s="20">
        <v>4.116537855037504E-2</v>
      </c>
      <c r="AQ112" s="20">
        <v>4.1325724462591834E-2</v>
      </c>
      <c r="AR112" s="20">
        <v>4.5961022683733047E-2</v>
      </c>
      <c r="AS112" s="20">
        <v>3.8184106132453523E-2</v>
      </c>
      <c r="AT112" s="20">
        <v>3.2675760344282816E-2</v>
      </c>
      <c r="AU112" s="20">
        <v>3.4324001125492401E-2</v>
      </c>
      <c r="AV112" s="20">
        <v>3.8202525238322883E-2</v>
      </c>
      <c r="AW112" s="20">
        <v>4.6700825493014728E-2</v>
      </c>
      <c r="AX112" s="20">
        <v>4.6632298280699119E-2</v>
      </c>
      <c r="AY112" s="20">
        <v>4.7806668802835572E-2</v>
      </c>
      <c r="AZ112" s="20">
        <v>2.5628667614768091E-2</v>
      </c>
      <c r="BA112" s="20">
        <v>3.3106111905299322E-2</v>
      </c>
      <c r="BB112" s="20">
        <v>3.6722346467650331E-2</v>
      </c>
      <c r="BC112" s="20">
        <v>3.7191036748411774E-2</v>
      </c>
      <c r="BD112" s="20">
        <v>3.9143231673983897E-2</v>
      </c>
      <c r="BE112" s="20">
        <v>3.757908106841918E-2</v>
      </c>
      <c r="BF112" s="20">
        <v>3.6160630069798153E-2</v>
      </c>
      <c r="BG112" s="20">
        <v>3.6190986884733115E-2</v>
      </c>
      <c r="BH112" s="20">
        <v>4.1805669587027083E-2</v>
      </c>
      <c r="BI112" s="20">
        <v>3.7822591092708711E-2</v>
      </c>
      <c r="BJ112" s="21">
        <v>3.8646091670440752E-2</v>
      </c>
      <c r="BK112" s="20">
        <v>4.0125340078402738E-2</v>
      </c>
      <c r="BL112" s="20">
        <v>4.2175198290748381E-2</v>
      </c>
      <c r="BM112" s="20">
        <v>4.9260885767940792E-2</v>
      </c>
      <c r="BN112" s="20">
        <v>4.1665622576723675E-2</v>
      </c>
    </row>
    <row r="113" spans="2:66" x14ac:dyDescent="0.25">
      <c r="B113" t="s">
        <v>261</v>
      </c>
      <c r="C113" s="20">
        <v>2.0883259157822659E-2</v>
      </c>
      <c r="D113" s="20">
        <v>2.2309128077504216E-2</v>
      </c>
      <c r="E113" s="20">
        <v>2.2453339783125737E-2</v>
      </c>
      <c r="F113" s="20">
        <v>2.7013577877301485E-2</v>
      </c>
      <c r="G113" s="20">
        <v>2.7796140649101263E-2</v>
      </c>
      <c r="H113" s="20">
        <v>2.7502241244686081E-2</v>
      </c>
      <c r="I113" s="20">
        <v>2.8676903322454671E-2</v>
      </c>
      <c r="J113" s="20">
        <v>2.6472846140511621E-2</v>
      </c>
      <c r="K113" s="20">
        <v>3.0192880023627224E-2</v>
      </c>
      <c r="L113" s="20">
        <v>3.6086037646408199E-2</v>
      </c>
      <c r="M113" s="20">
        <v>4.4553176093585778E-2</v>
      </c>
      <c r="N113" s="20">
        <v>4.6470293344676214E-2</v>
      </c>
      <c r="O113" s="20">
        <v>4.3385432348835302E-2</v>
      </c>
      <c r="P113" s="20">
        <v>4.6293494704992444E-2</v>
      </c>
      <c r="Q113" s="20">
        <v>5.699827670362291E-2</v>
      </c>
      <c r="R113" s="20">
        <v>5.0812238608848773E-2</v>
      </c>
      <c r="S113" s="20">
        <v>4.8561891261603173E-2</v>
      </c>
      <c r="T113" s="20">
        <v>4.8763494728181173E-2</v>
      </c>
      <c r="U113" s="20">
        <v>4.6025154318237178E-2</v>
      </c>
      <c r="V113" s="20">
        <v>4.3901009477259278E-2</v>
      </c>
      <c r="W113" s="20">
        <v>4.4763084202840947E-2</v>
      </c>
      <c r="X113" s="20">
        <v>5.7144026186579391E-2</v>
      </c>
      <c r="Y113" s="20">
        <v>5.937258148701427E-2</v>
      </c>
      <c r="Z113" s="20">
        <v>6.2146005320349848E-2</v>
      </c>
      <c r="AA113" s="20">
        <v>6.5196395529011783E-2</v>
      </c>
      <c r="AB113" s="20">
        <v>5.9591690202864728E-2</v>
      </c>
      <c r="AC113" s="20">
        <v>4.9246704331450092E-2</v>
      </c>
      <c r="AD113" s="20">
        <v>4.7210641159191588E-2</v>
      </c>
      <c r="AE113" s="20">
        <v>4.600156771129521E-2</v>
      </c>
      <c r="AF113" s="20">
        <v>4.962993262067128E-2</v>
      </c>
      <c r="AG113" s="20">
        <v>5.5025674454775228E-2</v>
      </c>
      <c r="AH113" s="20">
        <v>5.3973016249446171E-2</v>
      </c>
      <c r="AI113" s="20">
        <v>5.9459603448735125E-2</v>
      </c>
      <c r="AJ113" s="20">
        <v>5.8722116796161669E-2</v>
      </c>
      <c r="AK113" s="20">
        <v>5.6467853022410239E-2</v>
      </c>
      <c r="AL113" s="20">
        <v>5.5212816634212784E-2</v>
      </c>
      <c r="AM113" s="20">
        <v>4.0695225936868792E-2</v>
      </c>
      <c r="AN113" s="20">
        <v>3.678047379574681E-2</v>
      </c>
      <c r="AO113" s="20">
        <v>2.8105261114984334E-2</v>
      </c>
      <c r="AP113" s="20">
        <v>8.9405898740642364E-3</v>
      </c>
      <c r="AQ113" s="20">
        <v>2.3013938133582372E-2</v>
      </c>
      <c r="AR113" s="20">
        <v>2.4017611876327213E-2</v>
      </c>
      <c r="AS113" s="20">
        <v>2.8389749751670142E-2</v>
      </c>
      <c r="AT113" s="20">
        <v>2.2003874896208121E-2</v>
      </c>
      <c r="AU113" s="20">
        <v>2.6943819170887263E-2</v>
      </c>
      <c r="AV113" s="20">
        <v>2.4390765164084241E-2</v>
      </c>
      <c r="AW113" s="20">
        <v>1.7498687302557422E-2</v>
      </c>
      <c r="AX113" s="20">
        <v>1.2932902304404338E-2</v>
      </c>
      <c r="AY113" s="20">
        <v>2.6011812222841962E-2</v>
      </c>
      <c r="AZ113" s="20">
        <v>2.0216645991450566E-2</v>
      </c>
      <c r="BA113" s="20">
        <v>9.2303062222556867E-3</v>
      </c>
      <c r="BB113" s="20">
        <v>9.1208294583920921E-3</v>
      </c>
      <c r="BC113" s="20">
        <v>2.0630922623980488E-2</v>
      </c>
      <c r="BD113" s="20">
        <v>1.2672582240793252E-2</v>
      </c>
      <c r="BE113" s="20">
        <v>1.4750911549592322E-2</v>
      </c>
      <c r="BF113" s="20">
        <v>2.5620166006413883E-2</v>
      </c>
      <c r="BG113" s="20">
        <v>1.2646066537078005E-2</v>
      </c>
      <c r="BH113" s="20">
        <v>7.9720989527580707E-3</v>
      </c>
      <c r="BI113" s="20">
        <v>4.3180391912740618E-3</v>
      </c>
      <c r="BJ113" s="21">
        <v>2.4132691189629463E-6</v>
      </c>
      <c r="BK113" s="20">
        <v>2.2874998913487543E-2</v>
      </c>
      <c r="BL113" s="20">
        <v>-8.9908153829481308E-3</v>
      </c>
      <c r="BM113" s="20">
        <v>-8.200770169451907E-3</v>
      </c>
      <c r="BN113" s="20">
        <v>6.1162224487238959E-3</v>
      </c>
    </row>
    <row r="114" spans="2:66" x14ac:dyDescent="0.25">
      <c r="B114" t="s">
        <v>259</v>
      </c>
      <c r="C114" s="20">
        <v>8.6076196997114524E-3</v>
      </c>
      <c r="D114" s="20">
        <v>7.2438005510621246E-3</v>
      </c>
      <c r="E114" s="20">
        <v>8.5459749264320539E-3</v>
      </c>
      <c r="F114" s="20">
        <v>8.9926778986279907E-3</v>
      </c>
      <c r="G114" s="20">
        <v>8.0901564516636694E-3</v>
      </c>
      <c r="H114" s="20">
        <v>6.5068394112033339E-3</v>
      </c>
      <c r="I114" s="20">
        <v>1.8725589856080781E-4</v>
      </c>
      <c r="J114" s="20">
        <v>-6.933954087318244E-4</v>
      </c>
      <c r="K114" s="20">
        <v>2.4990344639571043E-3</v>
      </c>
      <c r="L114" s="20">
        <v>4.5230994094293802E-3</v>
      </c>
      <c r="M114" s="20">
        <v>7.7701014764915716E-3</v>
      </c>
      <c r="N114" s="20">
        <v>9.5553496285718659E-3</v>
      </c>
      <c r="O114" s="20">
        <v>1.0565789833848847E-2</v>
      </c>
      <c r="P114" s="20">
        <v>9.7986733387641078E-3</v>
      </c>
      <c r="Q114" s="20">
        <v>1.0250127005946862E-2</v>
      </c>
      <c r="R114" s="20">
        <v>3.2753686990975154E-3</v>
      </c>
      <c r="S114" s="20">
        <v>-6.1121526666361855E-3</v>
      </c>
      <c r="T114" s="20">
        <v>6.2704453011472611E-3</v>
      </c>
      <c r="U114" s="20">
        <v>4.5270643591708726E-3</v>
      </c>
      <c r="V114" s="20">
        <v>2.4281879124387041E-3</v>
      </c>
      <c r="W114" s="20">
        <v>3.2901121041006287E-3</v>
      </c>
      <c r="X114" s="20">
        <v>9.0425531914893283E-4</v>
      </c>
      <c r="Y114" s="20">
        <v>-3.268479688990477E-3</v>
      </c>
      <c r="Z114" s="20">
        <v>-4.2536622395864381E-5</v>
      </c>
      <c r="AA114" s="20">
        <v>-3.661637055646655E-3</v>
      </c>
      <c r="AB114" s="20">
        <v>-7.8616043506673835E-3</v>
      </c>
      <c r="AC114" s="20">
        <v>-3.6392324527917742E-3</v>
      </c>
      <c r="AD114" s="20">
        <v>1.0705633569017621E-3</v>
      </c>
      <c r="AE114" s="20">
        <v>-1.5655156211232574E-3</v>
      </c>
      <c r="AF114" s="20">
        <v>-6.9597494490198101E-4</v>
      </c>
      <c r="AG114" s="20">
        <v>-7.4526442591766615E-3</v>
      </c>
      <c r="AH114" s="20">
        <v>-5.0812839985513551E-3</v>
      </c>
      <c r="AI114" s="20">
        <v>-1.0836344909031173E-2</v>
      </c>
      <c r="AJ114" s="20">
        <v>-2.03050592574027E-2</v>
      </c>
      <c r="AK114" s="20">
        <v>-1.4302695521448798E-2</v>
      </c>
      <c r="AL114" s="20">
        <v>-1.0752400611748579E-2</v>
      </c>
      <c r="AM114" s="20">
        <v>-9.0999023948763157E-3</v>
      </c>
      <c r="AN114" s="20">
        <v>-9.2136593802121698E-3</v>
      </c>
      <c r="AO114" s="20">
        <v>-2.4155058155765764E-3</v>
      </c>
      <c r="AP114" s="20">
        <v>-7.4834338674796006E-3</v>
      </c>
      <c r="AQ114" s="20">
        <v>-1.8094596869213941E-3</v>
      </c>
      <c r="AR114" s="20">
        <v>-1.641697026372353E-3</v>
      </c>
      <c r="AS114" s="20">
        <v>-2.427132386629696E-3</v>
      </c>
      <c r="AT114" s="20">
        <v>-1.464475627588673E-2</v>
      </c>
      <c r="AU114" s="20">
        <v>-4.9123053836053285E-3</v>
      </c>
      <c r="AV114" s="20">
        <v>-4.2945923905402025E-3</v>
      </c>
      <c r="AW114" s="20">
        <v>-4.6794435884413748E-3</v>
      </c>
      <c r="AX114" s="20">
        <v>-5.3668391189269611E-3</v>
      </c>
      <c r="AY114" s="20">
        <v>-4.6560570277978889E-3</v>
      </c>
      <c r="AZ114" s="20">
        <v>-8.248069567801981E-3</v>
      </c>
      <c r="BA114" s="20">
        <v>-8.8661500263336069E-3</v>
      </c>
      <c r="BB114" s="20">
        <v>-4.2018717780730481E-3</v>
      </c>
      <c r="BC114" s="20">
        <v>-4.3007435524774042E-3</v>
      </c>
      <c r="BD114" s="20">
        <v>-6.5429452900819208E-3</v>
      </c>
      <c r="BE114" s="20">
        <v>-5.5117603196186329E-3</v>
      </c>
      <c r="BF114" s="20">
        <v>-8.0046580471028628E-3</v>
      </c>
      <c r="BG114" s="20">
        <v>-7.2015550640123363E-3</v>
      </c>
      <c r="BH114" s="20">
        <v>-1.1208571933361737E-2</v>
      </c>
      <c r="BI114" s="20">
        <v>-7.7746577451305292E-3</v>
      </c>
      <c r="BJ114" s="21">
        <v>-6.5343283510051683E-3</v>
      </c>
      <c r="BK114" s="20">
        <v>-1.4085547645744784E-2</v>
      </c>
      <c r="BL114" s="20">
        <v>-1.9063756002907817E-2</v>
      </c>
      <c r="BM114" s="20">
        <v>-1.7365348220353228E-2</v>
      </c>
      <c r="BN114" s="20">
        <v>-1.5827952037329885E-2</v>
      </c>
    </row>
  </sheetData>
  <sortState ref="B110:BN114">
    <sortCondition descending="1" ref="BN110:BN114"/>
  </sortState>
  <hyperlinks>
    <hyperlink ref="A83" r:id="rId1" xr:uid="{00000000-0004-0000-02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58"/>
  <sheetViews>
    <sheetView tabSelected="1" topLeftCell="A123" workbookViewId="0">
      <selection activeCell="A135" sqref="A135"/>
    </sheetView>
  </sheetViews>
  <sheetFormatPr baseColWidth="10" defaultColWidth="8.85546875" defaultRowHeight="15" x14ac:dyDescent="0.25"/>
  <cols>
    <col min="1" max="1" width="20.28515625" bestFit="1" customWidth="1"/>
    <col min="2" max="2" width="51.140625" bestFit="1" customWidth="1"/>
    <col min="3" max="26" width="13" customWidth="1"/>
    <col min="27" max="27" width="13" style="13" customWidth="1"/>
    <col min="28" max="31" width="13" customWidth="1"/>
  </cols>
  <sheetData>
    <row r="1" spans="1:31" x14ac:dyDescent="0.25">
      <c r="A1" s="1" t="s">
        <v>176</v>
      </c>
    </row>
    <row r="2" spans="1:31" x14ac:dyDescent="0.25">
      <c r="A2" s="1" t="s">
        <v>82</v>
      </c>
    </row>
    <row r="3" spans="1:31" x14ac:dyDescent="0.25">
      <c r="A3" s="2" t="s">
        <v>0</v>
      </c>
    </row>
    <row r="5" spans="1:31" ht="12.75" customHeight="1" x14ac:dyDescent="0.25">
      <c r="C5" s="3" t="s">
        <v>36</v>
      </c>
      <c r="D5" s="3" t="s">
        <v>37</v>
      </c>
      <c r="E5" s="3" t="s">
        <v>38</v>
      </c>
      <c r="F5" s="3" t="s">
        <v>39</v>
      </c>
      <c r="G5" s="3" t="s">
        <v>40</v>
      </c>
      <c r="H5" s="3" t="s">
        <v>41</v>
      </c>
      <c r="I5" s="3" t="s">
        <v>42</v>
      </c>
      <c r="J5" s="3" t="s">
        <v>43</v>
      </c>
      <c r="K5" s="3" t="s">
        <v>44</v>
      </c>
      <c r="L5" s="3" t="s">
        <v>45</v>
      </c>
      <c r="M5" s="3" t="s">
        <v>46</v>
      </c>
      <c r="N5" s="3" t="s">
        <v>47</v>
      </c>
      <c r="O5" s="3" t="s">
        <v>48</v>
      </c>
      <c r="P5" s="3" t="s">
        <v>49</v>
      </c>
      <c r="Q5" s="3" t="s">
        <v>50</v>
      </c>
      <c r="R5" s="3" t="s">
        <v>51</v>
      </c>
      <c r="S5" s="3" t="s">
        <v>52</v>
      </c>
      <c r="T5" s="3" t="s">
        <v>53</v>
      </c>
      <c r="U5" s="3" t="s">
        <v>54</v>
      </c>
      <c r="V5" s="3" t="s">
        <v>55</v>
      </c>
      <c r="W5" s="3" t="s">
        <v>56</v>
      </c>
      <c r="X5" s="3" t="s">
        <v>57</v>
      </c>
      <c r="Y5" s="3" t="s">
        <v>58</v>
      </c>
      <c r="Z5" s="3" t="s">
        <v>59</v>
      </c>
      <c r="AA5" s="14" t="s">
        <v>60</v>
      </c>
      <c r="AB5" s="3" t="s">
        <v>61</v>
      </c>
      <c r="AC5" s="3" t="s">
        <v>62</v>
      </c>
      <c r="AD5" s="3" t="s">
        <v>63</v>
      </c>
      <c r="AE5" s="3" t="s">
        <v>64</v>
      </c>
    </row>
    <row r="6" spans="1:31" x14ac:dyDescent="0.25">
      <c r="A6" s="3" t="s">
        <v>76</v>
      </c>
      <c r="B6" s="3" t="s">
        <v>77</v>
      </c>
      <c r="C6" s="4">
        <v>598.28499999999997</v>
      </c>
      <c r="D6" s="4">
        <v>605.50099999999998</v>
      </c>
      <c r="E6" s="4">
        <v>633.73299999999995</v>
      </c>
      <c r="F6" s="4">
        <v>669.83900000000006</v>
      </c>
      <c r="G6" s="4">
        <v>693.13099999999997</v>
      </c>
      <c r="H6" s="4">
        <v>736.68399999999997</v>
      </c>
      <c r="I6" s="4">
        <v>769.93499999999995</v>
      </c>
      <c r="J6" s="4">
        <v>792.29300000000001</v>
      </c>
      <c r="K6" s="4">
        <v>816.53800000000001</v>
      </c>
      <c r="L6" s="4">
        <v>852.96</v>
      </c>
      <c r="M6" s="4">
        <v>889.02499999999998</v>
      </c>
      <c r="N6" s="4">
        <v>929.38400000000001</v>
      </c>
      <c r="O6" s="4">
        <v>983.07399999999996</v>
      </c>
      <c r="P6" s="4">
        <v>1011.1559999999999</v>
      </c>
      <c r="Q6" s="4">
        <v>968.95399999999995</v>
      </c>
      <c r="R6" s="4">
        <v>996.82500000000005</v>
      </c>
      <c r="S6" s="4">
        <v>1033.3489999999999</v>
      </c>
      <c r="T6" s="4">
        <v>1043.7729999999999</v>
      </c>
      <c r="U6" s="4">
        <v>1057.3219999999999</v>
      </c>
      <c r="V6" s="4">
        <v>1071.527</v>
      </c>
      <c r="W6" s="4">
        <v>1102.6079999999999</v>
      </c>
      <c r="X6" s="4">
        <v>1118.925</v>
      </c>
      <c r="Y6" s="4">
        <v>1154.652</v>
      </c>
      <c r="Z6" s="4">
        <v>1188.7339999999999</v>
      </c>
      <c r="AA6" s="15">
        <v>1243.127</v>
      </c>
      <c r="AB6" s="4">
        <v>1150.47</v>
      </c>
      <c r="AC6" s="4">
        <v>1264.1790000000001</v>
      </c>
      <c r="AD6" s="4">
        <v>1368.53</v>
      </c>
      <c r="AE6" s="4">
        <v>1476.5650000000001</v>
      </c>
    </row>
    <row r="7" spans="1:31" x14ac:dyDescent="0.25">
      <c r="B7" t="s">
        <v>73</v>
      </c>
    </row>
    <row r="8" spans="1:31" x14ac:dyDescent="0.25">
      <c r="A8" s="3" t="s">
        <v>84</v>
      </c>
      <c r="B8" s="3" t="s">
        <v>85</v>
      </c>
      <c r="C8" s="4">
        <v>386.60700000000003</v>
      </c>
      <c r="D8" s="4">
        <v>395.625</v>
      </c>
      <c r="E8" s="4">
        <v>406.76900000000001</v>
      </c>
      <c r="F8" s="4">
        <v>423.65199999999999</v>
      </c>
      <c r="G8" s="4">
        <v>444.18599999999998</v>
      </c>
      <c r="H8" s="4">
        <v>471.47</v>
      </c>
      <c r="I8" s="4">
        <v>495.70800000000003</v>
      </c>
      <c r="J8" s="4">
        <v>516.43899999999996</v>
      </c>
      <c r="K8" s="4">
        <v>531.41700000000003</v>
      </c>
      <c r="L8" s="4">
        <v>552.33799999999997</v>
      </c>
      <c r="M8" s="4">
        <v>572.98400000000004</v>
      </c>
      <c r="N8" s="4">
        <v>601.11699999999996</v>
      </c>
      <c r="O8" s="4">
        <v>626.65200000000004</v>
      </c>
      <c r="P8" s="4">
        <v>648.39800000000002</v>
      </c>
      <c r="Q8" s="4">
        <v>639.58500000000004</v>
      </c>
      <c r="R8" s="4">
        <v>658.31</v>
      </c>
      <c r="S8" s="4">
        <v>682.06</v>
      </c>
      <c r="T8" s="4">
        <v>700.17600000000004</v>
      </c>
      <c r="U8" s="4">
        <v>713.43499999999995</v>
      </c>
      <c r="V8" s="4">
        <v>725.99199999999996</v>
      </c>
      <c r="W8" s="4">
        <v>738.84</v>
      </c>
      <c r="X8" s="4">
        <v>756.75900000000001</v>
      </c>
      <c r="Y8" s="4">
        <v>784.67600000000004</v>
      </c>
      <c r="Z8" s="4">
        <v>810.69</v>
      </c>
      <c r="AA8" s="15">
        <v>817.24800000000005</v>
      </c>
      <c r="AB8" s="4">
        <v>767.36099999999999</v>
      </c>
      <c r="AC8" s="4">
        <v>838.59100000000001</v>
      </c>
      <c r="AD8" s="4">
        <v>908.31500000000005</v>
      </c>
      <c r="AE8" s="4">
        <v>957.83100000000002</v>
      </c>
    </row>
    <row r="9" spans="1:31" x14ac:dyDescent="0.25">
      <c r="A9" s="3" t="s">
        <v>86</v>
      </c>
      <c r="B9" s="3" t="s">
        <v>87</v>
      </c>
      <c r="C9" s="4">
        <v>275.56900000000002</v>
      </c>
      <c r="D9" s="4">
        <v>282.55900000000003</v>
      </c>
      <c r="E9" s="4">
        <v>291.71699999999998</v>
      </c>
      <c r="F9" s="4">
        <v>304.71699999999998</v>
      </c>
      <c r="G9" s="4">
        <v>320.589</v>
      </c>
      <c r="H9" s="4">
        <v>343.47199999999998</v>
      </c>
      <c r="I9" s="4">
        <v>362.755</v>
      </c>
      <c r="J9" s="4">
        <v>378.38600000000002</v>
      </c>
      <c r="K9" s="4">
        <v>388.90499999999997</v>
      </c>
      <c r="L9" s="4">
        <v>405.488</v>
      </c>
      <c r="M9" s="4">
        <v>422.517</v>
      </c>
      <c r="N9" s="4">
        <v>444.33800000000002</v>
      </c>
      <c r="O9" s="4">
        <v>464.803</v>
      </c>
      <c r="P9" s="4">
        <v>482.15</v>
      </c>
      <c r="Q9" s="4">
        <v>475.95400000000001</v>
      </c>
      <c r="R9" s="4">
        <v>491.54899999999998</v>
      </c>
      <c r="S9" s="4">
        <v>505.666</v>
      </c>
      <c r="T9" s="4">
        <v>517.18600000000004</v>
      </c>
      <c r="U9" s="4">
        <v>524.61099999999999</v>
      </c>
      <c r="V9" s="4">
        <v>530.59699999999998</v>
      </c>
      <c r="W9" s="4">
        <v>540.54600000000005</v>
      </c>
      <c r="X9" s="4">
        <v>555.62300000000005</v>
      </c>
      <c r="Y9" s="4">
        <v>577.28399999999999</v>
      </c>
      <c r="Z9" s="4">
        <v>596.29700000000003</v>
      </c>
      <c r="AA9" s="15">
        <v>619.101</v>
      </c>
      <c r="AB9" s="4">
        <v>580.13499999999999</v>
      </c>
      <c r="AC9" s="4">
        <v>634.87699999999995</v>
      </c>
      <c r="AD9" s="4">
        <v>692.39400000000001</v>
      </c>
      <c r="AE9" s="4">
        <v>730.17399999999998</v>
      </c>
    </row>
    <row r="10" spans="1:31" x14ac:dyDescent="0.25">
      <c r="A10" s="3" t="s">
        <v>88</v>
      </c>
      <c r="B10" s="3" t="s">
        <v>89</v>
      </c>
      <c r="C10" s="4">
        <v>111.03700000000001</v>
      </c>
      <c r="D10" s="4">
        <v>113.06699999999999</v>
      </c>
      <c r="E10" s="4">
        <v>115.05200000000001</v>
      </c>
      <c r="F10" s="4">
        <v>118.93600000000001</v>
      </c>
      <c r="G10" s="4">
        <v>123.59699999999999</v>
      </c>
      <c r="H10" s="4">
        <v>127.998</v>
      </c>
      <c r="I10" s="4">
        <v>132.953</v>
      </c>
      <c r="J10" s="4">
        <v>138.053</v>
      </c>
      <c r="K10" s="4">
        <v>142.512</v>
      </c>
      <c r="L10" s="4">
        <v>146.85</v>
      </c>
      <c r="M10" s="4">
        <v>150.46700000000001</v>
      </c>
      <c r="N10" s="4">
        <v>156.779</v>
      </c>
      <c r="O10" s="4">
        <v>161.84899999999999</v>
      </c>
      <c r="P10" s="4">
        <v>166.24799999999999</v>
      </c>
      <c r="Q10" s="4">
        <v>163.631</v>
      </c>
      <c r="R10" s="4">
        <v>166.762</v>
      </c>
      <c r="S10" s="4">
        <v>176.39400000000001</v>
      </c>
      <c r="T10" s="4">
        <v>182.99100000000001</v>
      </c>
      <c r="U10" s="4">
        <v>188.82400000000001</v>
      </c>
      <c r="V10" s="4">
        <v>195.39500000000001</v>
      </c>
      <c r="W10" s="4">
        <v>198.29400000000001</v>
      </c>
      <c r="X10" s="4">
        <v>201.136</v>
      </c>
      <c r="Y10" s="4">
        <v>207.392</v>
      </c>
      <c r="Z10" s="4">
        <v>214.392</v>
      </c>
      <c r="AA10" s="15">
        <v>198.148</v>
      </c>
      <c r="AB10" s="4">
        <v>187.226</v>
      </c>
      <c r="AC10" s="4">
        <v>203.714</v>
      </c>
      <c r="AD10" s="4">
        <v>215.92099999999999</v>
      </c>
      <c r="AE10" s="4">
        <v>227.65799999999999</v>
      </c>
    </row>
    <row r="11" spans="1:31" x14ac:dyDescent="0.25">
      <c r="A11" s="3" t="s">
        <v>90</v>
      </c>
      <c r="B11" s="3" t="s">
        <v>91</v>
      </c>
      <c r="C11" s="4">
        <v>96.616</v>
      </c>
      <c r="D11" s="4">
        <v>98.340999999999994</v>
      </c>
      <c r="E11" s="4">
        <v>102.10299999999999</v>
      </c>
      <c r="F11" s="4">
        <v>105.495</v>
      </c>
      <c r="G11" s="4">
        <v>109.681</v>
      </c>
      <c r="H11" s="4">
        <v>113.435</v>
      </c>
      <c r="I11" s="4">
        <v>117.804</v>
      </c>
      <c r="J11" s="4">
        <v>122.517</v>
      </c>
      <c r="K11" s="4">
        <v>126.819</v>
      </c>
      <c r="L11" s="4">
        <v>130.51599999999999</v>
      </c>
      <c r="M11" s="4">
        <v>135.626</v>
      </c>
      <c r="N11" s="4">
        <v>144.21199999999999</v>
      </c>
      <c r="O11" s="4">
        <v>148.71100000000001</v>
      </c>
      <c r="P11" s="4">
        <v>152.43799999999999</v>
      </c>
      <c r="Q11" s="4">
        <v>149.98599999999999</v>
      </c>
      <c r="R11" s="4">
        <v>153.03100000000001</v>
      </c>
      <c r="S11" s="4">
        <v>162.37</v>
      </c>
      <c r="T11" s="4">
        <v>168.46799999999999</v>
      </c>
      <c r="U11" s="4">
        <v>174.096</v>
      </c>
      <c r="V11" s="4">
        <v>180.20599999999999</v>
      </c>
      <c r="W11" s="4">
        <v>182.892</v>
      </c>
      <c r="X11" s="4">
        <v>185.36600000000001</v>
      </c>
      <c r="Y11" s="4">
        <v>191.405</v>
      </c>
      <c r="Z11" s="4">
        <v>197.88900000000001</v>
      </c>
      <c r="AA11" s="15">
        <v>181.333</v>
      </c>
      <c r="AB11" s="4">
        <v>171.018</v>
      </c>
      <c r="AC11" s="4">
        <v>186.46700000000001</v>
      </c>
      <c r="AD11" s="4">
        <v>197.58699999999999</v>
      </c>
      <c r="AE11" s="4">
        <v>208.548</v>
      </c>
    </row>
    <row r="12" spans="1:31" x14ac:dyDescent="0.25">
      <c r="A12" s="3" t="s">
        <v>92</v>
      </c>
      <c r="B12" s="3" t="s">
        <v>93</v>
      </c>
      <c r="C12" s="4">
        <v>14.420999999999999</v>
      </c>
      <c r="D12" s="4">
        <v>14.726000000000001</v>
      </c>
      <c r="E12" s="4">
        <v>12.949</v>
      </c>
      <c r="F12" s="4">
        <v>13.441000000000001</v>
      </c>
      <c r="G12" s="4">
        <v>13.916</v>
      </c>
      <c r="H12" s="4">
        <v>14.563000000000001</v>
      </c>
      <c r="I12" s="4">
        <v>15.15</v>
      </c>
      <c r="J12" s="4">
        <v>15.535</v>
      </c>
      <c r="K12" s="4">
        <v>15.693</v>
      </c>
      <c r="L12" s="4">
        <v>16.334</v>
      </c>
      <c r="M12" s="4">
        <v>14.842000000000001</v>
      </c>
      <c r="N12" s="4">
        <v>12.567</v>
      </c>
      <c r="O12" s="4">
        <v>13.138999999999999</v>
      </c>
      <c r="P12" s="4">
        <v>13.81</v>
      </c>
      <c r="Q12" s="4">
        <v>13.645</v>
      </c>
      <c r="R12" s="4">
        <v>13.731</v>
      </c>
      <c r="S12" s="4">
        <v>14.023999999999999</v>
      </c>
      <c r="T12" s="4">
        <v>14.522</v>
      </c>
      <c r="U12" s="4">
        <v>14.728</v>
      </c>
      <c r="V12" s="4">
        <v>15.19</v>
      </c>
      <c r="W12" s="4">
        <v>15.401999999999999</v>
      </c>
      <c r="X12" s="4">
        <v>15.77</v>
      </c>
      <c r="Y12" s="4">
        <v>15.988</v>
      </c>
      <c r="Z12" s="4">
        <v>16.503</v>
      </c>
      <c r="AA12" s="15">
        <v>16.815000000000001</v>
      </c>
      <c r="AB12" s="4">
        <v>16.207999999999998</v>
      </c>
      <c r="AC12" s="4">
        <v>17.248000000000001</v>
      </c>
      <c r="AD12" s="4">
        <v>18.335000000000001</v>
      </c>
      <c r="AE12" s="4">
        <v>19.11</v>
      </c>
    </row>
    <row r="13" spans="1:31" x14ac:dyDescent="0.25">
      <c r="A13" s="3" t="s">
        <v>94</v>
      </c>
      <c r="B13" s="3" t="s">
        <v>95</v>
      </c>
      <c r="C13" s="4">
        <v>29.861999999999998</v>
      </c>
      <c r="D13" s="4">
        <v>32.494</v>
      </c>
      <c r="E13" s="4">
        <v>34.322000000000003</v>
      </c>
      <c r="F13" s="4">
        <v>35.622999999999998</v>
      </c>
      <c r="G13" s="4">
        <v>36.694000000000003</v>
      </c>
      <c r="H13" s="4">
        <v>37.612000000000002</v>
      </c>
      <c r="I13" s="4">
        <v>38.323999999999998</v>
      </c>
      <c r="J13" s="4">
        <v>39.588000000000001</v>
      </c>
      <c r="K13" s="4">
        <v>40.427999999999997</v>
      </c>
      <c r="L13" s="4">
        <v>43.396999999999998</v>
      </c>
      <c r="M13" s="4">
        <v>46.637</v>
      </c>
      <c r="N13" s="4">
        <v>47.408999999999999</v>
      </c>
      <c r="O13" s="4">
        <v>50.624000000000002</v>
      </c>
      <c r="P13" s="4">
        <v>51.886000000000003</v>
      </c>
      <c r="Q13" s="4">
        <v>54.569000000000003</v>
      </c>
      <c r="R13" s="4">
        <v>48.762</v>
      </c>
      <c r="S13" s="4">
        <v>52.817999999999998</v>
      </c>
      <c r="T13" s="4">
        <v>55.841000000000001</v>
      </c>
      <c r="U13" s="4">
        <v>58.344999999999999</v>
      </c>
      <c r="V13" s="4">
        <v>59.582000000000001</v>
      </c>
      <c r="W13" s="4">
        <v>59.545999999999999</v>
      </c>
      <c r="X13" s="4">
        <v>59.360999999999997</v>
      </c>
      <c r="Y13" s="4">
        <v>60.823</v>
      </c>
      <c r="Z13" s="4">
        <v>63.121000000000002</v>
      </c>
      <c r="AA13" s="15">
        <v>72.971000000000004</v>
      </c>
      <c r="AB13" s="4">
        <v>71.781999999999996</v>
      </c>
      <c r="AC13" s="4">
        <v>62.911999999999999</v>
      </c>
      <c r="AD13" s="4">
        <v>74.364999999999995</v>
      </c>
      <c r="AE13" s="4">
        <v>75.143000000000001</v>
      </c>
    </row>
    <row r="14" spans="1:31" x14ac:dyDescent="0.25">
      <c r="A14" s="3" t="s">
        <v>96</v>
      </c>
      <c r="B14" s="3" t="s">
        <v>97</v>
      </c>
      <c r="C14" s="4">
        <v>6.5039999999999996</v>
      </c>
      <c r="D14" s="4">
        <v>6.9539999999999997</v>
      </c>
      <c r="E14" s="4">
        <v>7.4320000000000004</v>
      </c>
      <c r="F14" s="4">
        <v>6.6029999999999998</v>
      </c>
      <c r="G14" s="4">
        <v>6.9969999999999999</v>
      </c>
      <c r="H14" s="4">
        <v>7.7729999999999997</v>
      </c>
      <c r="I14" s="4">
        <v>7.7720000000000002</v>
      </c>
      <c r="J14" s="4">
        <v>8.7829999999999995</v>
      </c>
      <c r="K14" s="4">
        <v>9.1609999999999996</v>
      </c>
      <c r="L14" s="4">
        <v>10.042</v>
      </c>
      <c r="M14" s="4">
        <v>11.037000000000001</v>
      </c>
      <c r="N14" s="4">
        <v>11.066000000000001</v>
      </c>
      <c r="O14" s="4">
        <v>12.025</v>
      </c>
      <c r="P14" s="4">
        <v>13.222</v>
      </c>
      <c r="Q14" s="4">
        <v>14.47</v>
      </c>
      <c r="R14" s="4">
        <v>15.446</v>
      </c>
      <c r="S14" s="4">
        <v>16.245000000000001</v>
      </c>
      <c r="T14" s="4">
        <v>17.984999999999999</v>
      </c>
      <c r="U14" s="4">
        <v>20.417000000000002</v>
      </c>
      <c r="V14" s="4">
        <v>20.997</v>
      </c>
      <c r="W14" s="4">
        <v>21.08</v>
      </c>
      <c r="X14" s="4">
        <v>21.225999999999999</v>
      </c>
      <c r="Y14" s="4">
        <v>21.788</v>
      </c>
      <c r="Z14" s="4">
        <v>22.347000000000001</v>
      </c>
      <c r="AA14" s="15">
        <v>29.876999999999999</v>
      </c>
      <c r="AB14" s="4">
        <v>28.571999999999999</v>
      </c>
      <c r="AC14" s="4">
        <v>29.864000000000001</v>
      </c>
      <c r="AD14" s="4">
        <v>33.499000000000002</v>
      </c>
      <c r="AE14" s="4">
        <v>35.375</v>
      </c>
    </row>
    <row r="15" spans="1:31" x14ac:dyDescent="0.25">
      <c r="A15" s="3" t="s">
        <v>98</v>
      </c>
      <c r="B15" s="3" t="s">
        <v>99</v>
      </c>
      <c r="C15" s="4">
        <v>23.358000000000001</v>
      </c>
      <c r="D15" s="4">
        <v>25.54</v>
      </c>
      <c r="E15" s="4">
        <v>26.888999999999999</v>
      </c>
      <c r="F15" s="4">
        <v>29.02</v>
      </c>
      <c r="G15" s="4">
        <v>29.696999999999999</v>
      </c>
      <c r="H15" s="4">
        <v>29.838999999999999</v>
      </c>
      <c r="I15" s="4">
        <v>30.552</v>
      </c>
      <c r="J15" s="4">
        <v>30.805</v>
      </c>
      <c r="K15" s="4">
        <v>31.266999999999999</v>
      </c>
      <c r="L15" s="4">
        <v>33.353999999999999</v>
      </c>
      <c r="M15" s="4">
        <v>35.6</v>
      </c>
      <c r="N15" s="4">
        <v>36.343000000000004</v>
      </c>
      <c r="O15" s="4">
        <v>38.6</v>
      </c>
      <c r="P15" s="4">
        <v>38.664999999999999</v>
      </c>
      <c r="Q15" s="4">
        <v>40.098999999999997</v>
      </c>
      <c r="R15" s="4">
        <v>33.316000000000003</v>
      </c>
      <c r="S15" s="4">
        <v>36.573</v>
      </c>
      <c r="T15" s="4">
        <v>37.856000000000002</v>
      </c>
      <c r="U15" s="4">
        <v>37.927999999999997</v>
      </c>
      <c r="V15" s="4">
        <v>38.585000000000001</v>
      </c>
      <c r="W15" s="4">
        <v>38.466000000000001</v>
      </c>
      <c r="X15" s="4">
        <v>38.134999999999998</v>
      </c>
      <c r="Y15" s="4">
        <v>39.033999999999999</v>
      </c>
      <c r="Z15" s="4">
        <v>40.774000000000001</v>
      </c>
      <c r="AA15" s="15">
        <v>43.094000000000001</v>
      </c>
      <c r="AB15" s="4">
        <v>43.21</v>
      </c>
      <c r="AC15" s="4">
        <v>33.048000000000002</v>
      </c>
      <c r="AD15" s="4">
        <v>40.866</v>
      </c>
      <c r="AE15" s="4">
        <v>39.768000000000001</v>
      </c>
    </row>
    <row r="16" spans="1:31" s="13" customFormat="1" x14ac:dyDescent="0.25">
      <c r="A16" s="14" t="s">
        <v>100</v>
      </c>
      <c r="B16" s="14" t="s">
        <v>101</v>
      </c>
      <c r="C16" s="15">
        <v>-10.678000000000001</v>
      </c>
      <c r="D16" s="15">
        <v>-11.567</v>
      </c>
      <c r="E16" s="15">
        <v>-10.298999999999999</v>
      </c>
      <c r="F16" s="15">
        <v>-11.457000000000001</v>
      </c>
      <c r="G16" s="15">
        <v>-10.927</v>
      </c>
      <c r="H16" s="15">
        <v>-9.2050000000000001</v>
      </c>
      <c r="I16" s="15">
        <v>-11.561999999999999</v>
      </c>
      <c r="J16" s="15">
        <v>-13.387</v>
      </c>
      <c r="K16" s="15">
        <v>-14.637</v>
      </c>
      <c r="L16" s="15">
        <v>-14.481999999999999</v>
      </c>
      <c r="M16" s="15">
        <v>-14.473000000000001</v>
      </c>
      <c r="N16" s="15">
        <v>-19.544</v>
      </c>
      <c r="O16" s="15">
        <v>-20.395</v>
      </c>
      <c r="P16" s="15">
        <v>-20.984999999999999</v>
      </c>
      <c r="Q16" s="15">
        <v>-22.177</v>
      </c>
      <c r="R16" s="15">
        <v>-23.725000000000001</v>
      </c>
      <c r="S16" s="15">
        <v>-22.658999999999999</v>
      </c>
      <c r="T16" s="15">
        <v>-24.236000000000001</v>
      </c>
      <c r="U16" s="15">
        <v>-34.805</v>
      </c>
      <c r="V16" s="15">
        <v>-40.715000000000003</v>
      </c>
      <c r="W16" s="15">
        <v>-41.935000000000002</v>
      </c>
      <c r="X16" s="15">
        <v>-41.73</v>
      </c>
      <c r="Y16" s="15">
        <v>-46.503</v>
      </c>
      <c r="Z16" s="15">
        <v>-42.393999999999998</v>
      </c>
      <c r="AA16" s="15">
        <v>-29.126999999999999</v>
      </c>
      <c r="AB16" s="15">
        <v>-48.256999999999998</v>
      </c>
      <c r="AC16" s="15">
        <v>-60.451000000000001</v>
      </c>
      <c r="AD16" s="15">
        <v>-38.761000000000003</v>
      </c>
      <c r="AE16" s="15">
        <v>-39.944000000000003</v>
      </c>
    </row>
    <row r="17" spans="1:31" s="11" customFormat="1" x14ac:dyDescent="0.25">
      <c r="A17" s="9" t="s">
        <v>102</v>
      </c>
      <c r="B17" s="9" t="s">
        <v>103</v>
      </c>
      <c r="C17" s="10">
        <v>192.495</v>
      </c>
      <c r="D17" s="10">
        <v>188.94800000000001</v>
      </c>
      <c r="E17" s="10">
        <v>202.94200000000001</v>
      </c>
      <c r="F17" s="10">
        <v>222.02099999999999</v>
      </c>
      <c r="G17" s="10">
        <v>223.17699999999999</v>
      </c>
      <c r="H17" s="10">
        <v>236.80699999999999</v>
      </c>
      <c r="I17" s="10">
        <v>247.464</v>
      </c>
      <c r="J17" s="10">
        <v>249.654</v>
      </c>
      <c r="K17" s="10">
        <v>259.32900000000001</v>
      </c>
      <c r="L17" s="10">
        <v>271.70699999999999</v>
      </c>
      <c r="M17" s="10">
        <v>283.87700000000001</v>
      </c>
      <c r="N17" s="10">
        <v>300.40300000000002</v>
      </c>
      <c r="O17" s="10">
        <v>326.19299999999998</v>
      </c>
      <c r="P17" s="10">
        <v>331.85700000000003</v>
      </c>
      <c r="Q17" s="10">
        <v>296.97800000000001</v>
      </c>
      <c r="R17" s="10">
        <v>313.47699999999998</v>
      </c>
      <c r="S17" s="10">
        <v>321.13099999999997</v>
      </c>
      <c r="T17" s="10">
        <v>311.99200000000002</v>
      </c>
      <c r="U17" s="10">
        <v>320.34800000000001</v>
      </c>
      <c r="V17" s="10">
        <v>326.66800000000001</v>
      </c>
      <c r="W17" s="10">
        <v>346.15600000000001</v>
      </c>
      <c r="X17" s="10">
        <v>344.53500000000003</v>
      </c>
      <c r="Y17" s="10">
        <v>355.65600000000001</v>
      </c>
      <c r="Z17" s="10">
        <v>357.31700000000001</v>
      </c>
      <c r="AA17" s="10">
        <v>382.03500000000003</v>
      </c>
      <c r="AB17" s="10">
        <v>359.584</v>
      </c>
      <c r="AC17" s="10">
        <v>423.12700000000001</v>
      </c>
      <c r="AD17" s="10">
        <v>424.61099999999999</v>
      </c>
      <c r="AE17" s="10">
        <v>483.53500000000003</v>
      </c>
    </row>
    <row r="18" spans="1:31" s="13" customFormat="1" x14ac:dyDescent="0.25">
      <c r="A18" s="14" t="s">
        <v>104</v>
      </c>
      <c r="B18" s="14" t="s">
        <v>105</v>
      </c>
      <c r="C18" s="15">
        <v>97.216999999999999</v>
      </c>
      <c r="D18" s="15">
        <v>91.122</v>
      </c>
      <c r="E18" s="15">
        <v>103.60899999999999</v>
      </c>
      <c r="F18" s="15">
        <v>119.533</v>
      </c>
      <c r="G18" s="15">
        <v>115.84</v>
      </c>
      <c r="H18" s="15">
        <v>119.65900000000001</v>
      </c>
      <c r="I18" s="15">
        <v>123.273</v>
      </c>
      <c r="J18" s="15">
        <v>119.09399999999999</v>
      </c>
      <c r="K18" s="15">
        <v>124.328</v>
      </c>
      <c r="L18" s="15">
        <v>130.51300000000001</v>
      </c>
      <c r="M18" s="15">
        <v>135.39500000000001</v>
      </c>
      <c r="N18" s="15">
        <v>142.89400000000001</v>
      </c>
      <c r="O18" s="15">
        <v>160.077</v>
      </c>
      <c r="P18" s="15">
        <v>156.88300000000001</v>
      </c>
      <c r="Q18" s="15">
        <v>120.017</v>
      </c>
      <c r="R18" s="15">
        <v>133.369</v>
      </c>
      <c r="S18" s="15">
        <v>135.72800000000001</v>
      </c>
      <c r="T18" s="15">
        <v>122.563</v>
      </c>
      <c r="U18" s="15">
        <v>128.511</v>
      </c>
      <c r="V18" s="15">
        <v>132.46299999999999</v>
      </c>
      <c r="W18" s="15">
        <v>149.60599999999999</v>
      </c>
      <c r="X18" s="15">
        <v>143.53100000000001</v>
      </c>
      <c r="Y18" s="15">
        <v>148.53800000000001</v>
      </c>
      <c r="Z18" s="15">
        <v>142.309</v>
      </c>
      <c r="AA18" s="15">
        <v>157.684</v>
      </c>
      <c r="AB18" s="15">
        <v>128.48599999999999</v>
      </c>
      <c r="AC18" s="15">
        <v>179.666</v>
      </c>
      <c r="AD18" s="15">
        <v>159.57499999999999</v>
      </c>
      <c r="AE18" s="15">
        <v>201.11600000000001</v>
      </c>
    </row>
    <row r="19" spans="1:31" x14ac:dyDescent="0.25">
      <c r="B19" t="s">
        <v>82</v>
      </c>
    </row>
    <row r="20" spans="1:31" x14ac:dyDescent="0.25">
      <c r="B20" t="s">
        <v>106</v>
      </c>
    </row>
    <row r="21" spans="1:31" x14ac:dyDescent="0.25">
      <c r="B21" t="s">
        <v>66</v>
      </c>
    </row>
    <row r="22" spans="1:31" x14ac:dyDescent="0.25">
      <c r="A22" s="3" t="s">
        <v>102</v>
      </c>
      <c r="B22" s="3" t="s">
        <v>103</v>
      </c>
      <c r="C22" s="4">
        <v>192.495</v>
      </c>
      <c r="D22" s="4">
        <v>188.94800000000001</v>
      </c>
      <c r="E22" s="4">
        <v>202.94200000000001</v>
      </c>
      <c r="F22" s="4">
        <v>222.02099999999999</v>
      </c>
      <c r="G22" s="4">
        <v>223.17699999999999</v>
      </c>
      <c r="H22" s="4">
        <v>236.80699999999999</v>
      </c>
      <c r="I22" s="4">
        <v>247.464</v>
      </c>
      <c r="J22" s="4">
        <v>249.654</v>
      </c>
      <c r="K22" s="4">
        <v>259.32900000000001</v>
      </c>
      <c r="L22" s="4">
        <v>271.70699999999999</v>
      </c>
      <c r="M22" s="4">
        <v>283.87700000000001</v>
      </c>
      <c r="N22" s="4">
        <v>300.40300000000002</v>
      </c>
      <c r="O22" s="4">
        <v>326.19299999999998</v>
      </c>
      <c r="P22" s="4">
        <v>331.85700000000003</v>
      </c>
      <c r="Q22" s="4">
        <v>296.97800000000001</v>
      </c>
      <c r="R22" s="4">
        <v>313.47699999999998</v>
      </c>
      <c r="S22" s="4">
        <v>321.13099999999997</v>
      </c>
      <c r="T22" s="4">
        <v>311.99200000000002</v>
      </c>
      <c r="U22" s="4">
        <v>320.34800000000001</v>
      </c>
      <c r="V22" s="4">
        <v>326.66800000000001</v>
      </c>
      <c r="W22" s="4">
        <v>346.15600000000001</v>
      </c>
      <c r="X22" s="4">
        <v>344.53500000000003</v>
      </c>
      <c r="Y22" s="4">
        <v>355.65600000000001</v>
      </c>
      <c r="Z22" s="4">
        <v>357.31700000000001</v>
      </c>
      <c r="AA22" s="15">
        <v>382.03500000000003</v>
      </c>
      <c r="AB22" s="4">
        <v>359.584</v>
      </c>
      <c r="AC22" s="4">
        <v>423.12700000000001</v>
      </c>
      <c r="AD22" s="4">
        <v>424.61099999999999</v>
      </c>
      <c r="AE22" s="4">
        <v>483.53500000000003</v>
      </c>
    </row>
    <row r="23" spans="1:31" x14ac:dyDescent="0.25">
      <c r="A23" s="3" t="s">
        <v>107</v>
      </c>
      <c r="B23" s="3" t="s">
        <v>108</v>
      </c>
      <c r="C23" s="4">
        <v>79.906000000000006</v>
      </c>
      <c r="D23" s="4">
        <v>86.488</v>
      </c>
      <c r="E23" s="4">
        <v>100.602</v>
      </c>
      <c r="F23" s="4">
        <v>112.309</v>
      </c>
      <c r="G23" s="4">
        <v>123.155</v>
      </c>
      <c r="H23" s="4">
        <v>141.36500000000001</v>
      </c>
      <c r="I23" s="4">
        <v>162.34800000000001</v>
      </c>
      <c r="J23" s="4">
        <v>158.441</v>
      </c>
      <c r="K23" s="4">
        <v>173.01300000000001</v>
      </c>
      <c r="L23" s="4">
        <v>191.84200000000001</v>
      </c>
      <c r="M23" s="4">
        <v>217.16200000000001</v>
      </c>
      <c r="N23" s="4">
        <v>247.626</v>
      </c>
      <c r="O23" s="4">
        <v>289.08199999999999</v>
      </c>
      <c r="P23" s="4">
        <v>293.34699999999998</v>
      </c>
      <c r="Q23" s="4">
        <v>254.87100000000001</v>
      </c>
      <c r="R23" s="4">
        <v>234.96299999999999</v>
      </c>
      <c r="S23" s="4">
        <v>247.75200000000001</v>
      </c>
      <c r="T23" s="4">
        <v>222.137</v>
      </c>
      <c r="U23" s="4">
        <v>223.04300000000001</v>
      </c>
      <c r="V23" s="4">
        <v>231.351</v>
      </c>
      <c r="W23" s="4">
        <v>236.14</v>
      </c>
      <c r="X23" s="4">
        <v>236.58099999999999</v>
      </c>
      <c r="Y23" s="4">
        <v>223.34</v>
      </c>
      <c r="Z23" s="4">
        <v>249.339</v>
      </c>
      <c r="AA23" s="15">
        <v>268.12099999999998</v>
      </c>
      <c r="AB23" s="4">
        <v>203.87</v>
      </c>
      <c r="AC23" s="4">
        <v>248.64400000000001</v>
      </c>
      <c r="AD23" s="4">
        <v>300.45</v>
      </c>
      <c r="AE23" s="4">
        <v>395.471</v>
      </c>
    </row>
    <row r="24" spans="1:31" x14ac:dyDescent="0.25">
      <c r="A24" s="3" t="s">
        <v>109</v>
      </c>
      <c r="B24" s="3" t="s">
        <v>110</v>
      </c>
      <c r="C24" s="4">
        <v>32.768999999999998</v>
      </c>
      <c r="D24" s="4">
        <v>35.613</v>
      </c>
      <c r="E24" s="4">
        <v>35.241</v>
      </c>
      <c r="F24" s="4">
        <v>36.667999999999999</v>
      </c>
      <c r="G24" s="4">
        <v>37.817999999999998</v>
      </c>
      <c r="H24" s="4">
        <v>49.094000000000001</v>
      </c>
      <c r="I24" s="4">
        <v>66.734999999999999</v>
      </c>
      <c r="J24" s="4">
        <v>63.116</v>
      </c>
      <c r="K24" s="4">
        <v>54.99</v>
      </c>
      <c r="L24" s="4">
        <v>46.082000000000001</v>
      </c>
      <c r="M24" s="4">
        <v>50.253999999999998</v>
      </c>
      <c r="N24" s="4">
        <v>57.258000000000003</v>
      </c>
      <c r="O24" s="4">
        <v>75.007999999999996</v>
      </c>
      <c r="P24" s="4">
        <v>81.713999999999999</v>
      </c>
      <c r="Q24" s="4">
        <v>64.162999999999997</v>
      </c>
      <c r="R24" s="4">
        <v>56.759</v>
      </c>
      <c r="S24" s="4">
        <v>70.412000000000006</v>
      </c>
      <c r="T24" s="4">
        <v>57.204999999999998</v>
      </c>
      <c r="U24" s="4">
        <v>63.600999999999999</v>
      </c>
      <c r="V24" s="4">
        <v>62.613999999999997</v>
      </c>
      <c r="W24" s="4">
        <v>52.52</v>
      </c>
      <c r="X24" s="4">
        <v>58.87</v>
      </c>
      <c r="Y24" s="4">
        <v>58.607999999999997</v>
      </c>
      <c r="Z24" s="4">
        <v>57.185000000000002</v>
      </c>
      <c r="AA24" s="15">
        <v>54.347999999999999</v>
      </c>
      <c r="AB24" s="4">
        <v>55.609000000000002</v>
      </c>
      <c r="AC24" s="4">
        <v>65.027000000000001</v>
      </c>
      <c r="AD24" s="4">
        <v>86.216999999999999</v>
      </c>
      <c r="AE24" s="4">
        <v>165.505</v>
      </c>
    </row>
    <row r="25" spans="1:31" s="11" customFormat="1" x14ac:dyDescent="0.25">
      <c r="A25" s="9" t="s">
        <v>111</v>
      </c>
      <c r="B25" s="9" t="s">
        <v>112</v>
      </c>
      <c r="C25" s="10">
        <v>42.73</v>
      </c>
      <c r="D25" s="10">
        <v>44.63</v>
      </c>
      <c r="E25" s="10">
        <v>57.173000000000002</v>
      </c>
      <c r="F25" s="10">
        <v>66.61</v>
      </c>
      <c r="G25" s="10">
        <v>70.054000000000002</v>
      </c>
      <c r="H25" s="10">
        <v>77.713999999999999</v>
      </c>
      <c r="I25" s="10">
        <v>88.227999999999994</v>
      </c>
      <c r="J25" s="10">
        <v>99.296000000000006</v>
      </c>
      <c r="K25" s="10">
        <v>109.643</v>
      </c>
      <c r="L25" s="10">
        <v>132.58699999999999</v>
      </c>
      <c r="M25" s="10">
        <v>145.53100000000001</v>
      </c>
      <c r="N25" s="10">
        <v>162.852</v>
      </c>
      <c r="O25" s="10">
        <v>180.435</v>
      </c>
      <c r="P25" s="10">
        <v>187.34299999999999</v>
      </c>
      <c r="Q25" s="10">
        <v>178.01300000000001</v>
      </c>
      <c r="R25" s="10">
        <v>156.875</v>
      </c>
      <c r="S25" s="10">
        <v>161.73400000000001</v>
      </c>
      <c r="T25" s="10">
        <v>154.304</v>
      </c>
      <c r="U25" s="10">
        <v>149.40899999999999</v>
      </c>
      <c r="V25" s="10">
        <v>158.256</v>
      </c>
      <c r="W25" s="10">
        <v>179.92699999999999</v>
      </c>
      <c r="X25" s="10">
        <v>167.815</v>
      </c>
      <c r="Y25" s="10">
        <v>151.65700000000001</v>
      </c>
      <c r="Z25" s="10">
        <v>170.79</v>
      </c>
      <c r="AA25" s="10">
        <v>190.19200000000001</v>
      </c>
      <c r="AB25" s="10">
        <v>159.13499999999999</v>
      </c>
      <c r="AC25" s="10">
        <v>156.489</v>
      </c>
      <c r="AD25" s="10">
        <v>188.40100000000001</v>
      </c>
      <c r="AE25" s="10">
        <v>191.08600000000001</v>
      </c>
    </row>
    <row r="26" spans="1:31" x14ac:dyDescent="0.25">
      <c r="A26" s="3" t="s">
        <v>113</v>
      </c>
      <c r="B26" s="3" t="s">
        <v>114</v>
      </c>
      <c r="C26" s="4">
        <v>41.148000000000003</v>
      </c>
      <c r="D26" s="4">
        <v>42.746000000000002</v>
      </c>
      <c r="E26" s="4">
        <v>55.210999999999999</v>
      </c>
      <c r="F26" s="4">
        <v>64.518000000000001</v>
      </c>
      <c r="G26" s="4">
        <v>67.956999999999994</v>
      </c>
      <c r="H26" s="4">
        <v>75.965999999999994</v>
      </c>
      <c r="I26" s="4">
        <v>86.661000000000001</v>
      </c>
      <c r="J26" s="4">
        <v>97.48</v>
      </c>
      <c r="K26" s="4">
        <v>108.124</v>
      </c>
      <c r="L26" s="4">
        <v>131.08000000000001</v>
      </c>
      <c r="M26" s="4">
        <v>143.67099999999999</v>
      </c>
      <c r="N26" s="4">
        <v>160.464</v>
      </c>
      <c r="O26" s="4">
        <v>177.60900000000001</v>
      </c>
      <c r="P26" s="4">
        <v>183.95</v>
      </c>
      <c r="Q26" s="4">
        <v>174.15799999999999</v>
      </c>
      <c r="R26" s="4">
        <v>154.70599999999999</v>
      </c>
      <c r="S26" s="4">
        <v>159.20699999999999</v>
      </c>
      <c r="T26" s="4">
        <v>152.77500000000001</v>
      </c>
      <c r="U26" s="4">
        <v>147.87200000000001</v>
      </c>
      <c r="V26" s="4">
        <v>156.45599999999999</v>
      </c>
      <c r="W26" s="4">
        <v>178.58600000000001</v>
      </c>
      <c r="X26" s="4">
        <v>166.703</v>
      </c>
      <c r="Y26" s="4">
        <v>150.53800000000001</v>
      </c>
      <c r="Z26" s="4">
        <v>169.56</v>
      </c>
      <c r="AA26" s="15">
        <v>188.714</v>
      </c>
      <c r="AB26" s="4">
        <v>157.827</v>
      </c>
      <c r="AC26" s="4">
        <v>154.97300000000001</v>
      </c>
      <c r="AD26" s="4">
        <v>186.70599999999999</v>
      </c>
      <c r="AE26" s="4">
        <v>189.095</v>
      </c>
    </row>
    <row r="27" spans="1:31" x14ac:dyDescent="0.25">
      <c r="A27" s="3" t="s">
        <v>115</v>
      </c>
      <c r="B27" s="3" t="s">
        <v>116</v>
      </c>
      <c r="C27" s="4">
        <v>1.5820000000000001</v>
      </c>
      <c r="D27" s="4">
        <v>1.8839999999999999</v>
      </c>
      <c r="E27" s="4">
        <v>1.9610000000000001</v>
      </c>
      <c r="F27" s="4">
        <v>2.0920000000000001</v>
      </c>
      <c r="G27" s="4">
        <v>2.097</v>
      </c>
      <c r="H27" s="4">
        <v>1.748</v>
      </c>
      <c r="I27" s="4">
        <v>1.5669999999999999</v>
      </c>
      <c r="J27" s="4">
        <v>1.8160000000000001</v>
      </c>
      <c r="K27" s="4">
        <v>1.5189999999999999</v>
      </c>
      <c r="L27" s="4">
        <v>1.5069999999999999</v>
      </c>
      <c r="M27" s="4">
        <v>1.86</v>
      </c>
      <c r="N27" s="4">
        <v>2.3879999999999999</v>
      </c>
      <c r="O27" s="4">
        <v>2.8260000000000001</v>
      </c>
      <c r="P27" s="4">
        <v>3.3929999999999998</v>
      </c>
      <c r="Q27" s="4">
        <v>3.855</v>
      </c>
      <c r="R27" s="4">
        <v>2.169</v>
      </c>
      <c r="S27" s="4">
        <v>2.5270000000000001</v>
      </c>
      <c r="T27" s="4">
        <v>1.5289999999999999</v>
      </c>
      <c r="U27" s="4">
        <v>1.5369999999999999</v>
      </c>
      <c r="V27" s="4">
        <v>1.8</v>
      </c>
      <c r="W27" s="4">
        <v>1.341</v>
      </c>
      <c r="X27" s="4">
        <v>1.113</v>
      </c>
      <c r="Y27" s="4">
        <v>1.119</v>
      </c>
      <c r="Z27" s="4">
        <v>1.23</v>
      </c>
      <c r="AA27" s="15">
        <v>1.478</v>
      </c>
      <c r="AB27" s="4">
        <v>1.3080000000000001</v>
      </c>
      <c r="AC27" s="4">
        <v>1.516</v>
      </c>
      <c r="AD27" s="4">
        <v>1.694</v>
      </c>
      <c r="AE27" s="4">
        <v>1.9910000000000001</v>
      </c>
    </row>
    <row r="28" spans="1:31" x14ac:dyDescent="0.25">
      <c r="A28" s="3" t="s">
        <v>117</v>
      </c>
      <c r="B28" s="3" t="s">
        <v>118</v>
      </c>
      <c r="C28" s="4">
        <v>-1.88</v>
      </c>
      <c r="D28" s="4">
        <v>1.3240000000000001</v>
      </c>
      <c r="E28" s="4">
        <v>3.4529999999999998</v>
      </c>
      <c r="F28" s="4">
        <v>3.7709999999999999</v>
      </c>
      <c r="G28" s="4">
        <v>9.359</v>
      </c>
      <c r="H28" s="4">
        <v>7.3929999999999998</v>
      </c>
      <c r="I28" s="4">
        <v>8.3000000000000004E-2</v>
      </c>
      <c r="J28" s="4">
        <v>-10.872999999999999</v>
      </c>
      <c r="K28" s="4">
        <v>2.2509999999999999</v>
      </c>
      <c r="L28" s="4">
        <v>7.4729999999999999</v>
      </c>
      <c r="M28" s="4">
        <v>16.722999999999999</v>
      </c>
      <c r="N28" s="4">
        <v>18.23</v>
      </c>
      <c r="O28" s="4">
        <v>23.013999999999999</v>
      </c>
      <c r="P28" s="4">
        <v>11.976000000000001</v>
      </c>
      <c r="Q28" s="4">
        <v>6.694</v>
      </c>
      <c r="R28" s="4">
        <v>14.808</v>
      </c>
      <c r="S28" s="4">
        <v>9.8620000000000001</v>
      </c>
      <c r="T28" s="4">
        <v>6.875</v>
      </c>
      <c r="U28" s="4">
        <v>5.58</v>
      </c>
      <c r="V28" s="4">
        <v>6.0709999999999997</v>
      </c>
      <c r="W28" s="4">
        <v>-0.39300000000000002</v>
      </c>
      <c r="X28" s="4">
        <v>6.673</v>
      </c>
      <c r="Y28" s="4">
        <v>9.9540000000000006</v>
      </c>
      <c r="Z28" s="4">
        <v>18.161000000000001</v>
      </c>
      <c r="AA28" s="15">
        <v>20.983000000000001</v>
      </c>
      <c r="AB28" s="4">
        <v>-13.303000000000001</v>
      </c>
      <c r="AC28" s="4">
        <v>23.902000000000001</v>
      </c>
      <c r="AD28" s="4">
        <v>21.29</v>
      </c>
      <c r="AE28" s="4">
        <v>30.236999999999998</v>
      </c>
    </row>
    <row r="29" spans="1:31" x14ac:dyDescent="0.25">
      <c r="A29" s="3" t="s">
        <v>119</v>
      </c>
      <c r="B29" s="3" t="s">
        <v>120</v>
      </c>
      <c r="C29" s="4">
        <v>6.2869999999999999</v>
      </c>
      <c r="D29" s="4">
        <v>4.9210000000000003</v>
      </c>
      <c r="E29" s="4">
        <v>4.7359999999999998</v>
      </c>
      <c r="F29" s="4">
        <v>5.26</v>
      </c>
      <c r="G29" s="4">
        <v>5.9249999999999998</v>
      </c>
      <c r="H29" s="4">
        <v>7.1639999999999997</v>
      </c>
      <c r="I29" s="4">
        <v>7.3010000000000002</v>
      </c>
      <c r="J29" s="4">
        <v>6.9020000000000001</v>
      </c>
      <c r="K29" s="4">
        <v>6.1289999999999996</v>
      </c>
      <c r="L29" s="4">
        <v>5.7</v>
      </c>
      <c r="M29" s="4">
        <v>4.6550000000000002</v>
      </c>
      <c r="N29" s="4">
        <v>9.2859999999999996</v>
      </c>
      <c r="O29" s="4">
        <v>10.625999999999999</v>
      </c>
      <c r="P29" s="4">
        <v>12.315</v>
      </c>
      <c r="Q29" s="4">
        <v>6.0010000000000003</v>
      </c>
      <c r="R29" s="4">
        <v>6.5209999999999999</v>
      </c>
      <c r="S29" s="4">
        <v>5.7439999999999998</v>
      </c>
      <c r="T29" s="4">
        <v>3.7530000000000001</v>
      </c>
      <c r="U29" s="4">
        <v>4.4530000000000003</v>
      </c>
      <c r="V29" s="4">
        <v>4.4109999999999996</v>
      </c>
      <c r="W29" s="4">
        <v>4.0860000000000003</v>
      </c>
      <c r="X29" s="4">
        <v>3.2240000000000002</v>
      </c>
      <c r="Y29" s="4">
        <v>3.1219999999999999</v>
      </c>
      <c r="Z29" s="4">
        <v>3.2040000000000002</v>
      </c>
      <c r="AA29" s="15">
        <v>2.5979999999999999</v>
      </c>
      <c r="AB29" s="4">
        <v>2.4289999999999998</v>
      </c>
      <c r="AC29" s="4">
        <v>3.2269999999999999</v>
      </c>
      <c r="AD29" s="4">
        <v>4.5430000000000001</v>
      </c>
      <c r="AE29" s="4">
        <v>8.6440000000000001</v>
      </c>
    </row>
    <row r="30" spans="1:31" x14ac:dyDescent="0.25">
      <c r="A30" s="3" t="s">
        <v>121</v>
      </c>
      <c r="B30" s="3" t="s">
        <v>122</v>
      </c>
    </row>
    <row r="31" spans="1:31" x14ac:dyDescent="0.25">
      <c r="B31" t="s">
        <v>73</v>
      </c>
    </row>
    <row r="32" spans="1:31" x14ac:dyDescent="0.25">
      <c r="A32" s="3" t="s">
        <v>107</v>
      </c>
      <c r="B32" s="8" t="s">
        <v>108</v>
      </c>
      <c r="C32" s="4">
        <v>131.102</v>
      </c>
      <c r="D32" s="4">
        <v>128.31299999999999</v>
      </c>
      <c r="E32" s="4">
        <v>142.32300000000001</v>
      </c>
      <c r="F32" s="4">
        <v>151.99799999999999</v>
      </c>
      <c r="G32" s="4">
        <v>149.62700000000001</v>
      </c>
      <c r="H32" s="4">
        <v>183.834</v>
      </c>
      <c r="I32" s="4">
        <v>200.54400000000001</v>
      </c>
      <c r="J32" s="4">
        <v>209.42699999999999</v>
      </c>
      <c r="K32" s="4">
        <v>222.09899999999999</v>
      </c>
      <c r="L32" s="4">
        <v>245.68700000000001</v>
      </c>
      <c r="M32" s="4">
        <v>275.64</v>
      </c>
      <c r="N32" s="4">
        <v>308.97500000000002</v>
      </c>
      <c r="O32" s="4">
        <v>351.94299999999998</v>
      </c>
      <c r="P32" s="4">
        <v>374.17899999999997</v>
      </c>
      <c r="Q32" s="4">
        <v>330.81200000000001</v>
      </c>
      <c r="R32" s="4">
        <v>299.8</v>
      </c>
      <c r="S32" s="4">
        <v>307.02300000000002</v>
      </c>
      <c r="T32" s="4">
        <v>288.94299999999998</v>
      </c>
      <c r="U32" s="4">
        <v>261.37200000000001</v>
      </c>
      <c r="V32" s="4">
        <v>277.904</v>
      </c>
      <c r="W32" s="4">
        <v>296.59399999999999</v>
      </c>
      <c r="X32" s="4">
        <v>289.404</v>
      </c>
      <c r="Y32" s="4">
        <v>270.04500000000002</v>
      </c>
      <c r="Z32" s="4">
        <v>305.916</v>
      </c>
      <c r="AA32" s="15">
        <v>322.06400000000002</v>
      </c>
      <c r="AB32" s="4">
        <v>274.12200000000001</v>
      </c>
      <c r="AC32" s="4">
        <v>312.82100000000003</v>
      </c>
      <c r="AD32" s="4">
        <v>363.42599999999999</v>
      </c>
      <c r="AE32" s="4">
        <v>478.17</v>
      </c>
    </row>
    <row r="33" spans="1:31" x14ac:dyDescent="0.25">
      <c r="A33" s="3" t="s">
        <v>109</v>
      </c>
      <c r="B33" s="3" t="s">
        <v>110</v>
      </c>
      <c r="C33" s="4">
        <v>69.677999999999997</v>
      </c>
      <c r="D33" s="4">
        <v>64.869</v>
      </c>
      <c r="E33" s="4">
        <v>62.91</v>
      </c>
      <c r="F33" s="4">
        <v>61.347000000000001</v>
      </c>
      <c r="G33" s="4">
        <v>55.832999999999998</v>
      </c>
      <c r="H33" s="4">
        <v>76.900999999999996</v>
      </c>
      <c r="I33" s="4">
        <v>93.034000000000006</v>
      </c>
      <c r="J33" s="4">
        <v>83.736000000000004</v>
      </c>
      <c r="K33" s="4">
        <v>80.388000000000005</v>
      </c>
      <c r="L33" s="4">
        <v>76.08</v>
      </c>
      <c r="M33" s="4">
        <v>77.947000000000003</v>
      </c>
      <c r="N33" s="4">
        <v>90.515000000000001</v>
      </c>
      <c r="O33" s="4">
        <v>109.03700000000001</v>
      </c>
      <c r="P33" s="4">
        <v>123.863</v>
      </c>
      <c r="Q33" s="4">
        <v>97.346000000000004</v>
      </c>
      <c r="R33" s="4">
        <v>79.466999999999999</v>
      </c>
      <c r="S33" s="4">
        <v>91.119</v>
      </c>
      <c r="T33" s="4">
        <v>81.813999999999993</v>
      </c>
      <c r="U33" s="4">
        <v>79.152000000000001</v>
      </c>
      <c r="V33" s="4">
        <v>80.144999999999996</v>
      </c>
      <c r="W33" s="4">
        <v>74.349999999999994</v>
      </c>
      <c r="X33" s="4">
        <v>72.751000000000005</v>
      </c>
      <c r="Y33" s="4">
        <v>71.97</v>
      </c>
      <c r="Z33" s="4">
        <v>71.382000000000005</v>
      </c>
      <c r="AA33" s="15">
        <v>70.453999999999994</v>
      </c>
      <c r="AB33" s="4">
        <v>68.197000000000003</v>
      </c>
      <c r="AC33" s="4">
        <v>67.661000000000001</v>
      </c>
      <c r="AD33" s="4">
        <v>90.302999999999997</v>
      </c>
      <c r="AE33" s="4">
        <v>200.78700000000001</v>
      </c>
    </row>
    <row r="34" spans="1:31" s="11" customFormat="1" x14ac:dyDescent="0.25">
      <c r="A34" s="9" t="s">
        <v>111</v>
      </c>
      <c r="B34" s="9" t="s">
        <v>112</v>
      </c>
      <c r="C34" s="10">
        <v>60.893000000000001</v>
      </c>
      <c r="D34" s="10">
        <v>61.814</v>
      </c>
      <c r="E34" s="10">
        <v>75.584999999999994</v>
      </c>
      <c r="F34" s="10">
        <v>87.472999999999999</v>
      </c>
      <c r="G34" s="10">
        <v>90.328999999999994</v>
      </c>
      <c r="H34" s="10">
        <v>103.229</v>
      </c>
      <c r="I34" s="10">
        <v>107.932</v>
      </c>
      <c r="J34" s="10">
        <v>127.789</v>
      </c>
      <c r="K34" s="10">
        <v>140.762</v>
      </c>
      <c r="L34" s="10">
        <v>163.44999999999999</v>
      </c>
      <c r="M34" s="10">
        <v>182.32499999999999</v>
      </c>
      <c r="N34" s="10">
        <v>207.93799999999999</v>
      </c>
      <c r="O34" s="10">
        <v>230.58199999999999</v>
      </c>
      <c r="P34" s="10">
        <v>241.87299999999999</v>
      </c>
      <c r="Q34" s="10">
        <v>234.36500000000001</v>
      </c>
      <c r="R34" s="10">
        <v>212.511</v>
      </c>
      <c r="S34" s="10">
        <v>211.58</v>
      </c>
      <c r="T34" s="10">
        <v>199.57599999999999</v>
      </c>
      <c r="U34" s="10">
        <v>174.339</v>
      </c>
      <c r="V34" s="10">
        <v>189.00299999999999</v>
      </c>
      <c r="W34" s="10">
        <v>212.13200000000001</v>
      </c>
      <c r="X34" s="10">
        <v>206.488</v>
      </c>
      <c r="Y34" s="10">
        <v>189.15700000000001</v>
      </c>
      <c r="Z34" s="10">
        <v>222.23400000000001</v>
      </c>
      <c r="AA34" s="10">
        <v>244.13200000000001</v>
      </c>
      <c r="AB34" s="10">
        <v>203.07</v>
      </c>
      <c r="AC34" s="10">
        <v>232.03200000000001</v>
      </c>
      <c r="AD34" s="10">
        <v>262.60000000000002</v>
      </c>
      <c r="AE34" s="10">
        <v>264.75400000000002</v>
      </c>
    </row>
    <row r="35" spans="1:31" x14ac:dyDescent="0.25">
      <c r="A35" s="3" t="s">
        <v>113</v>
      </c>
      <c r="B35" s="3" t="s">
        <v>114</v>
      </c>
      <c r="C35" s="4">
        <v>60.856999999999999</v>
      </c>
      <c r="D35" s="4">
        <v>61.808999999999997</v>
      </c>
      <c r="E35" s="4">
        <v>75.5</v>
      </c>
      <c r="F35" s="4">
        <v>87.4</v>
      </c>
      <c r="G35" s="4">
        <v>89.980999999999995</v>
      </c>
      <c r="H35" s="4">
        <v>102.931</v>
      </c>
      <c r="I35" s="4">
        <v>107.708</v>
      </c>
      <c r="J35" s="4">
        <v>127.557</v>
      </c>
      <c r="K35" s="4">
        <v>140.52699999999999</v>
      </c>
      <c r="L35" s="4">
        <v>163.09399999999999</v>
      </c>
      <c r="M35" s="4">
        <v>182.07599999999999</v>
      </c>
      <c r="N35" s="4">
        <v>207.42599999999999</v>
      </c>
      <c r="O35" s="4">
        <v>230.07599999999999</v>
      </c>
      <c r="P35" s="4">
        <v>241.255</v>
      </c>
      <c r="Q35" s="4">
        <v>234.01400000000001</v>
      </c>
      <c r="R35" s="4">
        <v>212.126</v>
      </c>
      <c r="S35" s="4">
        <v>211.411</v>
      </c>
      <c r="T35" s="4">
        <v>199.005</v>
      </c>
      <c r="U35" s="4">
        <v>173.858</v>
      </c>
      <c r="V35" s="4">
        <v>188.453</v>
      </c>
      <c r="W35" s="4">
        <v>211.4</v>
      </c>
      <c r="X35" s="4">
        <v>205.75299999999999</v>
      </c>
      <c r="Y35" s="4">
        <v>188.25399999999999</v>
      </c>
      <c r="Z35" s="4">
        <v>221.267</v>
      </c>
      <c r="AA35" s="15">
        <v>243.04599999999999</v>
      </c>
      <c r="AB35" s="4">
        <v>202.108</v>
      </c>
      <c r="AC35" s="4">
        <v>230.876</v>
      </c>
      <c r="AD35" s="4">
        <v>261.29599999999999</v>
      </c>
      <c r="AE35" s="4">
        <v>263.19299999999998</v>
      </c>
    </row>
    <row r="36" spans="1:31" x14ac:dyDescent="0.25">
      <c r="A36" s="3" t="s">
        <v>115</v>
      </c>
      <c r="B36" s="3" t="s">
        <v>116</v>
      </c>
      <c r="C36" s="4">
        <v>3.5999999999999997E-2</v>
      </c>
      <c r="D36" s="4">
        <v>5.0000000000000001E-3</v>
      </c>
      <c r="E36" s="4">
        <v>8.5000000000000006E-2</v>
      </c>
      <c r="F36" s="4">
        <v>7.2999999999999995E-2</v>
      </c>
      <c r="G36" s="4">
        <v>0.34799999999999998</v>
      </c>
      <c r="H36" s="4">
        <v>0.29799999999999999</v>
      </c>
      <c r="I36" s="4">
        <v>0.224</v>
      </c>
      <c r="J36" s="4">
        <v>0.23200000000000001</v>
      </c>
      <c r="K36" s="4">
        <v>0.23499999999999999</v>
      </c>
      <c r="L36" s="4">
        <v>0.35599999999999998</v>
      </c>
      <c r="M36" s="4">
        <v>0.249</v>
      </c>
      <c r="N36" s="4">
        <v>0.51200000000000001</v>
      </c>
      <c r="O36" s="4">
        <v>0.50600000000000001</v>
      </c>
      <c r="P36" s="4">
        <v>0.61799999999999999</v>
      </c>
      <c r="Q36" s="4">
        <v>0.35099999999999998</v>
      </c>
      <c r="R36" s="4">
        <v>0.38500000000000001</v>
      </c>
      <c r="S36" s="4">
        <v>0.16900000000000001</v>
      </c>
      <c r="T36" s="4">
        <v>0.57099999999999995</v>
      </c>
      <c r="U36" s="4">
        <v>0.48099999999999998</v>
      </c>
      <c r="V36" s="4">
        <v>0.55000000000000004</v>
      </c>
      <c r="W36" s="4">
        <v>0.73299999999999998</v>
      </c>
      <c r="X36" s="4">
        <v>0.73499999999999999</v>
      </c>
      <c r="Y36" s="4">
        <v>0.90300000000000002</v>
      </c>
      <c r="Z36" s="4">
        <v>0.96699999999999997</v>
      </c>
      <c r="AA36" s="15">
        <v>1.0860000000000001</v>
      </c>
      <c r="AB36" s="4">
        <v>0.96099999999999997</v>
      </c>
      <c r="AC36" s="4">
        <v>1.1559999999999999</v>
      </c>
      <c r="AD36" s="4">
        <v>1.3049999999999999</v>
      </c>
      <c r="AE36" s="4">
        <v>1.5609999999999999</v>
      </c>
    </row>
    <row r="37" spans="1:31" x14ac:dyDescent="0.25">
      <c r="A37" s="3" t="s">
        <v>117</v>
      </c>
      <c r="B37" s="3" t="s">
        <v>118</v>
      </c>
      <c r="C37" s="4">
        <v>-0.51400000000000001</v>
      </c>
      <c r="D37" s="4">
        <v>0.38700000000000001</v>
      </c>
      <c r="E37" s="4">
        <v>2.359</v>
      </c>
      <c r="F37" s="4">
        <v>1.6579999999999999</v>
      </c>
      <c r="G37" s="4">
        <v>1.7170000000000001</v>
      </c>
      <c r="H37" s="4">
        <v>1.9219999999999999</v>
      </c>
      <c r="I37" s="4">
        <v>-2.302</v>
      </c>
      <c r="J37" s="4">
        <v>-4.2370000000000001</v>
      </c>
      <c r="K37" s="4">
        <v>-1.4350000000000001</v>
      </c>
      <c r="L37" s="4">
        <v>3.948</v>
      </c>
      <c r="M37" s="4">
        <v>13.147</v>
      </c>
      <c r="N37" s="4">
        <v>7.8109999999999999</v>
      </c>
      <c r="O37" s="4">
        <v>9.7189999999999994</v>
      </c>
      <c r="P37" s="4">
        <v>5.617</v>
      </c>
      <c r="Q37" s="4">
        <v>-3.7269999999999999</v>
      </c>
      <c r="R37" s="4">
        <v>4.92</v>
      </c>
      <c r="S37" s="4">
        <v>1.284</v>
      </c>
      <c r="T37" s="4">
        <v>4.1449999999999996</v>
      </c>
      <c r="U37" s="4">
        <v>4.3780000000000001</v>
      </c>
      <c r="V37" s="4">
        <v>5.1779999999999999</v>
      </c>
      <c r="W37" s="4">
        <v>6.4390000000000001</v>
      </c>
      <c r="X37" s="4">
        <v>6.3220000000000001</v>
      </c>
      <c r="Y37" s="4">
        <v>5.117</v>
      </c>
      <c r="Z37" s="4">
        <v>8.27</v>
      </c>
      <c r="AA37" s="15">
        <v>3.1909999999999998</v>
      </c>
      <c r="AB37" s="4">
        <v>-1.284</v>
      </c>
      <c r="AC37" s="4">
        <v>8.5760000000000005</v>
      </c>
      <c r="AD37" s="4">
        <v>5.53</v>
      </c>
      <c r="AE37" s="4">
        <v>7.3520000000000003</v>
      </c>
    </row>
    <row r="38" spans="1:31" x14ac:dyDescent="0.25">
      <c r="A38" s="3" t="s">
        <v>121</v>
      </c>
      <c r="B38" s="3" t="s">
        <v>122</v>
      </c>
      <c r="C38" s="4">
        <v>1.0449999999999999</v>
      </c>
      <c r="D38" s="4">
        <v>1.244</v>
      </c>
      <c r="E38" s="4">
        <v>1.4690000000000001</v>
      </c>
      <c r="F38" s="4">
        <v>1.52</v>
      </c>
      <c r="G38" s="4">
        <v>1.748</v>
      </c>
      <c r="H38" s="4">
        <v>1.7829999999999999</v>
      </c>
      <c r="I38" s="4">
        <v>1.88</v>
      </c>
      <c r="J38" s="4">
        <v>2.14</v>
      </c>
      <c r="K38" s="4">
        <v>2.3839999999999999</v>
      </c>
      <c r="L38" s="4">
        <v>2.2090000000000001</v>
      </c>
      <c r="M38" s="4">
        <v>2.2210000000000001</v>
      </c>
      <c r="N38" s="4">
        <v>2.7120000000000002</v>
      </c>
      <c r="O38" s="4">
        <v>2.605</v>
      </c>
      <c r="P38" s="4">
        <v>2.8260000000000001</v>
      </c>
      <c r="Q38" s="4">
        <v>2.8279999999999998</v>
      </c>
      <c r="R38" s="4">
        <v>2.9009999999999998</v>
      </c>
      <c r="S38" s="4">
        <v>3.04</v>
      </c>
      <c r="T38" s="4">
        <v>3.4089999999999998</v>
      </c>
      <c r="U38" s="4">
        <v>3.504</v>
      </c>
      <c r="V38" s="4">
        <v>3.5779999999999998</v>
      </c>
      <c r="W38" s="4">
        <v>3.673</v>
      </c>
      <c r="X38" s="4">
        <v>3.843</v>
      </c>
      <c r="Y38" s="4">
        <v>3.802</v>
      </c>
      <c r="Z38" s="4">
        <v>4.0309999999999997</v>
      </c>
      <c r="AA38" s="15">
        <v>4.2869999999999999</v>
      </c>
      <c r="AB38" s="4">
        <v>4.1379999999999999</v>
      </c>
      <c r="AC38" s="4">
        <v>4.5540000000000003</v>
      </c>
      <c r="AD38" s="4">
        <v>4.992</v>
      </c>
      <c r="AE38" s="4">
        <v>5.2779999999999996</v>
      </c>
    </row>
    <row r="39" spans="1:31" x14ac:dyDescent="0.25">
      <c r="A39" s="3" t="s">
        <v>123</v>
      </c>
      <c r="B39" s="3" t="s">
        <v>124</v>
      </c>
      <c r="C39" s="4">
        <v>141.29900000000001</v>
      </c>
      <c r="D39" s="4">
        <v>147.12299999999999</v>
      </c>
      <c r="E39" s="4">
        <v>161.221</v>
      </c>
      <c r="F39" s="4">
        <v>182.33199999999999</v>
      </c>
      <c r="G39" s="4">
        <v>196.70500000000001</v>
      </c>
      <c r="H39" s="4">
        <v>194.33699999999999</v>
      </c>
      <c r="I39" s="4">
        <v>209.268</v>
      </c>
      <c r="J39" s="4">
        <v>198.667</v>
      </c>
      <c r="K39" s="4">
        <v>210.24299999999999</v>
      </c>
      <c r="L39" s="4">
        <v>217.86099999999999</v>
      </c>
      <c r="M39" s="4">
        <v>225.4</v>
      </c>
      <c r="N39" s="4">
        <v>239.053</v>
      </c>
      <c r="O39" s="4">
        <v>263.33300000000003</v>
      </c>
      <c r="P39" s="4">
        <v>251.02500000000001</v>
      </c>
      <c r="Q39" s="4">
        <v>221.036</v>
      </c>
      <c r="R39" s="4">
        <v>248.64099999999999</v>
      </c>
      <c r="S39" s="4">
        <v>261.86</v>
      </c>
      <c r="T39" s="4">
        <v>245.18600000000001</v>
      </c>
      <c r="U39" s="4">
        <v>282.01900000000001</v>
      </c>
      <c r="V39" s="4">
        <v>280.11500000000001</v>
      </c>
      <c r="W39" s="4">
        <v>285.702</v>
      </c>
      <c r="X39" s="4">
        <v>291.71199999999999</v>
      </c>
      <c r="Y39" s="4">
        <v>308.95100000000002</v>
      </c>
      <c r="Z39" s="4">
        <v>300.74</v>
      </c>
      <c r="AA39" s="15">
        <v>328.09199999999998</v>
      </c>
      <c r="AB39" s="4">
        <v>289.33199999999999</v>
      </c>
      <c r="AC39" s="4">
        <v>358.95</v>
      </c>
      <c r="AD39" s="4">
        <v>361.63600000000002</v>
      </c>
      <c r="AE39" s="4">
        <v>400.83600000000001</v>
      </c>
    </row>
    <row r="40" spans="1:31" x14ac:dyDescent="0.25">
      <c r="A40" s="3" t="s">
        <v>125</v>
      </c>
      <c r="B40" s="3" t="s">
        <v>126</v>
      </c>
      <c r="C40" s="4">
        <v>46.021000000000001</v>
      </c>
      <c r="D40" s="4">
        <v>49.296999999999997</v>
      </c>
      <c r="E40" s="4">
        <v>61.889000000000003</v>
      </c>
      <c r="F40" s="4">
        <v>79.843999999999994</v>
      </c>
      <c r="G40" s="4">
        <v>89.367999999999995</v>
      </c>
      <c r="H40" s="4">
        <v>77.19</v>
      </c>
      <c r="I40" s="4">
        <v>85.076999999999998</v>
      </c>
      <c r="J40" s="4">
        <v>68.106999999999999</v>
      </c>
      <c r="K40" s="4">
        <v>75.242000000000004</v>
      </c>
      <c r="L40" s="4">
        <v>76.667000000000002</v>
      </c>
      <c r="M40" s="4">
        <v>76.917000000000002</v>
      </c>
      <c r="N40" s="4">
        <v>81.543999999999997</v>
      </c>
      <c r="O40" s="4">
        <v>97.216999999999999</v>
      </c>
      <c r="P40" s="4">
        <v>76.051000000000002</v>
      </c>
      <c r="Q40" s="4">
        <v>44.076000000000001</v>
      </c>
      <c r="R40" s="4">
        <v>68.533000000000001</v>
      </c>
      <c r="S40" s="4">
        <v>76.456999999999994</v>
      </c>
      <c r="T40" s="4">
        <v>55.756</v>
      </c>
      <c r="U40" s="4">
        <v>90.183000000000007</v>
      </c>
      <c r="V40" s="4">
        <v>85.91</v>
      </c>
      <c r="W40" s="4">
        <v>89.152000000000001</v>
      </c>
      <c r="X40" s="4">
        <v>90.707999999999998</v>
      </c>
      <c r="Y40" s="4">
        <v>101.833</v>
      </c>
      <c r="Z40" s="4">
        <v>85.731999999999999</v>
      </c>
      <c r="AA40" s="15">
        <v>103.741</v>
      </c>
      <c r="AB40" s="4">
        <v>58.234999999999999</v>
      </c>
      <c r="AC40" s="4">
        <v>115.489</v>
      </c>
      <c r="AD40" s="4">
        <v>96.599000000000004</v>
      </c>
      <c r="AE40" s="4">
        <v>118.41800000000001</v>
      </c>
    </row>
    <row r="41" spans="1:31" x14ac:dyDescent="0.25">
      <c r="B41" t="s">
        <v>82</v>
      </c>
    </row>
    <row r="42" spans="1:31" x14ac:dyDescent="0.25">
      <c r="B42" t="s">
        <v>127</v>
      </c>
    </row>
    <row r="43" spans="1:31" x14ac:dyDescent="0.25">
      <c r="B43" t="s">
        <v>66</v>
      </c>
    </row>
    <row r="44" spans="1:31" x14ac:dyDescent="0.25">
      <c r="A44" s="3" t="s">
        <v>123</v>
      </c>
      <c r="B44" s="3" t="s">
        <v>124</v>
      </c>
      <c r="C44" s="4">
        <v>141.29900000000001</v>
      </c>
      <c r="D44" s="4">
        <v>147.12299999999999</v>
      </c>
      <c r="E44" s="4">
        <v>161.221</v>
      </c>
      <c r="F44" s="4">
        <v>182.33199999999999</v>
      </c>
      <c r="G44" s="4">
        <v>196.70500000000001</v>
      </c>
      <c r="H44" s="4">
        <v>194.33699999999999</v>
      </c>
      <c r="I44" s="4">
        <v>209.268</v>
      </c>
      <c r="J44" s="4">
        <v>198.667</v>
      </c>
      <c r="K44" s="4">
        <v>210.24299999999999</v>
      </c>
      <c r="L44" s="4">
        <v>217.86099999999999</v>
      </c>
      <c r="M44" s="4">
        <v>225.4</v>
      </c>
      <c r="N44" s="4">
        <v>239.053</v>
      </c>
      <c r="O44" s="4">
        <v>263.33300000000003</v>
      </c>
      <c r="P44" s="4">
        <v>251.02500000000001</v>
      </c>
      <c r="Q44" s="4">
        <v>221.036</v>
      </c>
      <c r="R44" s="4">
        <v>248.64099999999999</v>
      </c>
      <c r="S44" s="4">
        <v>261.86</v>
      </c>
      <c r="T44" s="4">
        <v>245.18600000000001</v>
      </c>
      <c r="U44" s="4">
        <v>282.01900000000001</v>
      </c>
      <c r="V44" s="4">
        <v>280.11500000000001</v>
      </c>
      <c r="W44" s="4">
        <v>285.702</v>
      </c>
      <c r="X44" s="4">
        <v>291.71199999999999</v>
      </c>
      <c r="Y44" s="4">
        <v>308.95100000000002</v>
      </c>
      <c r="Z44" s="4">
        <v>300.74</v>
      </c>
      <c r="AA44" s="15">
        <v>328.09199999999998</v>
      </c>
      <c r="AB44" s="4">
        <v>289.33199999999999</v>
      </c>
      <c r="AC44" s="4">
        <v>358.95</v>
      </c>
      <c r="AD44" s="4">
        <v>361.63600000000002</v>
      </c>
      <c r="AE44" s="4">
        <v>400.83600000000001</v>
      </c>
    </row>
    <row r="45" spans="1:31" x14ac:dyDescent="0.25">
      <c r="A45" s="3" t="s">
        <v>128</v>
      </c>
      <c r="B45" s="3" t="s">
        <v>129</v>
      </c>
      <c r="C45" s="4">
        <v>14.420999999999999</v>
      </c>
      <c r="D45" s="4">
        <v>14.726000000000001</v>
      </c>
      <c r="E45" s="4">
        <v>12.949</v>
      </c>
      <c r="F45" s="4">
        <v>13.441000000000001</v>
      </c>
      <c r="G45" s="4">
        <v>13.916</v>
      </c>
      <c r="H45" s="4">
        <v>14.563000000000001</v>
      </c>
      <c r="I45" s="4">
        <v>15.15</v>
      </c>
      <c r="J45" s="4">
        <v>15.535</v>
      </c>
      <c r="K45" s="4">
        <v>15.693</v>
      </c>
      <c r="L45" s="4">
        <v>16.334</v>
      </c>
      <c r="M45" s="4">
        <v>14.842000000000001</v>
      </c>
      <c r="N45" s="4">
        <v>12.567</v>
      </c>
      <c r="O45" s="4">
        <v>13.138999999999999</v>
      </c>
      <c r="P45" s="4">
        <v>13.81</v>
      </c>
      <c r="Q45" s="4">
        <v>13.645</v>
      </c>
      <c r="R45" s="4">
        <v>13.731</v>
      </c>
      <c r="S45" s="4">
        <v>14.023999999999999</v>
      </c>
      <c r="T45" s="4">
        <v>14.522</v>
      </c>
      <c r="U45" s="4">
        <v>14.728</v>
      </c>
      <c r="V45" s="4">
        <v>15.19</v>
      </c>
      <c r="W45" s="4">
        <v>15.401999999999999</v>
      </c>
      <c r="X45" s="4">
        <v>15.77</v>
      </c>
      <c r="Y45" s="4">
        <v>15.988</v>
      </c>
      <c r="Z45" s="4">
        <v>16.503</v>
      </c>
      <c r="AA45" s="15">
        <v>16.815000000000001</v>
      </c>
      <c r="AB45" s="4">
        <v>16.207999999999998</v>
      </c>
      <c r="AC45" s="4">
        <v>17.248000000000001</v>
      </c>
      <c r="AD45" s="4">
        <v>18.335000000000001</v>
      </c>
      <c r="AE45" s="4">
        <v>19.11</v>
      </c>
    </row>
    <row r="46" spans="1:31" x14ac:dyDescent="0.25">
      <c r="A46" s="3" t="s">
        <v>130</v>
      </c>
      <c r="B46" s="3" t="s">
        <v>91</v>
      </c>
    </row>
    <row r="47" spans="1:31" x14ac:dyDescent="0.25">
      <c r="A47" s="3" t="s">
        <v>131</v>
      </c>
      <c r="B47" s="3" t="s">
        <v>93</v>
      </c>
      <c r="C47" s="4">
        <v>14.420999999999999</v>
      </c>
      <c r="D47" s="4">
        <v>14.726000000000001</v>
      </c>
      <c r="E47" s="4">
        <v>12.949</v>
      </c>
      <c r="F47" s="4">
        <v>13.441000000000001</v>
      </c>
      <c r="G47" s="4">
        <v>13.916</v>
      </c>
      <c r="H47" s="4">
        <v>14.563000000000001</v>
      </c>
      <c r="I47" s="4">
        <v>15.15</v>
      </c>
      <c r="J47" s="4">
        <v>15.535</v>
      </c>
      <c r="K47" s="4">
        <v>15.693</v>
      </c>
      <c r="L47" s="4">
        <v>16.334</v>
      </c>
      <c r="M47" s="4">
        <v>14.842000000000001</v>
      </c>
      <c r="N47" s="4">
        <v>12.567</v>
      </c>
      <c r="O47" s="4">
        <v>13.138999999999999</v>
      </c>
      <c r="P47" s="4">
        <v>13.81</v>
      </c>
      <c r="Q47" s="4">
        <v>13.645</v>
      </c>
      <c r="R47" s="4">
        <v>13.731</v>
      </c>
      <c r="S47" s="4">
        <v>14.023999999999999</v>
      </c>
      <c r="T47" s="4">
        <v>14.522</v>
      </c>
      <c r="U47" s="4">
        <v>14.728</v>
      </c>
      <c r="V47" s="4">
        <v>15.19</v>
      </c>
      <c r="W47" s="4">
        <v>15.401999999999999</v>
      </c>
      <c r="X47" s="4">
        <v>15.77</v>
      </c>
      <c r="Y47" s="4">
        <v>15.988</v>
      </c>
      <c r="Z47" s="4">
        <v>16.503</v>
      </c>
      <c r="AA47" s="15">
        <v>16.815000000000001</v>
      </c>
      <c r="AB47" s="4">
        <v>16.207999999999998</v>
      </c>
      <c r="AC47" s="4">
        <v>17.248000000000001</v>
      </c>
      <c r="AD47" s="4">
        <v>18.335000000000001</v>
      </c>
      <c r="AE47" s="4">
        <v>19.11</v>
      </c>
    </row>
    <row r="48" spans="1:31" x14ac:dyDescent="0.25">
      <c r="A48" s="3" t="s">
        <v>132</v>
      </c>
      <c r="B48" s="3" t="s">
        <v>133</v>
      </c>
      <c r="C48" s="4">
        <v>11.439</v>
      </c>
      <c r="D48" s="4">
        <v>9.9570000000000007</v>
      </c>
      <c r="E48" s="4">
        <v>8.2530000000000001</v>
      </c>
      <c r="F48" s="4">
        <v>8.2409999999999997</v>
      </c>
      <c r="G48" s="4">
        <v>9.0960000000000001</v>
      </c>
      <c r="H48" s="4">
        <v>10.295</v>
      </c>
      <c r="I48" s="4">
        <v>10.050000000000001</v>
      </c>
      <c r="J48" s="4">
        <v>11.509</v>
      </c>
      <c r="K48" s="4">
        <v>11.635999999999999</v>
      </c>
      <c r="L48" s="4">
        <v>10.491</v>
      </c>
      <c r="M48" s="4">
        <v>9.5709999999999997</v>
      </c>
      <c r="N48" s="4">
        <v>9.24</v>
      </c>
      <c r="O48" s="4">
        <v>12.042999999999999</v>
      </c>
      <c r="P48" s="4">
        <v>11.558</v>
      </c>
      <c r="Q48" s="4">
        <v>17.927</v>
      </c>
      <c r="R48" s="4">
        <v>18.262</v>
      </c>
      <c r="S48" s="4">
        <v>15.066000000000001</v>
      </c>
      <c r="T48" s="4">
        <v>13.407</v>
      </c>
      <c r="U48" s="4">
        <v>14.242000000000001</v>
      </c>
      <c r="V48" s="4">
        <v>14.545999999999999</v>
      </c>
      <c r="W48" s="4">
        <v>14.223000000000001</v>
      </c>
      <c r="X48" s="4">
        <v>13.641999999999999</v>
      </c>
      <c r="Y48" s="4">
        <v>13.946999999999999</v>
      </c>
      <c r="Z48" s="4">
        <v>15.284000000000001</v>
      </c>
      <c r="AA48" s="15">
        <v>17.696999999999999</v>
      </c>
      <c r="AB48" s="4">
        <v>18.452000000000002</v>
      </c>
      <c r="AC48" s="4">
        <v>19.047000000000001</v>
      </c>
      <c r="AD48" s="4">
        <v>20.853999999999999</v>
      </c>
      <c r="AE48" s="4">
        <v>22.109000000000002</v>
      </c>
    </row>
    <row r="49" spans="1:31" x14ac:dyDescent="0.25">
      <c r="A49" s="3" t="s">
        <v>134</v>
      </c>
      <c r="B49" s="3" t="s">
        <v>135</v>
      </c>
      <c r="C49" s="4">
        <v>9.56</v>
      </c>
      <c r="D49" s="4">
        <v>7.718</v>
      </c>
      <c r="E49" s="4">
        <v>6.7309999999999999</v>
      </c>
      <c r="F49" s="4">
        <v>6.5609999999999999</v>
      </c>
      <c r="G49" s="4">
        <v>7.2859999999999996</v>
      </c>
      <c r="H49" s="4">
        <v>8.2550000000000008</v>
      </c>
      <c r="I49" s="4">
        <v>7.9829999999999997</v>
      </c>
      <c r="J49" s="4">
        <v>8.9179999999999993</v>
      </c>
      <c r="K49" s="4">
        <v>8.8219999999999992</v>
      </c>
      <c r="L49" s="4">
        <v>7.63</v>
      </c>
      <c r="M49" s="4">
        <v>6.383</v>
      </c>
      <c r="N49" s="4">
        <v>6.1109999999999998</v>
      </c>
      <c r="O49" s="4">
        <v>8.7140000000000004</v>
      </c>
      <c r="P49" s="4">
        <v>7.4649999999999999</v>
      </c>
      <c r="Q49" s="4">
        <v>10.201000000000001</v>
      </c>
      <c r="R49" s="4">
        <v>10.196999999999999</v>
      </c>
      <c r="S49" s="4">
        <v>9.3870000000000005</v>
      </c>
      <c r="T49" s="4">
        <v>7.625</v>
      </c>
      <c r="U49" s="4">
        <v>8.2759999999999998</v>
      </c>
      <c r="V49" s="4">
        <v>8.3460000000000001</v>
      </c>
      <c r="W49" s="4">
        <v>7.758</v>
      </c>
      <c r="X49" s="4">
        <v>7.5549999999999997</v>
      </c>
      <c r="Y49" s="4">
        <v>7.6390000000000002</v>
      </c>
      <c r="Z49" s="4">
        <v>9.1669999999999998</v>
      </c>
      <c r="AA49" s="15">
        <v>10.794</v>
      </c>
      <c r="AB49" s="4">
        <v>11.478999999999999</v>
      </c>
      <c r="AC49" s="4">
        <v>11.528</v>
      </c>
      <c r="AD49" s="4">
        <v>12.497</v>
      </c>
      <c r="AE49" s="4">
        <v>13.464</v>
      </c>
    </row>
    <row r="50" spans="1:31" x14ac:dyDescent="0.25">
      <c r="A50" s="3" t="s">
        <v>136</v>
      </c>
      <c r="B50" s="3" t="s">
        <v>137</v>
      </c>
      <c r="C50" s="4">
        <v>1.879</v>
      </c>
      <c r="D50" s="4">
        <v>2.2389999999999999</v>
      </c>
      <c r="E50" s="4">
        <v>1.5229999999999999</v>
      </c>
      <c r="F50" s="4">
        <v>1.679</v>
      </c>
      <c r="G50" s="4">
        <v>1.81</v>
      </c>
      <c r="H50" s="4">
        <v>2.04</v>
      </c>
      <c r="I50" s="4">
        <v>2.0670000000000002</v>
      </c>
      <c r="J50" s="4">
        <v>2.5910000000000002</v>
      </c>
      <c r="K50" s="4">
        <v>2.8140000000000001</v>
      </c>
      <c r="L50" s="4">
        <v>2.8610000000000002</v>
      </c>
      <c r="M50" s="4">
        <v>3.1880000000000002</v>
      </c>
      <c r="N50" s="4">
        <v>3.129</v>
      </c>
      <c r="O50" s="4">
        <v>3.3290000000000002</v>
      </c>
      <c r="P50" s="4">
        <v>4.093</v>
      </c>
      <c r="Q50" s="4">
        <v>7.7270000000000003</v>
      </c>
      <c r="R50" s="4">
        <v>8.0649999999999995</v>
      </c>
      <c r="S50" s="4">
        <v>5.6779999999999999</v>
      </c>
      <c r="T50" s="4">
        <v>5.7830000000000004</v>
      </c>
      <c r="U50" s="4">
        <v>5.9660000000000002</v>
      </c>
      <c r="V50" s="4">
        <v>6.2009999999999996</v>
      </c>
      <c r="W50" s="4">
        <v>6.4649999999999999</v>
      </c>
      <c r="X50" s="4">
        <v>6.0869999999999997</v>
      </c>
      <c r="Y50" s="4">
        <v>6.3079999999999998</v>
      </c>
      <c r="Z50" s="4">
        <v>6.117</v>
      </c>
      <c r="AA50" s="15">
        <v>6.9029999999999996</v>
      </c>
      <c r="AB50" s="4">
        <v>6.9729999999999999</v>
      </c>
      <c r="AC50" s="4">
        <v>7.52</v>
      </c>
      <c r="AD50" s="4">
        <v>8.3580000000000005</v>
      </c>
      <c r="AE50" s="4">
        <v>8.6449999999999996</v>
      </c>
    </row>
    <row r="51" spans="1:31" x14ac:dyDescent="0.25">
      <c r="B51" t="s">
        <v>73</v>
      </c>
    </row>
    <row r="52" spans="1:31" x14ac:dyDescent="0.25">
      <c r="A52" s="3" t="s">
        <v>138</v>
      </c>
      <c r="B52" s="3" t="s">
        <v>139</v>
      </c>
      <c r="C52" s="4">
        <v>18.300999999999998</v>
      </c>
      <c r="D52" s="4">
        <v>18.853000000000002</v>
      </c>
      <c r="E52" s="4">
        <v>21.574999999999999</v>
      </c>
      <c r="F52" s="4">
        <v>23.594999999999999</v>
      </c>
      <c r="G52" s="4">
        <v>28.533000000000001</v>
      </c>
      <c r="H52" s="4">
        <v>30.443999999999999</v>
      </c>
      <c r="I52" s="4">
        <v>35.387</v>
      </c>
      <c r="J52" s="4">
        <v>30.253</v>
      </c>
      <c r="K52" s="4">
        <v>26.681000000000001</v>
      </c>
      <c r="L52" s="4">
        <v>29.277000000000001</v>
      </c>
      <c r="M52" s="4">
        <v>33.963000000000001</v>
      </c>
      <c r="N52" s="4">
        <v>43.402999999999999</v>
      </c>
      <c r="O52" s="4">
        <v>45.843000000000004</v>
      </c>
      <c r="P52" s="4">
        <v>48.34</v>
      </c>
      <c r="Q52" s="4">
        <v>24.832999999999998</v>
      </c>
      <c r="R52" s="4">
        <v>33.000999999999998</v>
      </c>
      <c r="S52" s="4">
        <v>37.947000000000003</v>
      </c>
      <c r="T52" s="4">
        <v>38.819000000000003</v>
      </c>
      <c r="U52" s="4">
        <v>41.387</v>
      </c>
      <c r="V52" s="4">
        <v>40.267000000000003</v>
      </c>
      <c r="W52" s="4">
        <v>39.871000000000002</v>
      </c>
      <c r="X52" s="4">
        <v>40.494999999999997</v>
      </c>
      <c r="Y52" s="4">
        <v>48.271000000000001</v>
      </c>
      <c r="Z52" s="4">
        <v>44.960999999999999</v>
      </c>
      <c r="AA52" s="15">
        <v>48.042000000000002</v>
      </c>
      <c r="AB52" s="4">
        <v>46.162999999999997</v>
      </c>
      <c r="AC52" s="4">
        <v>53.317</v>
      </c>
      <c r="AD52" s="4">
        <v>67.415000000000006</v>
      </c>
      <c r="AE52" s="4">
        <v>61.521999999999998</v>
      </c>
    </row>
    <row r="53" spans="1:31" x14ac:dyDescent="0.25">
      <c r="A53" s="3" t="s">
        <v>140</v>
      </c>
      <c r="B53" s="3" t="s">
        <v>141</v>
      </c>
      <c r="C53" s="4">
        <v>14.534000000000001</v>
      </c>
      <c r="D53" s="4">
        <v>14.837</v>
      </c>
      <c r="E53" s="4">
        <v>13.23</v>
      </c>
      <c r="F53" s="4">
        <v>13.628</v>
      </c>
      <c r="G53" s="4">
        <v>13.987</v>
      </c>
      <c r="H53" s="4">
        <v>14.840999999999999</v>
      </c>
      <c r="I53" s="4">
        <v>15.39</v>
      </c>
      <c r="J53" s="4">
        <v>15.526999999999999</v>
      </c>
      <c r="K53" s="4">
        <v>15.861000000000001</v>
      </c>
      <c r="L53" s="4">
        <v>16.631</v>
      </c>
      <c r="M53" s="4">
        <v>14.885999999999999</v>
      </c>
      <c r="N53" s="4">
        <v>12.145</v>
      </c>
      <c r="O53" s="4">
        <v>12.875999999999999</v>
      </c>
      <c r="P53" s="4">
        <v>13.599</v>
      </c>
      <c r="Q53" s="4">
        <v>13.395</v>
      </c>
      <c r="R53" s="4">
        <v>13.505000000000001</v>
      </c>
      <c r="S53" s="4">
        <v>13.819000000000001</v>
      </c>
      <c r="T53" s="4">
        <v>14.362</v>
      </c>
      <c r="U53" s="4">
        <v>14.512</v>
      </c>
      <c r="V53" s="4">
        <v>15.026999999999999</v>
      </c>
      <c r="W53" s="4">
        <v>15.256</v>
      </c>
      <c r="X53" s="4">
        <v>15.632999999999999</v>
      </c>
      <c r="Y53" s="4">
        <v>15.882999999999999</v>
      </c>
      <c r="Z53" s="4">
        <v>16.417999999999999</v>
      </c>
      <c r="AA53" s="15">
        <v>16.754999999999999</v>
      </c>
      <c r="AB53" s="4">
        <v>16.143999999999998</v>
      </c>
      <c r="AC53" s="4">
        <v>17.213000000000001</v>
      </c>
      <c r="AD53" s="4">
        <v>18.312999999999999</v>
      </c>
      <c r="AE53" s="4">
        <v>19.088000000000001</v>
      </c>
    </row>
    <row r="54" spans="1:31" x14ac:dyDescent="0.25">
      <c r="A54" s="3" t="s">
        <v>132</v>
      </c>
      <c r="B54" s="3" t="s">
        <v>133</v>
      </c>
      <c r="C54" s="4">
        <v>17.518000000000001</v>
      </c>
      <c r="D54" s="4">
        <v>17.707999999999998</v>
      </c>
      <c r="E54" s="4">
        <v>16.315000000000001</v>
      </c>
      <c r="F54" s="4">
        <v>17.077000000000002</v>
      </c>
      <c r="G54" s="4">
        <v>17.486999999999998</v>
      </c>
      <c r="H54" s="4">
        <v>18.984000000000002</v>
      </c>
      <c r="I54" s="4">
        <v>20.135000000000002</v>
      </c>
      <c r="J54" s="4">
        <v>21.004999999999999</v>
      </c>
      <c r="K54" s="4">
        <v>20.763000000000002</v>
      </c>
      <c r="L54" s="4">
        <v>22.257999999999999</v>
      </c>
      <c r="M54" s="4">
        <v>22.315000000000001</v>
      </c>
      <c r="N54" s="4">
        <v>23.803000000000001</v>
      </c>
      <c r="O54" s="4">
        <v>27.835999999999999</v>
      </c>
      <c r="P54" s="4">
        <v>29.007999999999999</v>
      </c>
      <c r="Q54" s="4">
        <v>31.413</v>
      </c>
      <c r="R54" s="4">
        <v>31.497</v>
      </c>
      <c r="S54" s="4">
        <v>33.140999999999998</v>
      </c>
      <c r="T54" s="4">
        <v>31.911000000000001</v>
      </c>
      <c r="U54" s="4">
        <v>32.183</v>
      </c>
      <c r="V54" s="4">
        <v>32.435000000000002</v>
      </c>
      <c r="W54" s="4">
        <v>32.270000000000003</v>
      </c>
      <c r="X54" s="4">
        <v>32.857999999999997</v>
      </c>
      <c r="Y54" s="4">
        <v>33.127000000000002</v>
      </c>
      <c r="Z54" s="4">
        <v>33.404000000000003</v>
      </c>
      <c r="AA54" s="15">
        <v>36.308</v>
      </c>
      <c r="AB54" s="4">
        <v>35.954999999999998</v>
      </c>
      <c r="AC54" s="4">
        <v>34.241999999999997</v>
      </c>
      <c r="AD54" s="4">
        <v>37.911000000000001</v>
      </c>
      <c r="AE54" s="4">
        <v>41.366999999999997</v>
      </c>
    </row>
    <row r="55" spans="1:31" x14ac:dyDescent="0.25">
      <c r="A55" s="3" t="s">
        <v>142</v>
      </c>
      <c r="B55" s="3" t="s">
        <v>143</v>
      </c>
      <c r="C55" s="4">
        <v>6.2110000000000003</v>
      </c>
      <c r="D55" s="4">
        <v>5.2869999999999999</v>
      </c>
      <c r="E55" s="4">
        <v>4.88</v>
      </c>
      <c r="F55" s="4">
        <v>4.6479999999999997</v>
      </c>
      <c r="G55" s="4">
        <v>5.2439999999999998</v>
      </c>
      <c r="H55" s="4">
        <v>4.8949999999999996</v>
      </c>
      <c r="I55" s="4">
        <v>5.7450000000000001</v>
      </c>
      <c r="J55" s="4">
        <v>6.2889999999999997</v>
      </c>
      <c r="K55" s="4">
        <v>6.1379999999999999</v>
      </c>
      <c r="L55" s="4">
        <v>5.5919999999999996</v>
      </c>
      <c r="M55" s="4">
        <v>4.6580000000000004</v>
      </c>
      <c r="N55" s="4">
        <v>5.5590000000000002</v>
      </c>
      <c r="O55" s="4">
        <v>7.2729999999999997</v>
      </c>
      <c r="P55" s="4">
        <v>6.4</v>
      </c>
      <c r="Q55" s="4">
        <v>8.0020000000000007</v>
      </c>
      <c r="R55" s="4">
        <v>8.093</v>
      </c>
      <c r="S55" s="4">
        <v>8.9890000000000008</v>
      </c>
      <c r="T55" s="4">
        <v>7.6150000000000002</v>
      </c>
      <c r="U55" s="4">
        <v>7.8239999999999998</v>
      </c>
      <c r="V55" s="4">
        <v>7.8659999999999997</v>
      </c>
      <c r="W55" s="4">
        <v>8.2089999999999996</v>
      </c>
      <c r="X55" s="4">
        <v>8.0670000000000002</v>
      </c>
      <c r="Y55" s="4">
        <v>8.7929999999999993</v>
      </c>
      <c r="Z55" s="4">
        <v>9.2119999999999997</v>
      </c>
      <c r="AA55" s="15">
        <v>10.682</v>
      </c>
      <c r="AB55" s="4">
        <v>10.763999999999999</v>
      </c>
      <c r="AC55" s="4">
        <v>11.589</v>
      </c>
      <c r="AD55" s="4">
        <v>11.936999999999999</v>
      </c>
      <c r="AE55" s="4">
        <v>13.06</v>
      </c>
    </row>
    <row r="56" spans="1:31" x14ac:dyDescent="0.25">
      <c r="A56" s="3" t="s">
        <v>136</v>
      </c>
      <c r="B56" s="3" t="s">
        <v>137</v>
      </c>
      <c r="C56" s="4">
        <v>11.307</v>
      </c>
      <c r="D56" s="4">
        <v>12.420999999999999</v>
      </c>
      <c r="E56" s="4">
        <v>11.435</v>
      </c>
      <c r="F56" s="4">
        <v>12.429</v>
      </c>
      <c r="G56" s="4">
        <v>12.243</v>
      </c>
      <c r="H56" s="4">
        <v>14.089</v>
      </c>
      <c r="I56" s="4">
        <v>14.391</v>
      </c>
      <c r="J56" s="4">
        <v>14.715999999999999</v>
      </c>
      <c r="K56" s="4">
        <v>14.625</v>
      </c>
      <c r="L56" s="4">
        <v>16.666</v>
      </c>
      <c r="M56" s="4">
        <v>17.657</v>
      </c>
      <c r="N56" s="4">
        <v>18.242999999999999</v>
      </c>
      <c r="O56" s="4">
        <v>20.562999999999999</v>
      </c>
      <c r="P56" s="4">
        <v>22.608000000000001</v>
      </c>
      <c r="Q56" s="4">
        <v>23.411000000000001</v>
      </c>
      <c r="R56" s="4">
        <v>23.404</v>
      </c>
      <c r="S56" s="4">
        <v>24.152000000000001</v>
      </c>
      <c r="T56" s="4">
        <v>24.297000000000001</v>
      </c>
      <c r="U56" s="4">
        <v>24.359000000000002</v>
      </c>
      <c r="V56" s="4">
        <v>24.57</v>
      </c>
      <c r="W56" s="4">
        <v>24.061</v>
      </c>
      <c r="X56" s="4">
        <v>24.791</v>
      </c>
      <c r="Y56" s="4">
        <v>24.334</v>
      </c>
      <c r="Z56" s="4">
        <v>24.192</v>
      </c>
      <c r="AA56" s="15">
        <v>25.626999999999999</v>
      </c>
      <c r="AB56" s="4">
        <v>25.190999999999999</v>
      </c>
      <c r="AC56" s="4">
        <v>22.652999999999999</v>
      </c>
      <c r="AD56" s="4">
        <v>25.975000000000001</v>
      </c>
      <c r="AE56" s="4">
        <v>28.308</v>
      </c>
    </row>
    <row r="57" spans="1:31" x14ac:dyDescent="0.25">
      <c r="A57" s="3" t="s">
        <v>144</v>
      </c>
      <c r="B57" s="3" t="s">
        <v>145</v>
      </c>
      <c r="C57" s="4">
        <v>116.806</v>
      </c>
      <c r="D57" s="4">
        <v>120.408</v>
      </c>
      <c r="E57" s="4">
        <v>131.303</v>
      </c>
      <c r="F57" s="4">
        <v>149.71299999999999</v>
      </c>
      <c r="G57" s="4">
        <v>159.71</v>
      </c>
      <c r="H57" s="4">
        <v>154.92699999999999</v>
      </c>
      <c r="I57" s="4">
        <v>163.554</v>
      </c>
      <c r="J57" s="4">
        <v>158.92599999999999</v>
      </c>
      <c r="K57" s="4">
        <v>174.268</v>
      </c>
      <c r="L57" s="4">
        <v>176.52199999999999</v>
      </c>
      <c r="M57" s="4">
        <v>178.649</v>
      </c>
      <c r="N57" s="4">
        <v>181.51</v>
      </c>
      <c r="O57" s="4">
        <v>201.96</v>
      </c>
      <c r="P57" s="4">
        <v>185.447</v>
      </c>
      <c r="Q57" s="4">
        <v>182.96799999999999</v>
      </c>
      <c r="R57" s="4">
        <v>202.63</v>
      </c>
      <c r="S57" s="4">
        <v>206.04300000000001</v>
      </c>
      <c r="T57" s="4">
        <v>188.024</v>
      </c>
      <c r="U57" s="4">
        <v>222.90600000000001</v>
      </c>
      <c r="V57" s="4">
        <v>222.12200000000001</v>
      </c>
      <c r="W57" s="4">
        <v>227.93100000000001</v>
      </c>
      <c r="X57" s="4">
        <v>232.13800000000001</v>
      </c>
      <c r="Y57" s="4">
        <v>241.60499999999999</v>
      </c>
      <c r="Z57" s="4">
        <v>237.74299999999999</v>
      </c>
      <c r="AA57" s="15">
        <v>261.49799999999999</v>
      </c>
      <c r="AB57" s="4">
        <v>225.73099999999999</v>
      </c>
      <c r="AC57" s="4">
        <v>290.47300000000001</v>
      </c>
      <c r="AD57" s="4">
        <v>277.185</v>
      </c>
      <c r="AE57" s="4">
        <v>320.07799999999997</v>
      </c>
    </row>
    <row r="58" spans="1:31" x14ac:dyDescent="0.25">
      <c r="A58" s="3" t="s">
        <v>146</v>
      </c>
      <c r="B58" s="3" t="s">
        <v>147</v>
      </c>
      <c r="C58" s="4">
        <v>21.527999999999999</v>
      </c>
      <c r="D58" s="4">
        <v>22.582000000000001</v>
      </c>
      <c r="E58" s="4">
        <v>31.971</v>
      </c>
      <c r="F58" s="4">
        <v>47.225000000000001</v>
      </c>
      <c r="G58" s="4">
        <v>52.372999999999998</v>
      </c>
      <c r="H58" s="4">
        <v>37.78</v>
      </c>
      <c r="I58" s="4">
        <v>39.363999999999997</v>
      </c>
      <c r="J58" s="4">
        <v>28.366</v>
      </c>
      <c r="K58" s="4">
        <v>39.265999999999998</v>
      </c>
      <c r="L58" s="4">
        <v>35.328000000000003</v>
      </c>
      <c r="M58" s="4">
        <v>30.167000000000002</v>
      </c>
      <c r="N58" s="4">
        <v>24.001000000000001</v>
      </c>
      <c r="O58" s="4">
        <v>35.844999999999999</v>
      </c>
      <c r="P58" s="4">
        <v>10.473000000000001</v>
      </c>
      <c r="Q58" s="4">
        <v>6.0069999999999997</v>
      </c>
      <c r="R58" s="4">
        <v>22.521999999999998</v>
      </c>
      <c r="S58" s="4">
        <v>20.64</v>
      </c>
      <c r="T58" s="4">
        <v>-1.4059999999999999</v>
      </c>
      <c r="U58" s="4">
        <v>31.07</v>
      </c>
      <c r="V58" s="4">
        <v>27.917000000000002</v>
      </c>
      <c r="W58" s="4">
        <v>31.38</v>
      </c>
      <c r="X58" s="4">
        <v>31.134</v>
      </c>
      <c r="Y58" s="4">
        <v>34.488</v>
      </c>
      <c r="Z58" s="4">
        <v>22.734999999999999</v>
      </c>
      <c r="AA58" s="15">
        <v>37.146999999999998</v>
      </c>
      <c r="AB58" s="4">
        <v>-5.367</v>
      </c>
      <c r="AC58" s="4">
        <v>47.012999999999998</v>
      </c>
      <c r="AD58" s="4">
        <v>12.148999999999999</v>
      </c>
      <c r="AE58" s="4">
        <v>37.659999999999997</v>
      </c>
    </row>
    <row r="59" spans="1:31" x14ac:dyDescent="0.25">
      <c r="B59" t="s">
        <v>82</v>
      </c>
    </row>
    <row r="60" spans="1:31" x14ac:dyDescent="0.25">
      <c r="B60" t="s">
        <v>148</v>
      </c>
    </row>
    <row r="61" spans="1:31" x14ac:dyDescent="0.25">
      <c r="B61" t="s">
        <v>66</v>
      </c>
    </row>
    <row r="62" spans="1:31" x14ac:dyDescent="0.25">
      <c r="A62" s="3" t="s">
        <v>144</v>
      </c>
      <c r="B62" s="3" t="s">
        <v>145</v>
      </c>
      <c r="C62" s="4">
        <v>116.806</v>
      </c>
      <c r="D62" s="4">
        <v>120.408</v>
      </c>
      <c r="E62" s="4">
        <v>131.303</v>
      </c>
      <c r="F62" s="4">
        <v>149.71299999999999</v>
      </c>
      <c r="G62" s="4">
        <v>159.71</v>
      </c>
      <c r="H62" s="4">
        <v>154.92699999999999</v>
      </c>
      <c r="I62" s="4">
        <v>163.554</v>
      </c>
      <c r="J62" s="4">
        <v>158.92599999999999</v>
      </c>
      <c r="K62" s="4">
        <v>174.268</v>
      </c>
      <c r="L62" s="4">
        <v>176.52199999999999</v>
      </c>
      <c r="M62" s="4">
        <v>178.649</v>
      </c>
      <c r="N62" s="4">
        <v>181.51</v>
      </c>
      <c r="O62" s="4">
        <v>201.96</v>
      </c>
      <c r="P62" s="4">
        <v>185.447</v>
      </c>
      <c r="Q62" s="4">
        <v>182.96799999999999</v>
      </c>
      <c r="R62" s="4">
        <v>202.63</v>
      </c>
      <c r="S62" s="4">
        <v>206.04300000000001</v>
      </c>
      <c r="T62" s="4">
        <v>188.024</v>
      </c>
      <c r="U62" s="4">
        <v>222.90600000000001</v>
      </c>
      <c r="V62" s="4">
        <v>222.12200000000001</v>
      </c>
      <c r="W62" s="4">
        <v>227.93100000000001</v>
      </c>
      <c r="X62" s="4">
        <v>232.13800000000001</v>
      </c>
      <c r="Y62" s="4">
        <v>241.60499999999999</v>
      </c>
      <c r="Z62" s="4">
        <v>237.74299999999999</v>
      </c>
      <c r="AA62" s="15">
        <v>261.49799999999999</v>
      </c>
      <c r="AB62" s="4">
        <v>225.73099999999999</v>
      </c>
      <c r="AC62" s="4">
        <v>290.47300000000001</v>
      </c>
      <c r="AD62" s="4">
        <v>277.185</v>
      </c>
      <c r="AE62" s="4">
        <v>320.07799999999997</v>
      </c>
    </row>
    <row r="63" spans="1:31" x14ac:dyDescent="0.25">
      <c r="B63" t="s">
        <v>73</v>
      </c>
    </row>
    <row r="64" spans="1:31" x14ac:dyDescent="0.25">
      <c r="A64" s="3" t="s">
        <v>149</v>
      </c>
      <c r="B64" s="3" t="s">
        <v>150</v>
      </c>
      <c r="C64" s="4">
        <v>116.806</v>
      </c>
      <c r="D64" s="4">
        <v>120.408</v>
      </c>
      <c r="E64" s="4">
        <v>131.303</v>
      </c>
      <c r="F64" s="4">
        <v>149.71299999999999</v>
      </c>
      <c r="G64" s="4">
        <v>159.71</v>
      </c>
      <c r="H64" s="4">
        <v>154.92699999999999</v>
      </c>
      <c r="I64" s="4">
        <v>163.554</v>
      </c>
      <c r="J64" s="4">
        <v>158.92599999999999</v>
      </c>
      <c r="K64" s="4">
        <v>174.268</v>
      </c>
      <c r="L64" s="4">
        <v>176.52199999999999</v>
      </c>
      <c r="M64" s="4">
        <v>178.649</v>
      </c>
      <c r="N64" s="4">
        <v>181.51</v>
      </c>
      <c r="O64" s="4">
        <v>201.96</v>
      </c>
      <c r="P64" s="4">
        <v>185.447</v>
      </c>
      <c r="Q64" s="4">
        <v>182.96799999999999</v>
      </c>
      <c r="R64" s="4">
        <v>202.63</v>
      </c>
      <c r="S64" s="4">
        <v>206.04300000000001</v>
      </c>
      <c r="T64" s="4">
        <v>188.024</v>
      </c>
      <c r="U64" s="4">
        <v>222.90600000000001</v>
      </c>
      <c r="V64" s="4">
        <v>222.12200000000001</v>
      </c>
      <c r="W64" s="4">
        <v>227.93100000000001</v>
      </c>
      <c r="X64" s="4">
        <v>232.13800000000001</v>
      </c>
      <c r="Y64" s="4">
        <v>241.60499999999999</v>
      </c>
      <c r="Z64" s="4">
        <v>237.74299999999999</v>
      </c>
      <c r="AA64" s="15">
        <v>261.49799999999999</v>
      </c>
      <c r="AB64" s="4">
        <v>225.73099999999999</v>
      </c>
      <c r="AC64" s="4">
        <v>290.47300000000001</v>
      </c>
      <c r="AD64" s="4">
        <v>277.185</v>
      </c>
      <c r="AE64" s="4">
        <v>320.07799999999997</v>
      </c>
    </row>
    <row r="65" spans="1:31" x14ac:dyDescent="0.25">
      <c r="A65" s="3" t="s">
        <v>151</v>
      </c>
      <c r="B65" s="3" t="s">
        <v>152</v>
      </c>
      <c r="C65" s="4">
        <v>21.527999999999999</v>
      </c>
      <c r="D65" s="4">
        <v>22.582000000000001</v>
      </c>
      <c r="E65" s="4">
        <v>31.971</v>
      </c>
      <c r="F65" s="4">
        <v>47.225000000000001</v>
      </c>
      <c r="G65" s="4">
        <v>52.372999999999998</v>
      </c>
      <c r="H65" s="4">
        <v>37.78</v>
      </c>
      <c r="I65" s="4">
        <v>39.363999999999997</v>
      </c>
      <c r="J65" s="4">
        <v>28.366</v>
      </c>
      <c r="K65" s="4">
        <v>39.265999999999998</v>
      </c>
      <c r="L65" s="4">
        <v>35.328000000000003</v>
      </c>
      <c r="M65" s="4">
        <v>30.167000000000002</v>
      </c>
      <c r="N65" s="4">
        <v>24.001000000000001</v>
      </c>
      <c r="O65" s="4">
        <v>35.844999999999999</v>
      </c>
      <c r="P65" s="4">
        <v>10.473000000000001</v>
      </c>
      <c r="Q65" s="4">
        <v>6.0069999999999997</v>
      </c>
      <c r="R65" s="4">
        <v>22.521999999999998</v>
      </c>
      <c r="S65" s="4">
        <v>20.64</v>
      </c>
      <c r="T65" s="4">
        <v>-1.4059999999999999</v>
      </c>
      <c r="U65" s="4">
        <v>31.07</v>
      </c>
      <c r="V65" s="4">
        <v>27.917000000000002</v>
      </c>
      <c r="W65" s="4">
        <v>31.38</v>
      </c>
      <c r="X65" s="4">
        <v>31.134</v>
      </c>
      <c r="Y65" s="4">
        <v>34.488</v>
      </c>
      <c r="Z65" s="4">
        <v>22.734999999999999</v>
      </c>
      <c r="AA65" s="15">
        <v>37.146999999999998</v>
      </c>
      <c r="AB65" s="4">
        <v>-5.367</v>
      </c>
      <c r="AC65" s="4">
        <v>47.012999999999998</v>
      </c>
      <c r="AD65" s="4">
        <v>12.148999999999999</v>
      </c>
      <c r="AE65" s="4">
        <v>37.659999999999997</v>
      </c>
    </row>
    <row r="66" spans="1:31" x14ac:dyDescent="0.25">
      <c r="B66" t="s">
        <v>82</v>
      </c>
    </row>
    <row r="67" spans="1:31" x14ac:dyDescent="0.25">
      <c r="B67" t="s">
        <v>153</v>
      </c>
    </row>
    <row r="68" spans="1:31" x14ac:dyDescent="0.25">
      <c r="B68" t="s">
        <v>66</v>
      </c>
    </row>
    <row r="69" spans="1:31" x14ac:dyDescent="0.25">
      <c r="A69" s="3" t="s">
        <v>149</v>
      </c>
      <c r="B69" s="3" t="s">
        <v>150</v>
      </c>
      <c r="C69" s="4">
        <v>116.806</v>
      </c>
      <c r="D69" s="4">
        <v>120.408</v>
      </c>
      <c r="E69" s="4">
        <v>131.303</v>
      </c>
      <c r="F69" s="4">
        <v>149.71299999999999</v>
      </c>
      <c r="G69" s="4">
        <v>159.71</v>
      </c>
      <c r="H69" s="4">
        <v>154.92699999999999</v>
      </c>
      <c r="I69" s="4">
        <v>163.554</v>
      </c>
      <c r="J69" s="4">
        <v>158.92599999999999</v>
      </c>
      <c r="K69" s="4">
        <v>174.268</v>
      </c>
      <c r="L69" s="4">
        <v>176.52199999999999</v>
      </c>
      <c r="M69" s="4">
        <v>178.649</v>
      </c>
      <c r="N69" s="4">
        <v>181.51</v>
      </c>
      <c r="O69" s="4">
        <v>201.96</v>
      </c>
      <c r="P69" s="4">
        <v>185.447</v>
      </c>
      <c r="Q69" s="4">
        <v>182.96799999999999</v>
      </c>
      <c r="R69" s="4">
        <v>202.63</v>
      </c>
      <c r="S69" s="4">
        <v>206.04300000000001</v>
      </c>
      <c r="T69" s="4">
        <v>188.024</v>
      </c>
      <c r="U69" s="4">
        <v>222.90600000000001</v>
      </c>
      <c r="V69" s="4">
        <v>222.12200000000001</v>
      </c>
      <c r="W69" s="4">
        <v>227.93100000000001</v>
      </c>
      <c r="X69" s="4">
        <v>232.13800000000001</v>
      </c>
      <c r="Y69" s="4">
        <v>241.60499999999999</v>
      </c>
      <c r="Z69" s="4">
        <v>237.74299999999999</v>
      </c>
      <c r="AA69" s="15">
        <v>261.49799999999999</v>
      </c>
      <c r="AB69" s="4">
        <v>225.73099999999999</v>
      </c>
      <c r="AC69" s="4">
        <v>290.47300000000001</v>
      </c>
      <c r="AD69" s="4">
        <v>277.185</v>
      </c>
      <c r="AE69" s="4">
        <v>320.07799999999997</v>
      </c>
    </row>
    <row r="70" spans="1:31" x14ac:dyDescent="0.25">
      <c r="A70" s="3" t="s">
        <v>154</v>
      </c>
      <c r="B70" s="3" t="s">
        <v>155</v>
      </c>
      <c r="C70" s="4">
        <v>10.319000000000001</v>
      </c>
      <c r="D70" s="4">
        <v>11.657</v>
      </c>
      <c r="E70" s="4">
        <v>13.673</v>
      </c>
      <c r="F70" s="4">
        <v>9.9429999999999996</v>
      </c>
      <c r="G70" s="4">
        <v>13.268000000000001</v>
      </c>
      <c r="H70" s="4">
        <v>9.4570000000000007</v>
      </c>
      <c r="I70" s="4">
        <v>9.7449999999999992</v>
      </c>
      <c r="J70" s="4">
        <v>10.728999999999999</v>
      </c>
      <c r="K70" s="4">
        <v>10.631</v>
      </c>
      <c r="L70" s="4">
        <v>12.817</v>
      </c>
      <c r="M70" s="4">
        <v>14.029</v>
      </c>
      <c r="N70" s="4">
        <v>14.164</v>
      </c>
      <c r="O70" s="4">
        <v>18.913</v>
      </c>
      <c r="P70" s="4">
        <v>19.928999999999998</v>
      </c>
      <c r="Q70" s="4">
        <v>19.37</v>
      </c>
      <c r="R70" s="4">
        <v>20.085999999999999</v>
      </c>
      <c r="S70" s="4">
        <v>20.289000000000001</v>
      </c>
      <c r="T70" s="4">
        <v>20.88</v>
      </c>
      <c r="U70" s="4">
        <v>22.81</v>
      </c>
      <c r="V70" s="4">
        <v>21.831</v>
      </c>
      <c r="W70" s="4">
        <v>24.724</v>
      </c>
      <c r="X70" s="4">
        <v>24.466000000000001</v>
      </c>
      <c r="Y70" s="4">
        <v>30.192</v>
      </c>
      <c r="Z70" s="4">
        <v>23.960999999999999</v>
      </c>
      <c r="AA70" s="15">
        <v>24.391999999999999</v>
      </c>
      <c r="AB70" s="4">
        <v>32.356000000000002</v>
      </c>
      <c r="AC70" s="4">
        <v>37.567</v>
      </c>
      <c r="AD70" s="4">
        <v>38.622999999999998</v>
      </c>
      <c r="AE70" s="4">
        <v>40.345999999999997</v>
      </c>
    </row>
    <row r="71" spans="1:31" x14ac:dyDescent="0.25">
      <c r="A71" s="3" t="s">
        <v>156</v>
      </c>
      <c r="B71" s="3" t="s">
        <v>157</v>
      </c>
      <c r="C71" s="4">
        <v>7.657</v>
      </c>
      <c r="D71" s="4">
        <v>9.0079999999999991</v>
      </c>
      <c r="E71" s="4">
        <v>7.2290000000000001</v>
      </c>
      <c r="F71" s="4">
        <v>6.7389999999999999</v>
      </c>
      <c r="G71" s="4">
        <v>6.2939999999999996</v>
      </c>
      <c r="H71" s="4">
        <v>5.3879999999999999</v>
      </c>
      <c r="I71" s="4">
        <v>4.8949999999999996</v>
      </c>
      <c r="J71" s="4">
        <v>6.35</v>
      </c>
      <c r="K71" s="4">
        <v>6.4</v>
      </c>
      <c r="L71" s="4">
        <v>8.5660000000000007</v>
      </c>
      <c r="M71" s="4">
        <v>9.3360000000000003</v>
      </c>
      <c r="N71" s="4">
        <v>9.2270000000000003</v>
      </c>
      <c r="O71" s="4">
        <v>13.946</v>
      </c>
      <c r="P71" s="4">
        <v>14.722</v>
      </c>
      <c r="Q71" s="4">
        <v>13.962</v>
      </c>
      <c r="R71" s="4">
        <v>15.326000000000001</v>
      </c>
      <c r="S71" s="4">
        <v>14.032999999999999</v>
      </c>
      <c r="T71" s="4">
        <v>15.808</v>
      </c>
      <c r="U71" s="4">
        <v>15.863</v>
      </c>
      <c r="V71" s="4">
        <v>15.912000000000001</v>
      </c>
      <c r="W71" s="4">
        <v>17.443000000000001</v>
      </c>
      <c r="X71" s="4">
        <v>17.797000000000001</v>
      </c>
      <c r="Y71" s="4">
        <v>18.009</v>
      </c>
      <c r="Z71" s="4">
        <v>18.138999999999999</v>
      </c>
      <c r="AA71" s="15">
        <v>18.568999999999999</v>
      </c>
      <c r="AB71" s="4">
        <v>22.219000000000001</v>
      </c>
      <c r="AC71" s="4">
        <v>27.469000000000001</v>
      </c>
      <c r="AD71" s="4">
        <v>26.635000000000002</v>
      </c>
      <c r="AE71" s="4">
        <v>29.157</v>
      </c>
    </row>
    <row r="72" spans="1:31" x14ac:dyDescent="0.25">
      <c r="A72" s="3" t="s">
        <v>158</v>
      </c>
      <c r="B72" s="3" t="s">
        <v>159</v>
      </c>
      <c r="C72" s="4">
        <v>2.6619999999999999</v>
      </c>
      <c r="D72" s="4">
        <v>2.6480000000000001</v>
      </c>
      <c r="E72" s="4">
        <v>6.444</v>
      </c>
      <c r="F72" s="4">
        <v>3.2040000000000002</v>
      </c>
      <c r="G72" s="4">
        <v>6.9740000000000002</v>
      </c>
      <c r="H72" s="4">
        <v>4.0679999999999996</v>
      </c>
      <c r="I72" s="4">
        <v>4.8490000000000002</v>
      </c>
      <c r="J72" s="4">
        <v>4.3780000000000001</v>
      </c>
      <c r="K72" s="4">
        <v>4.2309999999999999</v>
      </c>
      <c r="L72" s="4">
        <v>4.2510000000000003</v>
      </c>
      <c r="M72" s="4">
        <v>4.6929999999999996</v>
      </c>
      <c r="N72" s="4">
        <v>4.9359999999999999</v>
      </c>
      <c r="O72" s="4">
        <v>4.9669999999999996</v>
      </c>
      <c r="P72" s="4">
        <v>5.2060000000000004</v>
      </c>
      <c r="Q72" s="4">
        <v>5.4080000000000004</v>
      </c>
      <c r="R72" s="4">
        <v>4.76</v>
      </c>
      <c r="S72" s="4">
        <v>6.2560000000000002</v>
      </c>
      <c r="T72" s="4">
        <v>5.0720000000000001</v>
      </c>
      <c r="U72" s="4">
        <v>6.9480000000000004</v>
      </c>
      <c r="V72" s="4">
        <v>5.9189999999999996</v>
      </c>
      <c r="W72" s="4">
        <v>7.2809999999999997</v>
      </c>
      <c r="X72" s="4">
        <v>6.6689999999999996</v>
      </c>
      <c r="Y72" s="4">
        <v>12.183</v>
      </c>
      <c r="Z72" s="4">
        <v>5.8220000000000001</v>
      </c>
      <c r="AA72" s="15">
        <v>5.8230000000000004</v>
      </c>
      <c r="AB72" s="4">
        <v>10.137</v>
      </c>
      <c r="AC72" s="4">
        <v>10.098000000000001</v>
      </c>
      <c r="AD72" s="4">
        <v>11.988</v>
      </c>
      <c r="AE72" s="4">
        <v>11.189</v>
      </c>
    </row>
    <row r="73" spans="1:31" x14ac:dyDescent="0.25">
      <c r="A73" s="3" t="s">
        <v>160</v>
      </c>
      <c r="B73" s="3" t="s">
        <v>161</v>
      </c>
      <c r="C73" s="4">
        <v>-2.306</v>
      </c>
      <c r="D73" s="4">
        <v>-1.7150000000000001</v>
      </c>
      <c r="E73" s="4">
        <v>-0.50900000000000001</v>
      </c>
      <c r="F73" s="4">
        <v>-0.69799999999999995</v>
      </c>
      <c r="G73" s="4">
        <v>-0.38100000000000001</v>
      </c>
      <c r="H73" s="4">
        <v>-0.84299999999999997</v>
      </c>
      <c r="I73" s="4">
        <v>-1.8440000000000001</v>
      </c>
      <c r="J73" s="4">
        <v>-0.84399999999999997</v>
      </c>
      <c r="K73" s="4">
        <v>-10.72</v>
      </c>
      <c r="L73" s="4">
        <v>-3.4369999999999998</v>
      </c>
      <c r="M73" s="4">
        <v>-2.577</v>
      </c>
      <c r="N73" s="4">
        <v>-4.3259999999999996</v>
      </c>
      <c r="O73" s="4">
        <v>-1.893</v>
      </c>
      <c r="P73" s="4">
        <v>-2.0179999999999998</v>
      </c>
      <c r="Q73" s="4">
        <v>-1.8580000000000001</v>
      </c>
      <c r="R73" s="4">
        <v>-1.7609999999999999</v>
      </c>
      <c r="S73" s="4">
        <v>-1.923</v>
      </c>
      <c r="T73" s="4">
        <v>-2.4990000000000001</v>
      </c>
      <c r="U73" s="4">
        <v>-1.833</v>
      </c>
      <c r="V73" s="4">
        <v>-1.8009999999999999</v>
      </c>
      <c r="W73" s="4">
        <v>-2.0030000000000001</v>
      </c>
      <c r="X73" s="4">
        <v>-2.6709999999999998</v>
      </c>
      <c r="Y73" s="4">
        <v>-1.825</v>
      </c>
      <c r="Z73" s="4">
        <v>-3.3159999999999998</v>
      </c>
      <c r="AA73" s="15">
        <v>-2.282</v>
      </c>
      <c r="AB73" s="4">
        <v>-1.288</v>
      </c>
      <c r="AC73" s="4">
        <v>-1.6930000000000001</v>
      </c>
      <c r="AD73" s="4">
        <v>-2.177</v>
      </c>
      <c r="AE73" s="4">
        <v>-2.2610000000000001</v>
      </c>
    </row>
    <row r="74" spans="1:31" x14ac:dyDescent="0.25">
      <c r="A74" s="3" t="s">
        <v>162</v>
      </c>
      <c r="B74" s="3" t="s">
        <v>163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-0.16300000000000001</v>
      </c>
      <c r="K74" s="4">
        <v>-9.9000000000000005E-2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-0.54600000000000004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15">
        <v>0</v>
      </c>
    </row>
    <row r="75" spans="1:31" x14ac:dyDescent="0.25">
      <c r="A75" s="3" t="s">
        <v>164</v>
      </c>
      <c r="B75" s="3" t="s">
        <v>165</v>
      </c>
      <c r="C75" s="4">
        <v>-2.306</v>
      </c>
      <c r="D75" s="4">
        <v>-1.7150000000000001</v>
      </c>
      <c r="E75" s="4">
        <v>-0.50900000000000001</v>
      </c>
      <c r="F75" s="4">
        <v>-0.69799999999999995</v>
      </c>
      <c r="G75" s="4">
        <v>-0.38100000000000001</v>
      </c>
      <c r="H75" s="4">
        <v>-0.84299999999999997</v>
      </c>
      <c r="I75" s="4">
        <v>-1.8440000000000001</v>
      </c>
      <c r="J75" s="4">
        <v>-0.68200000000000005</v>
      </c>
      <c r="K75" s="4">
        <v>-10.622</v>
      </c>
      <c r="L75" s="4">
        <v>-3.4369999999999998</v>
      </c>
      <c r="M75" s="4">
        <v>-2.577</v>
      </c>
      <c r="N75" s="4">
        <v>-4.3259999999999996</v>
      </c>
      <c r="O75" s="4">
        <v>-1.893</v>
      </c>
      <c r="P75" s="4">
        <v>-2.0179999999999998</v>
      </c>
      <c r="Q75" s="4">
        <v>-1.8580000000000001</v>
      </c>
      <c r="R75" s="4">
        <v>-1.7609999999999999</v>
      </c>
      <c r="S75" s="4">
        <v>-1.923</v>
      </c>
      <c r="T75" s="4">
        <v>-1.9530000000000001</v>
      </c>
      <c r="U75" s="4">
        <v>-1.833</v>
      </c>
      <c r="V75" s="4">
        <v>-1.8009999999999999</v>
      </c>
      <c r="W75" s="4">
        <v>-2.0030000000000001</v>
      </c>
      <c r="X75" s="4">
        <v>-2.6709999999999998</v>
      </c>
      <c r="Y75" s="4">
        <v>-1.825</v>
      </c>
      <c r="Z75" s="4">
        <v>-3.3159999999999998</v>
      </c>
      <c r="AA75" s="15">
        <v>-2.282</v>
      </c>
      <c r="AB75" s="4">
        <v>-1.288</v>
      </c>
      <c r="AC75" s="4">
        <v>-1.6930000000000001</v>
      </c>
      <c r="AD75" s="4">
        <v>-2.177</v>
      </c>
      <c r="AE75" s="4">
        <v>-2.2610000000000001</v>
      </c>
    </row>
    <row r="76" spans="1:31" x14ac:dyDescent="0.25">
      <c r="B76" t="s">
        <v>73</v>
      </c>
    </row>
    <row r="77" spans="1:31" x14ac:dyDescent="0.25">
      <c r="A77" s="3" t="s">
        <v>166</v>
      </c>
      <c r="B77" s="3" t="s">
        <v>167</v>
      </c>
      <c r="C77" s="4">
        <v>115.009</v>
      </c>
      <c r="D77" s="4">
        <v>108.926</v>
      </c>
      <c r="E77" s="4">
        <v>114.346</v>
      </c>
      <c r="F77" s="4">
        <v>131.816</v>
      </c>
      <c r="G77" s="4">
        <v>140.851</v>
      </c>
      <c r="H77" s="4">
        <v>164.58699999999999</v>
      </c>
      <c r="I77" s="4">
        <v>166.10300000000001</v>
      </c>
      <c r="J77" s="4">
        <v>158.66399999999999</v>
      </c>
      <c r="K77" s="4">
        <v>157.99</v>
      </c>
      <c r="L77" s="4">
        <v>169.81700000000001</v>
      </c>
      <c r="M77" s="4">
        <v>184.19900000000001</v>
      </c>
      <c r="N77" s="4">
        <v>200.828</v>
      </c>
      <c r="O77" s="4">
        <v>226.97499999999999</v>
      </c>
      <c r="P77" s="4">
        <v>229.61099999999999</v>
      </c>
      <c r="Q77" s="4">
        <v>178.03800000000001</v>
      </c>
      <c r="R77" s="4">
        <v>198.06399999999999</v>
      </c>
      <c r="S77" s="4">
        <v>231.36099999999999</v>
      </c>
      <c r="T77" s="4">
        <v>218.024</v>
      </c>
      <c r="U77" s="4">
        <v>220.636</v>
      </c>
      <c r="V77" s="4">
        <v>237.56100000000001</v>
      </c>
      <c r="W77" s="4">
        <v>249.21</v>
      </c>
      <c r="X77" s="4">
        <v>246.42099999999999</v>
      </c>
      <c r="Y77" s="4">
        <v>259.58300000000003</v>
      </c>
      <c r="Z77" s="4">
        <v>273.07100000000003</v>
      </c>
      <c r="AA77" s="15">
        <v>281.52199999999999</v>
      </c>
      <c r="AB77" s="4">
        <v>260.024</v>
      </c>
      <c r="AC77" s="4">
        <v>285.40100000000001</v>
      </c>
      <c r="AD77" s="4">
        <v>325.76499999999999</v>
      </c>
      <c r="AE77" s="4">
        <v>335.02800000000002</v>
      </c>
    </row>
    <row r="78" spans="1:31" x14ac:dyDescent="0.25">
      <c r="A78" s="3" t="s">
        <v>168</v>
      </c>
      <c r="B78" s="3" t="s">
        <v>169</v>
      </c>
      <c r="C78" s="4">
        <v>112.268</v>
      </c>
      <c r="D78" s="4">
        <v>113.717</v>
      </c>
      <c r="E78" s="4">
        <v>114.11</v>
      </c>
      <c r="F78" s="4">
        <v>124.038</v>
      </c>
      <c r="G78" s="4">
        <v>135.798</v>
      </c>
      <c r="H78" s="4">
        <v>151.654</v>
      </c>
      <c r="I78" s="4">
        <v>159.28100000000001</v>
      </c>
      <c r="J78" s="4">
        <v>156.76300000000001</v>
      </c>
      <c r="K78" s="4">
        <v>157.65799999999999</v>
      </c>
      <c r="L78" s="4">
        <v>165.71299999999999</v>
      </c>
      <c r="M78" s="4">
        <v>174.577</v>
      </c>
      <c r="N78" s="4">
        <v>188.03399999999999</v>
      </c>
      <c r="O78" s="4">
        <v>209.81399999999999</v>
      </c>
      <c r="P78" s="4">
        <v>220.631</v>
      </c>
      <c r="Q78" s="4">
        <v>192.881</v>
      </c>
      <c r="R78" s="4">
        <v>201.86799999999999</v>
      </c>
      <c r="S78" s="4">
        <v>215.71700000000001</v>
      </c>
      <c r="T78" s="4">
        <v>215.58</v>
      </c>
      <c r="U78" s="4">
        <v>216.173</v>
      </c>
      <c r="V78" s="4">
        <v>219.642</v>
      </c>
      <c r="W78" s="4">
        <v>225.22</v>
      </c>
      <c r="X78" s="4">
        <v>232.709</v>
      </c>
      <c r="Y78" s="4">
        <v>243.79</v>
      </c>
      <c r="Z78" s="4">
        <v>258.48700000000002</v>
      </c>
      <c r="AA78" s="15">
        <v>268.495</v>
      </c>
      <c r="AB78" s="4">
        <v>255.755</v>
      </c>
      <c r="AC78" s="4">
        <v>289.82499999999999</v>
      </c>
      <c r="AD78" s="4">
        <v>316.351</v>
      </c>
      <c r="AE78" s="4">
        <v>335.97199999999998</v>
      </c>
    </row>
    <row r="79" spans="1:31" x14ac:dyDescent="0.25">
      <c r="A79" s="3" t="s">
        <v>170</v>
      </c>
      <c r="B79" s="3" t="s">
        <v>171</v>
      </c>
      <c r="C79" s="4">
        <v>2.7410000000000001</v>
      </c>
      <c r="D79" s="4">
        <v>-4.7910000000000004</v>
      </c>
      <c r="E79" s="4">
        <v>0.23699999999999999</v>
      </c>
      <c r="F79" s="4">
        <v>7.7779999999999996</v>
      </c>
      <c r="G79" s="4">
        <v>5.0529999999999999</v>
      </c>
      <c r="H79" s="4">
        <v>12.933</v>
      </c>
      <c r="I79" s="4">
        <v>6.8220000000000001</v>
      </c>
      <c r="J79" s="4">
        <v>1.901</v>
      </c>
      <c r="K79" s="4">
        <v>0.33200000000000002</v>
      </c>
      <c r="L79" s="4">
        <v>4.1050000000000004</v>
      </c>
      <c r="M79" s="4">
        <v>9.6210000000000004</v>
      </c>
      <c r="N79" s="4">
        <v>12.794</v>
      </c>
      <c r="O79" s="4">
        <v>17.161000000000001</v>
      </c>
      <c r="P79" s="4">
        <v>8.9809999999999999</v>
      </c>
      <c r="Q79" s="4">
        <v>-14.843</v>
      </c>
      <c r="R79" s="4">
        <v>-3.8039999999999998</v>
      </c>
      <c r="S79" s="4">
        <v>15.644</v>
      </c>
      <c r="T79" s="4">
        <v>2.4449999999999998</v>
      </c>
      <c r="U79" s="4">
        <v>4.4619999999999997</v>
      </c>
      <c r="V79" s="4">
        <v>17.919</v>
      </c>
      <c r="W79" s="4">
        <v>23.99</v>
      </c>
      <c r="X79" s="4">
        <v>13.712</v>
      </c>
      <c r="Y79" s="4">
        <v>15.792</v>
      </c>
      <c r="Z79" s="4">
        <v>14.584</v>
      </c>
      <c r="AA79" s="15">
        <v>13.026999999999999</v>
      </c>
      <c r="AB79" s="4">
        <v>4.2690000000000001</v>
      </c>
      <c r="AC79" s="4">
        <v>-4.4240000000000004</v>
      </c>
      <c r="AD79" s="4">
        <v>9.4139999999999997</v>
      </c>
      <c r="AE79" s="4">
        <v>-0.94399999999999995</v>
      </c>
    </row>
    <row r="80" spans="1:31" x14ac:dyDescent="0.25">
      <c r="A80" s="3" t="s">
        <v>172</v>
      </c>
      <c r="B80" s="3" t="s">
        <v>173</v>
      </c>
      <c r="C80" s="4">
        <v>-0.32200000000000001</v>
      </c>
      <c r="D80" s="4">
        <v>-0.97299999999999998</v>
      </c>
      <c r="E80" s="4">
        <v>-1.2390000000000001</v>
      </c>
      <c r="F80" s="4">
        <v>-1.0469999999999999</v>
      </c>
      <c r="G80" s="4">
        <v>-0.78300000000000003</v>
      </c>
      <c r="H80" s="4">
        <v>1.3979999999999999</v>
      </c>
      <c r="I80" s="4">
        <v>-0.42199999999999999</v>
      </c>
      <c r="J80" s="4">
        <v>1.2999999999999999E-2</v>
      </c>
      <c r="K80" s="4">
        <v>-0.61299999999999999</v>
      </c>
      <c r="L80" s="4">
        <v>-0.38300000000000001</v>
      </c>
      <c r="M80" s="4">
        <v>0.24399999999999999</v>
      </c>
      <c r="N80" s="4">
        <v>1.38</v>
      </c>
      <c r="O80" s="4">
        <v>1.972</v>
      </c>
      <c r="P80" s="4">
        <v>-1.4419999999999999</v>
      </c>
      <c r="Q80" s="4">
        <v>-2.2490000000000001</v>
      </c>
      <c r="R80" s="4">
        <v>-1.111</v>
      </c>
      <c r="S80" s="4">
        <v>-1.7000000000000001E-2</v>
      </c>
      <c r="T80" s="4">
        <v>9.9000000000000005E-2</v>
      </c>
      <c r="U80" s="4">
        <v>-0.64</v>
      </c>
      <c r="V80" s="4">
        <v>0.28899999999999998</v>
      </c>
      <c r="W80" s="4">
        <v>-2.8000000000000001E-2</v>
      </c>
      <c r="X80" s="4">
        <v>-2.1999999999999999E-2</v>
      </c>
      <c r="Y80" s="4">
        <v>0.45700000000000002</v>
      </c>
      <c r="Z80" s="4">
        <v>9.2999999999999999E-2</v>
      </c>
      <c r="AA80" s="15">
        <v>0.54500000000000004</v>
      </c>
      <c r="AB80" s="4">
        <v>6.3E-2</v>
      </c>
      <c r="AC80" s="4">
        <v>-6.6000000000000003E-2</v>
      </c>
      <c r="AD80" s="4">
        <v>0.441</v>
      </c>
      <c r="AE80" s="4">
        <v>-0.19</v>
      </c>
    </row>
    <row r="81" spans="1:31" x14ac:dyDescent="0.25">
      <c r="A81" s="3" t="s">
        <v>174</v>
      </c>
      <c r="B81" s="3" t="s">
        <v>175</v>
      </c>
      <c r="C81" s="4">
        <v>10.131</v>
      </c>
      <c r="D81" s="4">
        <v>22.396000000000001</v>
      </c>
      <c r="E81" s="4">
        <v>31.36</v>
      </c>
      <c r="F81" s="4">
        <v>28.189</v>
      </c>
      <c r="G81" s="4">
        <v>32.527999999999999</v>
      </c>
      <c r="H81" s="4">
        <v>-2.4449999999999998</v>
      </c>
      <c r="I81" s="4">
        <v>5.774</v>
      </c>
      <c r="J81" s="4">
        <v>10.134</v>
      </c>
      <c r="K81" s="4">
        <v>16.802</v>
      </c>
      <c r="L81" s="4">
        <v>16.466000000000001</v>
      </c>
      <c r="M81" s="4">
        <v>5.66</v>
      </c>
      <c r="N81" s="4">
        <v>-10.86</v>
      </c>
      <c r="O81" s="4">
        <v>-9.9659999999999993</v>
      </c>
      <c r="P81" s="4">
        <v>-24.812000000000001</v>
      </c>
      <c r="Q81" s="4">
        <v>24.69</v>
      </c>
      <c r="R81" s="4">
        <v>24.003</v>
      </c>
      <c r="S81" s="4">
        <v>-6.9349999999999996</v>
      </c>
      <c r="T81" s="4">
        <v>-11.718999999999999</v>
      </c>
      <c r="U81" s="4">
        <v>23.888000000000002</v>
      </c>
      <c r="V81" s="4">
        <v>4.3029999999999999</v>
      </c>
      <c r="W81" s="4">
        <v>1.4690000000000001</v>
      </c>
      <c r="X81" s="4">
        <v>7.5350000000000001</v>
      </c>
      <c r="Y81" s="4">
        <v>9.9320000000000004</v>
      </c>
      <c r="Z81" s="4">
        <v>-14.776999999999999</v>
      </c>
      <c r="AA81" s="15">
        <v>1.5409999999999999</v>
      </c>
      <c r="AB81" s="4">
        <v>-3.2890000000000001</v>
      </c>
      <c r="AC81" s="4">
        <v>41.012</v>
      </c>
      <c r="AD81" s="4">
        <v>-12.574999999999999</v>
      </c>
      <c r="AE81" s="4">
        <v>23.324999999999999</v>
      </c>
    </row>
    <row r="83" spans="1:31" x14ac:dyDescent="0.25">
      <c r="A83" s="5" t="s">
        <v>177</v>
      </c>
    </row>
    <row r="84" spans="1:31" x14ac:dyDescent="0.25">
      <c r="A84" s="6" t="s">
        <v>178</v>
      </c>
    </row>
    <row r="86" spans="1:31" s="11" customFormat="1" x14ac:dyDescent="0.25">
      <c r="C86" s="12">
        <f t="shared" ref="C86:AE86" si="0">C92+C94++C96+C93+C97+C95</f>
        <v>175.33199999999999</v>
      </c>
      <c r="D86" s="12">
        <f t="shared" si="0"/>
        <v>168.88499999999999</v>
      </c>
      <c r="E86" s="12">
        <f t="shared" si="0"/>
        <v>171.56700000000001</v>
      </c>
      <c r="F86" s="12">
        <f t="shared" si="0"/>
        <v>185.70400000000001</v>
      </c>
      <c r="G86" s="12">
        <f t="shared" si="0"/>
        <v>185.61599999999999</v>
      </c>
      <c r="H86" s="12">
        <f t="shared" si="0"/>
        <v>223.23399999999995</v>
      </c>
      <c r="I86" s="12">
        <f t="shared" si="0"/>
        <v>231.60000000000002</v>
      </c>
      <c r="J86" s="12">
        <f t="shared" si="0"/>
        <v>236.07900000000001</v>
      </c>
      <c r="K86" s="12">
        <f t="shared" si="0"/>
        <v>221.46700000000001</v>
      </c>
      <c r="L86" s="12">
        <f t="shared" si="0"/>
        <v>244.64499999999998</v>
      </c>
      <c r="M86" s="12">
        <f t="shared" si="0"/>
        <v>263.2</v>
      </c>
      <c r="N86" s="12">
        <f t="shared" si="0"/>
        <v>288.43700000000001</v>
      </c>
      <c r="O86" s="12">
        <f t="shared" si="0"/>
        <v>313.24200000000002</v>
      </c>
      <c r="P86" s="12">
        <f t="shared" si="0"/>
        <v>345.09500000000003</v>
      </c>
      <c r="Q86" s="12">
        <f t="shared" si="0"/>
        <v>285.66300000000001</v>
      </c>
      <c r="R86" s="12">
        <f t="shared" si="0"/>
        <v>290.86799999999999</v>
      </c>
      <c r="S86" s="12">
        <f t="shared" si="0"/>
        <v>308.59300000000002</v>
      </c>
      <c r="T86" s="12">
        <f t="shared" si="0"/>
        <v>316.71599999999995</v>
      </c>
      <c r="U86" s="12">
        <f t="shared" si="0"/>
        <v>288.971</v>
      </c>
      <c r="V86" s="12">
        <f t="shared" si="0"/>
        <v>300.55599999999998</v>
      </c>
      <c r="W86" s="12">
        <f t="shared" si="0"/>
        <v>316.71899999999999</v>
      </c>
      <c r="X86" s="12">
        <f t="shared" si="0"/>
        <v>317.96899999999999</v>
      </c>
      <c r="Y86" s="12">
        <f t="shared" si="0"/>
        <v>325.82400000000001</v>
      </c>
      <c r="Z86" s="12">
        <f t="shared" si="0"/>
        <v>350.78300000000007</v>
      </c>
      <c r="AA86" s="16">
        <f t="shared" si="0"/>
        <v>362.35700000000008</v>
      </c>
      <c r="AB86" s="12">
        <f t="shared" si="0"/>
        <v>355.96499999999997</v>
      </c>
      <c r="AC86" s="12">
        <f t="shared" si="0"/>
        <v>383.21899999999999</v>
      </c>
      <c r="AD86" s="12">
        <f t="shared" si="0"/>
        <v>422.97700000000003</v>
      </c>
      <c r="AE86" s="12">
        <f t="shared" si="0"/>
        <v>456.82199999999995</v>
      </c>
    </row>
    <row r="88" spans="1:31" x14ac:dyDescent="0.25">
      <c r="A88" s="3" t="s">
        <v>76</v>
      </c>
      <c r="B88" s="3" t="s">
        <v>77</v>
      </c>
      <c r="C88" s="4">
        <v>598.28499999999997</v>
      </c>
      <c r="D88" s="4">
        <v>605.50099999999998</v>
      </c>
      <c r="E88" s="4">
        <v>633.73299999999995</v>
      </c>
      <c r="F88" s="4">
        <v>669.83900000000006</v>
      </c>
      <c r="G88" s="4">
        <v>693.13099999999997</v>
      </c>
      <c r="H88" s="4">
        <v>736.68399999999997</v>
      </c>
      <c r="I88" s="4">
        <v>769.93499999999995</v>
      </c>
      <c r="J88" s="4">
        <v>792.29300000000001</v>
      </c>
      <c r="K88" s="4">
        <v>816.53800000000001</v>
      </c>
      <c r="L88" s="4">
        <v>852.96</v>
      </c>
      <c r="M88" s="4">
        <v>889.02499999999998</v>
      </c>
      <c r="N88" s="4">
        <v>929.38400000000001</v>
      </c>
      <c r="O88" s="4">
        <v>983.07399999999996</v>
      </c>
      <c r="P88" s="4">
        <v>1011.1559999999999</v>
      </c>
      <c r="Q88" s="4">
        <v>968.95399999999995</v>
      </c>
      <c r="R88" s="4">
        <v>996.82500000000005</v>
      </c>
      <c r="S88" s="4">
        <v>1033.3489999999999</v>
      </c>
      <c r="T88" s="4">
        <v>1043.7729999999999</v>
      </c>
      <c r="U88" s="4">
        <v>1057.3219999999999</v>
      </c>
      <c r="V88" s="4">
        <v>1071.527</v>
      </c>
      <c r="W88" s="4">
        <v>1102.6079999999999</v>
      </c>
      <c r="X88" s="4">
        <v>1118.925</v>
      </c>
      <c r="Y88" s="4">
        <v>1154.652</v>
      </c>
      <c r="Z88" s="4">
        <v>1188.7339999999999</v>
      </c>
      <c r="AA88" s="15">
        <v>1243.127</v>
      </c>
      <c r="AB88" s="4">
        <v>1150.47</v>
      </c>
      <c r="AC88" s="4">
        <v>1264.1790000000001</v>
      </c>
      <c r="AD88" s="4">
        <v>1368.53</v>
      </c>
      <c r="AE88" s="4">
        <v>1476.5650000000001</v>
      </c>
    </row>
    <row r="89" spans="1:31" x14ac:dyDescent="0.25">
      <c r="A89" s="3" t="s">
        <v>84</v>
      </c>
      <c r="B89" s="3" t="s">
        <v>85</v>
      </c>
      <c r="C89" s="4">
        <v>386.60700000000003</v>
      </c>
      <c r="D89" s="4">
        <v>395.625</v>
      </c>
      <c r="E89" s="4">
        <v>406.76900000000001</v>
      </c>
      <c r="F89" s="4">
        <v>423.65199999999999</v>
      </c>
      <c r="G89" s="4">
        <v>444.18599999999998</v>
      </c>
      <c r="H89" s="4">
        <v>471.47</v>
      </c>
      <c r="I89" s="4">
        <v>495.70800000000003</v>
      </c>
      <c r="J89" s="4">
        <v>516.43899999999996</v>
      </c>
      <c r="K89" s="4">
        <v>531.41700000000003</v>
      </c>
      <c r="L89" s="4">
        <v>552.33799999999997</v>
      </c>
      <c r="M89" s="4">
        <v>572.98400000000004</v>
      </c>
      <c r="N89" s="4">
        <v>601.11699999999996</v>
      </c>
      <c r="O89" s="4">
        <v>626.65200000000004</v>
      </c>
      <c r="P89" s="4">
        <v>648.39800000000002</v>
      </c>
      <c r="Q89" s="4">
        <v>639.58500000000004</v>
      </c>
      <c r="R89" s="4">
        <v>658.31</v>
      </c>
      <c r="S89" s="4">
        <v>682.06</v>
      </c>
      <c r="T89" s="4">
        <v>700.17600000000004</v>
      </c>
      <c r="U89" s="4">
        <v>713.43499999999995</v>
      </c>
      <c r="V89" s="4">
        <v>725.99199999999996</v>
      </c>
      <c r="W89" s="4">
        <v>738.84</v>
      </c>
      <c r="X89" s="4">
        <v>756.75900000000001</v>
      </c>
      <c r="Y89" s="4">
        <v>784.67600000000004</v>
      </c>
      <c r="Z89" s="4">
        <v>810.69</v>
      </c>
      <c r="AA89" s="15">
        <v>817.24800000000005</v>
      </c>
      <c r="AB89" s="4">
        <v>767.36099999999999</v>
      </c>
      <c r="AC89" s="4">
        <v>838.59100000000001</v>
      </c>
      <c r="AD89" s="4">
        <v>908.31500000000005</v>
      </c>
      <c r="AE89" s="4">
        <v>957.83100000000002</v>
      </c>
    </row>
    <row r="90" spans="1:31" x14ac:dyDescent="0.25">
      <c r="A90" s="3" t="s">
        <v>94</v>
      </c>
      <c r="B90" s="3" t="s">
        <v>95</v>
      </c>
      <c r="C90" s="4">
        <v>29.861999999999998</v>
      </c>
      <c r="D90" s="4">
        <v>32.494</v>
      </c>
      <c r="E90" s="4">
        <v>34.322000000000003</v>
      </c>
      <c r="F90" s="4">
        <v>35.622999999999998</v>
      </c>
      <c r="G90" s="4">
        <v>36.694000000000003</v>
      </c>
      <c r="H90" s="4">
        <v>37.612000000000002</v>
      </c>
      <c r="I90" s="4">
        <v>38.323999999999998</v>
      </c>
      <c r="J90" s="4">
        <v>39.588000000000001</v>
      </c>
      <c r="K90" s="4">
        <v>40.427999999999997</v>
      </c>
      <c r="L90" s="4">
        <v>43.396999999999998</v>
      </c>
      <c r="M90" s="4">
        <v>46.637</v>
      </c>
      <c r="N90" s="4">
        <v>47.408999999999999</v>
      </c>
      <c r="O90" s="4">
        <v>50.624000000000002</v>
      </c>
      <c r="P90" s="4">
        <v>51.886000000000003</v>
      </c>
      <c r="Q90" s="4">
        <v>54.569000000000003</v>
      </c>
      <c r="R90" s="4">
        <v>48.762</v>
      </c>
      <c r="S90" s="4">
        <v>52.817999999999998</v>
      </c>
      <c r="T90" s="4">
        <v>55.841000000000001</v>
      </c>
      <c r="U90" s="4">
        <v>58.344999999999999</v>
      </c>
      <c r="V90" s="4">
        <v>59.582000000000001</v>
      </c>
      <c r="W90" s="4">
        <v>59.545999999999999</v>
      </c>
      <c r="X90" s="4">
        <v>59.360999999999997</v>
      </c>
      <c r="Y90" s="4">
        <v>60.823</v>
      </c>
      <c r="Z90" s="4">
        <v>63.121000000000002</v>
      </c>
      <c r="AA90" s="15">
        <v>72.971000000000004</v>
      </c>
      <c r="AB90" s="4">
        <v>71.781999999999996</v>
      </c>
      <c r="AC90" s="4">
        <v>62.911999999999999</v>
      </c>
      <c r="AD90" s="4">
        <v>74.364999999999995</v>
      </c>
      <c r="AE90" s="4">
        <v>75.143000000000001</v>
      </c>
    </row>
    <row r="91" spans="1:31" s="11" customFormat="1" x14ac:dyDescent="0.25">
      <c r="A91" s="9" t="s">
        <v>102</v>
      </c>
      <c r="B91" s="9" t="s">
        <v>103</v>
      </c>
      <c r="C91" s="10">
        <v>192.495</v>
      </c>
      <c r="D91" s="10">
        <v>188.94800000000001</v>
      </c>
      <c r="E91" s="10">
        <v>202.94200000000001</v>
      </c>
      <c r="F91" s="10">
        <v>222.02099999999999</v>
      </c>
      <c r="G91" s="10">
        <v>223.17699999999999</v>
      </c>
      <c r="H91" s="10">
        <v>236.80699999999999</v>
      </c>
      <c r="I91" s="10">
        <v>247.464</v>
      </c>
      <c r="J91" s="10">
        <v>249.654</v>
      </c>
      <c r="K91" s="10">
        <v>259.32900000000001</v>
      </c>
      <c r="L91" s="10">
        <v>271.70699999999999</v>
      </c>
      <c r="M91" s="10">
        <v>283.87700000000001</v>
      </c>
      <c r="N91" s="10">
        <v>300.40300000000002</v>
      </c>
      <c r="O91" s="10">
        <v>326.19299999999998</v>
      </c>
      <c r="P91" s="10">
        <v>331.85700000000003</v>
      </c>
      <c r="Q91" s="10">
        <v>296.97800000000001</v>
      </c>
      <c r="R91" s="10">
        <v>313.47699999999998</v>
      </c>
      <c r="S91" s="10">
        <v>321.13099999999997</v>
      </c>
      <c r="T91" s="10">
        <v>311.99200000000002</v>
      </c>
      <c r="U91" s="10">
        <v>320.34800000000001</v>
      </c>
      <c r="V91" s="10">
        <v>326.66800000000001</v>
      </c>
      <c r="W91" s="10">
        <v>346.15600000000001</v>
      </c>
      <c r="X91" s="10">
        <v>344.53500000000003</v>
      </c>
      <c r="Y91" s="10">
        <v>355.65600000000001</v>
      </c>
      <c r="Z91" s="10">
        <v>357.31700000000001</v>
      </c>
      <c r="AA91" s="15">
        <v>382.03500000000003</v>
      </c>
      <c r="AB91" s="10">
        <v>359.584</v>
      </c>
      <c r="AC91" s="10">
        <v>423.12700000000001</v>
      </c>
      <c r="AD91" s="10">
        <v>424.61099999999999</v>
      </c>
      <c r="AE91" s="10">
        <v>483.53500000000003</v>
      </c>
    </row>
    <row r="92" spans="1:31" x14ac:dyDescent="0.25">
      <c r="A92" s="3" t="s">
        <v>107</v>
      </c>
      <c r="B92" s="3" t="s">
        <v>108</v>
      </c>
      <c r="C92" s="7">
        <f t="shared" ref="C92:AE92" si="1">C32-C23</f>
        <v>51.195999999999998</v>
      </c>
      <c r="D92" s="7">
        <f t="shared" si="1"/>
        <v>41.824999999999989</v>
      </c>
      <c r="E92" s="7">
        <f t="shared" si="1"/>
        <v>41.721000000000004</v>
      </c>
      <c r="F92" s="7">
        <f t="shared" si="1"/>
        <v>39.688999999999993</v>
      </c>
      <c r="G92" s="7">
        <f t="shared" si="1"/>
        <v>26.472000000000008</v>
      </c>
      <c r="H92" s="7">
        <f t="shared" si="1"/>
        <v>42.468999999999994</v>
      </c>
      <c r="I92" s="7">
        <f t="shared" si="1"/>
        <v>38.195999999999998</v>
      </c>
      <c r="J92" s="7">
        <f t="shared" si="1"/>
        <v>50.98599999999999</v>
      </c>
      <c r="K92" s="7">
        <f t="shared" si="1"/>
        <v>49.085999999999984</v>
      </c>
      <c r="L92" s="7">
        <f t="shared" si="1"/>
        <v>53.844999999999999</v>
      </c>
      <c r="M92" s="7">
        <f t="shared" si="1"/>
        <v>58.47799999999998</v>
      </c>
      <c r="N92" s="7">
        <f t="shared" si="1"/>
        <v>61.349000000000018</v>
      </c>
      <c r="O92" s="7">
        <f t="shared" si="1"/>
        <v>62.86099999999999</v>
      </c>
      <c r="P92" s="7">
        <f t="shared" si="1"/>
        <v>80.831999999999994</v>
      </c>
      <c r="Q92" s="7">
        <f t="shared" si="1"/>
        <v>75.941000000000003</v>
      </c>
      <c r="R92" s="7">
        <f t="shared" si="1"/>
        <v>64.837000000000018</v>
      </c>
      <c r="S92" s="7">
        <f t="shared" si="1"/>
        <v>59.271000000000015</v>
      </c>
      <c r="T92" s="7">
        <f t="shared" si="1"/>
        <v>66.805999999999983</v>
      </c>
      <c r="U92" s="7">
        <f t="shared" si="1"/>
        <v>38.329000000000008</v>
      </c>
      <c r="V92" s="7">
        <f t="shared" si="1"/>
        <v>46.552999999999997</v>
      </c>
      <c r="W92" s="7">
        <f t="shared" si="1"/>
        <v>60.454000000000008</v>
      </c>
      <c r="X92" s="7">
        <f t="shared" si="1"/>
        <v>52.823000000000008</v>
      </c>
      <c r="Y92" s="7">
        <f t="shared" si="1"/>
        <v>46.705000000000013</v>
      </c>
      <c r="Z92" s="7">
        <f t="shared" si="1"/>
        <v>56.576999999999998</v>
      </c>
      <c r="AA92" s="16">
        <f t="shared" si="1"/>
        <v>53.94300000000004</v>
      </c>
      <c r="AB92" s="7">
        <f t="shared" si="1"/>
        <v>70.25200000000001</v>
      </c>
      <c r="AC92" s="7">
        <f t="shared" si="1"/>
        <v>64.177000000000021</v>
      </c>
      <c r="AD92" s="7">
        <f t="shared" si="1"/>
        <v>62.975999999999999</v>
      </c>
      <c r="AE92" s="7">
        <f t="shared" si="1"/>
        <v>82.699000000000012</v>
      </c>
    </row>
    <row r="93" spans="1:31" x14ac:dyDescent="0.25">
      <c r="A93" s="8" t="s">
        <v>253</v>
      </c>
      <c r="B93" s="8" t="s">
        <v>254</v>
      </c>
      <c r="C93" s="7">
        <f t="shared" ref="C93:AE93" si="2">C53-C45</f>
        <v>0.11300000000000132</v>
      </c>
      <c r="D93" s="7">
        <f t="shared" si="2"/>
        <v>0.11099999999999888</v>
      </c>
      <c r="E93" s="7">
        <f t="shared" si="2"/>
        <v>0.28100000000000058</v>
      </c>
      <c r="F93" s="7">
        <f t="shared" si="2"/>
        <v>0.18699999999999939</v>
      </c>
      <c r="G93" s="7">
        <f t="shared" si="2"/>
        <v>7.099999999999973E-2</v>
      </c>
      <c r="H93" s="7">
        <f t="shared" si="2"/>
        <v>0.27799999999999869</v>
      </c>
      <c r="I93" s="7">
        <f t="shared" si="2"/>
        <v>0.24000000000000021</v>
      </c>
      <c r="J93" s="7">
        <f t="shared" si="2"/>
        <v>-8.0000000000008953E-3</v>
      </c>
      <c r="K93" s="7">
        <f t="shared" si="2"/>
        <v>0.16800000000000104</v>
      </c>
      <c r="L93" s="7">
        <f t="shared" si="2"/>
        <v>0.2970000000000006</v>
      </c>
      <c r="M93" s="7">
        <f t="shared" si="2"/>
        <v>4.3999999999998707E-2</v>
      </c>
      <c r="N93" s="7">
        <f t="shared" si="2"/>
        <v>-0.4220000000000006</v>
      </c>
      <c r="O93" s="7">
        <f t="shared" si="2"/>
        <v>-0.2629999999999999</v>
      </c>
      <c r="P93" s="7">
        <f t="shared" si="2"/>
        <v>-0.2110000000000003</v>
      </c>
      <c r="Q93" s="7">
        <f t="shared" si="2"/>
        <v>-0.25</v>
      </c>
      <c r="R93" s="7">
        <f t="shared" si="2"/>
        <v>-0.22599999999999909</v>
      </c>
      <c r="S93" s="7">
        <f t="shared" si="2"/>
        <v>-0.20499999999999829</v>
      </c>
      <c r="T93" s="7">
        <f t="shared" si="2"/>
        <v>-0.16000000000000014</v>
      </c>
      <c r="U93" s="7">
        <f t="shared" si="2"/>
        <v>-0.2159999999999993</v>
      </c>
      <c r="V93" s="7">
        <f t="shared" si="2"/>
        <v>-0.16300000000000026</v>
      </c>
      <c r="W93" s="7">
        <f t="shared" si="2"/>
        <v>-0.14599999999999902</v>
      </c>
      <c r="X93" s="7">
        <f t="shared" si="2"/>
        <v>-0.13700000000000045</v>
      </c>
      <c r="Y93" s="7">
        <f t="shared" si="2"/>
        <v>-0.10500000000000043</v>
      </c>
      <c r="Z93" s="7">
        <f t="shared" si="2"/>
        <v>-8.5000000000000853E-2</v>
      </c>
      <c r="AA93" s="16">
        <f t="shared" si="2"/>
        <v>-6.0000000000002274E-2</v>
      </c>
      <c r="AB93" s="7">
        <f t="shared" si="2"/>
        <v>-6.4000000000000057E-2</v>
      </c>
      <c r="AC93" s="7">
        <f t="shared" si="2"/>
        <v>-3.5000000000000142E-2</v>
      </c>
      <c r="AD93" s="7">
        <f t="shared" si="2"/>
        <v>-2.2000000000002018E-2</v>
      </c>
      <c r="AE93" s="7">
        <f t="shared" si="2"/>
        <v>-2.1999999999998465E-2</v>
      </c>
    </row>
    <row r="94" spans="1:31" x14ac:dyDescent="0.25">
      <c r="A94" s="3" t="s">
        <v>132</v>
      </c>
      <c r="B94" s="3" t="s">
        <v>133</v>
      </c>
      <c r="C94" s="7">
        <f t="shared" ref="C94:AE94" si="3">C54-C48</f>
        <v>6.0790000000000006</v>
      </c>
      <c r="D94" s="7">
        <f t="shared" si="3"/>
        <v>7.7509999999999977</v>
      </c>
      <c r="E94" s="7">
        <f t="shared" si="3"/>
        <v>8.0620000000000012</v>
      </c>
      <c r="F94" s="7">
        <f t="shared" si="3"/>
        <v>8.8360000000000021</v>
      </c>
      <c r="G94" s="7">
        <f t="shared" si="3"/>
        <v>8.3909999999999982</v>
      </c>
      <c r="H94" s="7">
        <f t="shared" si="3"/>
        <v>8.6890000000000018</v>
      </c>
      <c r="I94" s="7">
        <f t="shared" si="3"/>
        <v>10.085000000000001</v>
      </c>
      <c r="J94" s="7">
        <f t="shared" si="3"/>
        <v>9.4959999999999987</v>
      </c>
      <c r="K94" s="7">
        <f t="shared" si="3"/>
        <v>9.1270000000000024</v>
      </c>
      <c r="L94" s="7">
        <f t="shared" si="3"/>
        <v>11.766999999999999</v>
      </c>
      <c r="M94" s="7">
        <f t="shared" si="3"/>
        <v>12.744000000000002</v>
      </c>
      <c r="N94" s="7">
        <f t="shared" si="3"/>
        <v>14.563000000000001</v>
      </c>
      <c r="O94" s="7">
        <f t="shared" si="3"/>
        <v>15.792999999999999</v>
      </c>
      <c r="P94" s="7">
        <f t="shared" si="3"/>
        <v>17.45</v>
      </c>
      <c r="Q94" s="7">
        <f t="shared" si="3"/>
        <v>13.486000000000001</v>
      </c>
      <c r="R94" s="7">
        <f t="shared" si="3"/>
        <v>13.234999999999999</v>
      </c>
      <c r="S94" s="7">
        <f t="shared" si="3"/>
        <v>18.074999999999996</v>
      </c>
      <c r="T94" s="7">
        <f t="shared" si="3"/>
        <v>18.504000000000001</v>
      </c>
      <c r="U94" s="7">
        <f t="shared" si="3"/>
        <v>17.940999999999999</v>
      </c>
      <c r="V94" s="7">
        <f t="shared" si="3"/>
        <v>17.889000000000003</v>
      </c>
      <c r="W94" s="7">
        <f t="shared" si="3"/>
        <v>18.047000000000004</v>
      </c>
      <c r="X94" s="7">
        <f t="shared" si="3"/>
        <v>19.215999999999998</v>
      </c>
      <c r="Y94" s="7">
        <f t="shared" si="3"/>
        <v>19.180000000000003</v>
      </c>
      <c r="Z94" s="7">
        <f t="shared" si="3"/>
        <v>18.120000000000005</v>
      </c>
      <c r="AA94" s="16">
        <f t="shared" si="3"/>
        <v>18.611000000000001</v>
      </c>
      <c r="AB94" s="7">
        <f t="shared" si="3"/>
        <v>17.502999999999997</v>
      </c>
      <c r="AC94" s="7">
        <f t="shared" si="3"/>
        <v>15.194999999999997</v>
      </c>
      <c r="AD94" s="7">
        <f t="shared" si="3"/>
        <v>17.057000000000002</v>
      </c>
      <c r="AE94" s="7">
        <f t="shared" si="3"/>
        <v>19.257999999999996</v>
      </c>
    </row>
    <row r="95" spans="1:31" x14ac:dyDescent="0.25">
      <c r="A95" s="3" t="s">
        <v>138</v>
      </c>
      <c r="B95" s="3" t="s">
        <v>139</v>
      </c>
      <c r="C95" s="7">
        <f t="shared" ref="C95:AE95" si="4">C52</f>
        <v>18.300999999999998</v>
      </c>
      <c r="D95" s="7">
        <f t="shared" si="4"/>
        <v>18.853000000000002</v>
      </c>
      <c r="E95" s="7">
        <f t="shared" si="4"/>
        <v>21.574999999999999</v>
      </c>
      <c r="F95" s="7">
        <f t="shared" si="4"/>
        <v>23.594999999999999</v>
      </c>
      <c r="G95" s="7">
        <f t="shared" si="4"/>
        <v>28.533000000000001</v>
      </c>
      <c r="H95" s="7">
        <f t="shared" si="4"/>
        <v>30.443999999999999</v>
      </c>
      <c r="I95" s="7">
        <f t="shared" si="4"/>
        <v>35.387</v>
      </c>
      <c r="J95" s="7">
        <f t="shared" si="4"/>
        <v>30.253</v>
      </c>
      <c r="K95" s="7">
        <f t="shared" si="4"/>
        <v>26.681000000000001</v>
      </c>
      <c r="L95" s="7">
        <f t="shared" si="4"/>
        <v>29.277000000000001</v>
      </c>
      <c r="M95" s="7">
        <f t="shared" si="4"/>
        <v>33.963000000000001</v>
      </c>
      <c r="N95" s="7">
        <f t="shared" si="4"/>
        <v>43.402999999999999</v>
      </c>
      <c r="O95" s="7">
        <f t="shared" si="4"/>
        <v>45.843000000000004</v>
      </c>
      <c r="P95" s="7">
        <f t="shared" si="4"/>
        <v>48.34</v>
      </c>
      <c r="Q95" s="7">
        <f t="shared" si="4"/>
        <v>24.832999999999998</v>
      </c>
      <c r="R95" s="7">
        <f t="shared" si="4"/>
        <v>33.000999999999998</v>
      </c>
      <c r="S95" s="7">
        <f t="shared" si="4"/>
        <v>37.947000000000003</v>
      </c>
      <c r="T95" s="7">
        <f t="shared" si="4"/>
        <v>38.819000000000003</v>
      </c>
      <c r="U95" s="7">
        <f t="shared" si="4"/>
        <v>41.387</v>
      </c>
      <c r="V95" s="7">
        <f t="shared" si="4"/>
        <v>40.267000000000003</v>
      </c>
      <c r="W95" s="7">
        <f t="shared" si="4"/>
        <v>39.871000000000002</v>
      </c>
      <c r="X95" s="7">
        <f t="shared" si="4"/>
        <v>40.494999999999997</v>
      </c>
      <c r="Y95" s="7">
        <f t="shared" si="4"/>
        <v>48.271000000000001</v>
      </c>
      <c r="Z95" s="7">
        <f t="shared" si="4"/>
        <v>44.960999999999999</v>
      </c>
      <c r="AA95" s="16">
        <f t="shared" si="4"/>
        <v>48.042000000000002</v>
      </c>
      <c r="AB95" s="7">
        <f t="shared" si="4"/>
        <v>46.162999999999997</v>
      </c>
      <c r="AC95" s="7">
        <f t="shared" si="4"/>
        <v>53.317</v>
      </c>
      <c r="AD95" s="7">
        <f t="shared" si="4"/>
        <v>67.415000000000006</v>
      </c>
      <c r="AE95" s="7">
        <f t="shared" si="4"/>
        <v>61.521999999999998</v>
      </c>
    </row>
    <row r="96" spans="1:31" x14ac:dyDescent="0.25">
      <c r="A96" s="3" t="s">
        <v>168</v>
      </c>
      <c r="B96" s="3" t="s">
        <v>169</v>
      </c>
      <c r="C96" s="7">
        <f t="shared" ref="C96:AE96" si="5">C78</f>
        <v>112.268</v>
      </c>
      <c r="D96" s="7">
        <f t="shared" si="5"/>
        <v>113.717</v>
      </c>
      <c r="E96" s="7">
        <f t="shared" si="5"/>
        <v>114.11</v>
      </c>
      <c r="F96" s="7">
        <f t="shared" si="5"/>
        <v>124.038</v>
      </c>
      <c r="G96" s="7">
        <f t="shared" si="5"/>
        <v>135.798</v>
      </c>
      <c r="H96" s="7">
        <f t="shared" si="5"/>
        <v>151.654</v>
      </c>
      <c r="I96" s="7">
        <f t="shared" si="5"/>
        <v>159.28100000000001</v>
      </c>
      <c r="J96" s="7">
        <f t="shared" si="5"/>
        <v>156.76300000000001</v>
      </c>
      <c r="K96" s="7">
        <f t="shared" si="5"/>
        <v>157.65799999999999</v>
      </c>
      <c r="L96" s="7">
        <f t="shared" si="5"/>
        <v>165.71299999999999</v>
      </c>
      <c r="M96" s="7">
        <f t="shared" si="5"/>
        <v>174.577</v>
      </c>
      <c r="N96" s="7">
        <f t="shared" si="5"/>
        <v>188.03399999999999</v>
      </c>
      <c r="O96" s="7">
        <f t="shared" si="5"/>
        <v>209.81399999999999</v>
      </c>
      <c r="P96" s="7">
        <f t="shared" si="5"/>
        <v>220.631</v>
      </c>
      <c r="Q96" s="7">
        <f t="shared" si="5"/>
        <v>192.881</v>
      </c>
      <c r="R96" s="7">
        <f t="shared" si="5"/>
        <v>201.86799999999999</v>
      </c>
      <c r="S96" s="7">
        <f t="shared" si="5"/>
        <v>215.71700000000001</v>
      </c>
      <c r="T96" s="7">
        <f t="shared" si="5"/>
        <v>215.58</v>
      </c>
      <c r="U96" s="7">
        <f t="shared" si="5"/>
        <v>216.173</v>
      </c>
      <c r="V96" s="7">
        <f t="shared" si="5"/>
        <v>219.642</v>
      </c>
      <c r="W96" s="7">
        <f t="shared" si="5"/>
        <v>225.22</v>
      </c>
      <c r="X96" s="7">
        <f t="shared" si="5"/>
        <v>232.709</v>
      </c>
      <c r="Y96" s="7">
        <f t="shared" si="5"/>
        <v>243.79</v>
      </c>
      <c r="Z96" s="7">
        <f t="shared" si="5"/>
        <v>258.48700000000002</v>
      </c>
      <c r="AA96" s="16">
        <f t="shared" si="5"/>
        <v>268.495</v>
      </c>
      <c r="AB96" s="7">
        <f t="shared" si="5"/>
        <v>255.755</v>
      </c>
      <c r="AC96" s="7">
        <f t="shared" si="5"/>
        <v>289.82499999999999</v>
      </c>
      <c r="AD96" s="7">
        <f t="shared" si="5"/>
        <v>316.351</v>
      </c>
      <c r="AE96" s="7">
        <f t="shared" si="5"/>
        <v>335.97199999999998</v>
      </c>
    </row>
    <row r="97" spans="1:31" x14ac:dyDescent="0.25">
      <c r="A97" s="3" t="s">
        <v>154</v>
      </c>
      <c r="B97" s="3" t="s">
        <v>155</v>
      </c>
      <c r="C97" s="7">
        <f t="shared" ref="C97:AE97" si="6">C75-C70</f>
        <v>-12.625</v>
      </c>
      <c r="D97" s="7">
        <f t="shared" si="6"/>
        <v>-13.372</v>
      </c>
      <c r="E97" s="7">
        <f t="shared" si="6"/>
        <v>-14.182</v>
      </c>
      <c r="F97" s="7">
        <f t="shared" si="6"/>
        <v>-10.641</v>
      </c>
      <c r="G97" s="7">
        <f t="shared" si="6"/>
        <v>-13.649000000000001</v>
      </c>
      <c r="H97" s="7">
        <f t="shared" si="6"/>
        <v>-10.3</v>
      </c>
      <c r="I97" s="7">
        <f t="shared" si="6"/>
        <v>-11.588999999999999</v>
      </c>
      <c r="J97" s="7">
        <f t="shared" si="6"/>
        <v>-11.411</v>
      </c>
      <c r="K97" s="7">
        <f t="shared" si="6"/>
        <v>-21.253</v>
      </c>
      <c r="L97" s="7">
        <f t="shared" si="6"/>
        <v>-16.254000000000001</v>
      </c>
      <c r="M97" s="7">
        <f t="shared" si="6"/>
        <v>-16.606000000000002</v>
      </c>
      <c r="N97" s="7">
        <f t="shared" si="6"/>
        <v>-18.489999999999998</v>
      </c>
      <c r="O97" s="7">
        <f t="shared" si="6"/>
        <v>-20.806000000000001</v>
      </c>
      <c r="P97" s="7">
        <f t="shared" si="6"/>
        <v>-21.946999999999999</v>
      </c>
      <c r="Q97" s="7">
        <f t="shared" si="6"/>
        <v>-21.228000000000002</v>
      </c>
      <c r="R97" s="7">
        <f t="shared" si="6"/>
        <v>-21.846999999999998</v>
      </c>
      <c r="S97" s="7">
        <f t="shared" si="6"/>
        <v>-22.212000000000003</v>
      </c>
      <c r="T97" s="7">
        <f t="shared" si="6"/>
        <v>-22.832999999999998</v>
      </c>
      <c r="U97" s="7">
        <f t="shared" si="6"/>
        <v>-24.642999999999997</v>
      </c>
      <c r="V97" s="7">
        <f t="shared" si="6"/>
        <v>-23.631999999999998</v>
      </c>
      <c r="W97" s="7">
        <f t="shared" si="6"/>
        <v>-26.727</v>
      </c>
      <c r="X97" s="7">
        <f t="shared" si="6"/>
        <v>-27.137</v>
      </c>
      <c r="Y97" s="7">
        <f t="shared" si="6"/>
        <v>-32.017000000000003</v>
      </c>
      <c r="Z97" s="7">
        <f t="shared" si="6"/>
        <v>-27.276999999999997</v>
      </c>
      <c r="AA97" s="16">
        <f t="shared" si="6"/>
        <v>-26.673999999999999</v>
      </c>
      <c r="AB97" s="7">
        <f t="shared" si="6"/>
        <v>-33.643999999999998</v>
      </c>
      <c r="AC97" s="7">
        <f t="shared" si="6"/>
        <v>-39.26</v>
      </c>
      <c r="AD97" s="7">
        <f t="shared" si="6"/>
        <v>-40.799999999999997</v>
      </c>
      <c r="AE97" s="7">
        <f t="shared" si="6"/>
        <v>-42.606999999999999</v>
      </c>
    </row>
    <row r="98" spans="1:31" x14ac:dyDescent="0.25">
      <c r="A98" s="18" t="s">
        <v>111</v>
      </c>
      <c r="B98" s="3" t="s">
        <v>112</v>
      </c>
      <c r="C98" s="7">
        <f t="shared" ref="C98:AE98" si="7">C34-C25</f>
        <v>18.163000000000004</v>
      </c>
      <c r="D98" s="7">
        <f t="shared" si="7"/>
        <v>17.183999999999997</v>
      </c>
      <c r="E98" s="7">
        <f t="shared" si="7"/>
        <v>18.411999999999992</v>
      </c>
      <c r="F98" s="7">
        <f t="shared" si="7"/>
        <v>20.863</v>
      </c>
      <c r="G98" s="7">
        <f t="shared" si="7"/>
        <v>20.274999999999991</v>
      </c>
      <c r="H98" s="7">
        <f t="shared" si="7"/>
        <v>25.515000000000001</v>
      </c>
      <c r="I98" s="7">
        <f t="shared" si="7"/>
        <v>19.704000000000008</v>
      </c>
      <c r="J98" s="7">
        <f t="shared" si="7"/>
        <v>28.492999999999995</v>
      </c>
      <c r="K98" s="7">
        <f t="shared" si="7"/>
        <v>31.119</v>
      </c>
      <c r="L98" s="7">
        <f t="shared" si="7"/>
        <v>30.863</v>
      </c>
      <c r="M98" s="7">
        <f t="shared" si="7"/>
        <v>36.793999999999983</v>
      </c>
      <c r="N98" s="7">
        <f t="shared" si="7"/>
        <v>45.085999999999984</v>
      </c>
      <c r="O98" s="7">
        <f t="shared" si="7"/>
        <v>50.146999999999991</v>
      </c>
      <c r="P98" s="7">
        <f t="shared" si="7"/>
        <v>54.53</v>
      </c>
      <c r="Q98" s="7">
        <f t="shared" si="7"/>
        <v>56.352000000000004</v>
      </c>
      <c r="R98" s="7">
        <f t="shared" si="7"/>
        <v>55.635999999999996</v>
      </c>
      <c r="S98" s="7">
        <f t="shared" si="7"/>
        <v>49.846000000000004</v>
      </c>
      <c r="T98" s="7">
        <f t="shared" si="7"/>
        <v>45.271999999999991</v>
      </c>
      <c r="U98" s="7">
        <f t="shared" si="7"/>
        <v>24.930000000000007</v>
      </c>
      <c r="V98" s="7">
        <f t="shared" si="7"/>
        <v>30.746999999999986</v>
      </c>
      <c r="W98" s="7">
        <f t="shared" si="7"/>
        <v>32.205000000000013</v>
      </c>
      <c r="X98" s="7">
        <f t="shared" si="7"/>
        <v>38.673000000000002</v>
      </c>
      <c r="Y98" s="7">
        <f t="shared" si="7"/>
        <v>37.5</v>
      </c>
      <c r="Z98" s="7">
        <f t="shared" si="7"/>
        <v>51.444000000000017</v>
      </c>
      <c r="AA98" s="7">
        <f t="shared" si="7"/>
        <v>53.94</v>
      </c>
      <c r="AB98" s="7">
        <f t="shared" si="7"/>
        <v>43.935000000000002</v>
      </c>
      <c r="AC98" s="7">
        <f t="shared" si="7"/>
        <v>75.543000000000006</v>
      </c>
      <c r="AD98" s="7">
        <f t="shared" si="7"/>
        <v>74.199000000000012</v>
      </c>
      <c r="AE98" s="7">
        <f t="shared" si="7"/>
        <v>73.668000000000006</v>
      </c>
    </row>
    <row r="99" spans="1:31" x14ac:dyDescent="0.25">
      <c r="B99" s="18" t="s">
        <v>262</v>
      </c>
      <c r="C99" s="7">
        <f>C92-C98</f>
        <v>33.032999999999994</v>
      </c>
      <c r="D99" s="7">
        <f t="shared" ref="D99:AE99" si="8">D92-D98</f>
        <v>24.640999999999991</v>
      </c>
      <c r="E99" s="7">
        <f t="shared" si="8"/>
        <v>23.309000000000012</v>
      </c>
      <c r="F99" s="7">
        <f t="shared" si="8"/>
        <v>18.825999999999993</v>
      </c>
      <c r="G99" s="7">
        <f t="shared" si="8"/>
        <v>6.1970000000000169</v>
      </c>
      <c r="H99" s="7">
        <f t="shared" si="8"/>
        <v>16.953999999999994</v>
      </c>
      <c r="I99" s="7">
        <f t="shared" si="8"/>
        <v>18.49199999999999</v>
      </c>
      <c r="J99" s="7">
        <f t="shared" si="8"/>
        <v>22.492999999999995</v>
      </c>
      <c r="K99" s="7">
        <f t="shared" si="8"/>
        <v>17.966999999999985</v>
      </c>
      <c r="L99" s="7">
        <f t="shared" si="8"/>
        <v>22.981999999999999</v>
      </c>
      <c r="M99" s="7">
        <f t="shared" si="8"/>
        <v>21.683999999999997</v>
      </c>
      <c r="N99" s="7">
        <f t="shared" si="8"/>
        <v>16.263000000000034</v>
      </c>
      <c r="O99" s="7">
        <f t="shared" si="8"/>
        <v>12.713999999999999</v>
      </c>
      <c r="P99" s="7">
        <f t="shared" si="8"/>
        <v>26.301999999999992</v>
      </c>
      <c r="Q99" s="7">
        <f t="shared" si="8"/>
        <v>19.588999999999999</v>
      </c>
      <c r="R99" s="7">
        <f t="shared" si="8"/>
        <v>9.2010000000000218</v>
      </c>
      <c r="S99" s="7">
        <f t="shared" si="8"/>
        <v>9.4250000000000114</v>
      </c>
      <c r="T99" s="7">
        <f t="shared" si="8"/>
        <v>21.533999999999992</v>
      </c>
      <c r="U99" s="7">
        <f t="shared" si="8"/>
        <v>13.399000000000001</v>
      </c>
      <c r="V99" s="7">
        <f t="shared" si="8"/>
        <v>15.806000000000012</v>
      </c>
      <c r="W99" s="7">
        <f t="shared" si="8"/>
        <v>28.248999999999995</v>
      </c>
      <c r="X99" s="7">
        <f t="shared" si="8"/>
        <v>14.150000000000006</v>
      </c>
      <c r="Y99" s="7">
        <f t="shared" si="8"/>
        <v>9.2050000000000125</v>
      </c>
      <c r="Z99" s="7">
        <f t="shared" si="8"/>
        <v>5.1329999999999814</v>
      </c>
      <c r="AA99" s="7">
        <f t="shared" si="8"/>
        <v>3.0000000000427463E-3</v>
      </c>
      <c r="AB99" s="7">
        <f t="shared" si="8"/>
        <v>26.317000000000007</v>
      </c>
      <c r="AC99" s="7">
        <f t="shared" si="8"/>
        <v>-11.365999999999985</v>
      </c>
      <c r="AD99" s="7">
        <f t="shared" si="8"/>
        <v>-11.223000000000013</v>
      </c>
      <c r="AE99" s="7">
        <f t="shared" si="8"/>
        <v>9.0310000000000059</v>
      </c>
    </row>
    <row r="100" spans="1:31" x14ac:dyDescent="0.25">
      <c r="A100" s="3" t="s">
        <v>170</v>
      </c>
      <c r="B100" s="3" t="s">
        <v>171</v>
      </c>
      <c r="C100" s="7">
        <f>C79</f>
        <v>2.7410000000000001</v>
      </c>
      <c r="D100" s="7">
        <f t="shared" ref="D100:AE100" si="9">D79</f>
        <v>-4.7910000000000004</v>
      </c>
      <c r="E100" s="7">
        <f t="shared" si="9"/>
        <v>0.23699999999999999</v>
      </c>
      <c r="F100" s="7">
        <f t="shared" si="9"/>
        <v>7.7779999999999996</v>
      </c>
      <c r="G100" s="7">
        <f t="shared" si="9"/>
        <v>5.0529999999999999</v>
      </c>
      <c r="H100" s="7">
        <f t="shared" si="9"/>
        <v>12.933</v>
      </c>
      <c r="I100" s="7">
        <f t="shared" si="9"/>
        <v>6.8220000000000001</v>
      </c>
      <c r="J100" s="7">
        <f t="shared" si="9"/>
        <v>1.901</v>
      </c>
      <c r="K100" s="7">
        <f t="shared" si="9"/>
        <v>0.33200000000000002</v>
      </c>
      <c r="L100" s="7">
        <f t="shared" si="9"/>
        <v>4.1050000000000004</v>
      </c>
      <c r="M100" s="7">
        <f t="shared" si="9"/>
        <v>9.6210000000000004</v>
      </c>
      <c r="N100" s="7">
        <f t="shared" si="9"/>
        <v>12.794</v>
      </c>
      <c r="O100" s="7">
        <f t="shared" si="9"/>
        <v>17.161000000000001</v>
      </c>
      <c r="P100" s="7">
        <f t="shared" si="9"/>
        <v>8.9809999999999999</v>
      </c>
      <c r="Q100" s="7">
        <f t="shared" si="9"/>
        <v>-14.843</v>
      </c>
      <c r="R100" s="7">
        <f t="shared" si="9"/>
        <v>-3.8039999999999998</v>
      </c>
      <c r="S100" s="7">
        <f t="shared" si="9"/>
        <v>15.644</v>
      </c>
      <c r="T100" s="7">
        <f t="shared" si="9"/>
        <v>2.4449999999999998</v>
      </c>
      <c r="U100" s="7">
        <f t="shared" si="9"/>
        <v>4.4619999999999997</v>
      </c>
      <c r="V100" s="7">
        <f t="shared" si="9"/>
        <v>17.919</v>
      </c>
      <c r="W100" s="7">
        <f t="shared" si="9"/>
        <v>23.99</v>
      </c>
      <c r="X100" s="7">
        <f t="shared" si="9"/>
        <v>13.712</v>
      </c>
      <c r="Y100" s="7">
        <f t="shared" si="9"/>
        <v>15.792</v>
      </c>
      <c r="Z100" s="7">
        <f t="shared" si="9"/>
        <v>14.584</v>
      </c>
      <c r="AA100" s="7">
        <f t="shared" si="9"/>
        <v>13.026999999999999</v>
      </c>
      <c r="AB100" s="7">
        <f t="shared" si="9"/>
        <v>4.2690000000000001</v>
      </c>
      <c r="AC100" s="7">
        <f t="shared" si="9"/>
        <v>-4.4240000000000004</v>
      </c>
      <c r="AD100" s="7">
        <f t="shared" si="9"/>
        <v>9.4139999999999997</v>
      </c>
      <c r="AE100" s="7">
        <f t="shared" si="9"/>
        <v>-0.94399999999999995</v>
      </c>
    </row>
    <row r="101" spans="1:31" x14ac:dyDescent="0.25">
      <c r="A101" s="3" t="s">
        <v>174</v>
      </c>
      <c r="B101" s="3" t="s">
        <v>175</v>
      </c>
      <c r="C101" s="7">
        <f>C81</f>
        <v>10.131</v>
      </c>
      <c r="D101" s="7">
        <f t="shared" ref="D101:AE101" si="10">D81</f>
        <v>22.396000000000001</v>
      </c>
      <c r="E101" s="7">
        <f t="shared" si="10"/>
        <v>31.36</v>
      </c>
      <c r="F101" s="7">
        <f t="shared" si="10"/>
        <v>28.189</v>
      </c>
      <c r="G101" s="7">
        <f t="shared" si="10"/>
        <v>32.527999999999999</v>
      </c>
      <c r="H101" s="7">
        <f t="shared" si="10"/>
        <v>-2.4449999999999998</v>
      </c>
      <c r="I101" s="7">
        <f t="shared" si="10"/>
        <v>5.774</v>
      </c>
      <c r="J101" s="7">
        <f t="shared" si="10"/>
        <v>10.134</v>
      </c>
      <c r="K101" s="7">
        <f t="shared" si="10"/>
        <v>16.802</v>
      </c>
      <c r="L101" s="7">
        <f t="shared" si="10"/>
        <v>16.466000000000001</v>
      </c>
      <c r="M101" s="7">
        <f t="shared" si="10"/>
        <v>5.66</v>
      </c>
      <c r="N101" s="7">
        <f t="shared" si="10"/>
        <v>-10.86</v>
      </c>
      <c r="O101" s="7">
        <f t="shared" si="10"/>
        <v>-9.9659999999999993</v>
      </c>
      <c r="P101" s="7">
        <f t="shared" si="10"/>
        <v>-24.812000000000001</v>
      </c>
      <c r="Q101" s="7">
        <f t="shared" si="10"/>
        <v>24.69</v>
      </c>
      <c r="R101" s="7">
        <f t="shared" si="10"/>
        <v>24.003</v>
      </c>
      <c r="S101" s="7">
        <f t="shared" si="10"/>
        <v>-6.9349999999999996</v>
      </c>
      <c r="T101" s="7">
        <f t="shared" si="10"/>
        <v>-11.718999999999999</v>
      </c>
      <c r="U101" s="7">
        <f t="shared" si="10"/>
        <v>23.888000000000002</v>
      </c>
      <c r="V101" s="7">
        <f t="shared" si="10"/>
        <v>4.3029999999999999</v>
      </c>
      <c r="W101" s="7">
        <f t="shared" si="10"/>
        <v>1.4690000000000001</v>
      </c>
      <c r="X101" s="7">
        <f t="shared" si="10"/>
        <v>7.5350000000000001</v>
      </c>
      <c r="Y101" s="7">
        <f t="shared" si="10"/>
        <v>9.9320000000000004</v>
      </c>
      <c r="Z101" s="7">
        <f t="shared" si="10"/>
        <v>-14.776999999999999</v>
      </c>
      <c r="AA101" s="7">
        <f t="shared" si="10"/>
        <v>1.5409999999999999</v>
      </c>
      <c r="AB101" s="7">
        <f t="shared" si="10"/>
        <v>-3.2890000000000001</v>
      </c>
      <c r="AC101" s="7">
        <f t="shared" si="10"/>
        <v>41.012</v>
      </c>
      <c r="AD101" s="7">
        <f t="shared" si="10"/>
        <v>-12.574999999999999</v>
      </c>
      <c r="AE101" s="7">
        <f t="shared" si="10"/>
        <v>23.324999999999999</v>
      </c>
    </row>
    <row r="102" spans="1:31" x14ac:dyDescent="0.25">
      <c r="A102" s="3"/>
      <c r="B102" s="3"/>
      <c r="C102" s="7">
        <f>C92+C93+C94+C95+C96+C97+C101+C100</f>
        <v>188.20400000000001</v>
      </c>
      <c r="D102" s="7">
        <f t="shared" ref="D102:AE102" si="11">D92+D93+D94+D95+D96+D97+D101+D100</f>
        <v>186.49</v>
      </c>
      <c r="E102" s="7">
        <f t="shared" si="11"/>
        <v>203.16400000000002</v>
      </c>
      <c r="F102" s="7">
        <f t="shared" si="11"/>
        <v>221.67099999999996</v>
      </c>
      <c r="G102" s="7">
        <f t="shared" si="11"/>
        <v>223.197</v>
      </c>
      <c r="H102" s="7">
        <f t="shared" si="11"/>
        <v>233.72199999999998</v>
      </c>
      <c r="I102" s="7">
        <f t="shared" si="11"/>
        <v>244.19600000000003</v>
      </c>
      <c r="J102" s="7">
        <f t="shared" si="11"/>
        <v>248.11400000000003</v>
      </c>
      <c r="K102" s="7">
        <f t="shared" si="11"/>
        <v>238.60099999999997</v>
      </c>
      <c r="L102" s="7">
        <f t="shared" si="11"/>
        <v>265.21600000000001</v>
      </c>
      <c r="M102" s="7">
        <f t="shared" si="11"/>
        <v>278.48099999999999</v>
      </c>
      <c r="N102" s="7">
        <f t="shared" si="11"/>
        <v>290.37099999999998</v>
      </c>
      <c r="O102" s="7">
        <f t="shared" si="11"/>
        <v>320.43700000000001</v>
      </c>
      <c r="P102" s="7">
        <f t="shared" si="11"/>
        <v>329.26400000000001</v>
      </c>
      <c r="Q102" s="7">
        <f t="shared" si="11"/>
        <v>295.51</v>
      </c>
      <c r="R102" s="7">
        <f t="shared" si="11"/>
        <v>311.06700000000006</v>
      </c>
      <c r="S102" s="7">
        <f t="shared" si="11"/>
        <v>317.30200000000008</v>
      </c>
      <c r="T102" s="7">
        <f t="shared" si="11"/>
        <v>307.44200000000001</v>
      </c>
      <c r="U102" s="7">
        <f t="shared" si="11"/>
        <v>317.32100000000003</v>
      </c>
      <c r="V102" s="7">
        <f t="shared" si="11"/>
        <v>322.77799999999996</v>
      </c>
      <c r="W102" s="7">
        <f t="shared" si="11"/>
        <v>342.17800000000005</v>
      </c>
      <c r="X102" s="7">
        <f t="shared" si="11"/>
        <v>339.21600000000001</v>
      </c>
      <c r="Y102" s="7">
        <f t="shared" si="11"/>
        <v>351.548</v>
      </c>
      <c r="Z102" s="7">
        <f t="shared" si="11"/>
        <v>350.59000000000003</v>
      </c>
      <c r="AA102" s="7">
        <f t="shared" si="11"/>
        <v>376.92500000000007</v>
      </c>
      <c r="AB102" s="7">
        <f t="shared" si="11"/>
        <v>356.94500000000005</v>
      </c>
      <c r="AC102" s="7">
        <f t="shared" si="11"/>
        <v>419.80700000000007</v>
      </c>
      <c r="AD102" s="7">
        <f t="shared" si="11"/>
        <v>419.81599999999997</v>
      </c>
      <c r="AE102" s="7">
        <f t="shared" si="11"/>
        <v>479.20299999999997</v>
      </c>
    </row>
    <row r="103" spans="1:31" ht="12.75" customHeight="1" x14ac:dyDescent="0.25">
      <c r="C103" s="3" t="s">
        <v>36</v>
      </c>
      <c r="D103" s="3" t="s">
        <v>37</v>
      </c>
      <c r="E103" s="3" t="s">
        <v>38</v>
      </c>
      <c r="F103" s="3" t="s">
        <v>39</v>
      </c>
      <c r="G103" s="3" t="s">
        <v>40</v>
      </c>
      <c r="H103" s="3" t="s">
        <v>41</v>
      </c>
      <c r="I103" s="3" t="s">
        <v>42</v>
      </c>
      <c r="J103" s="3" t="s">
        <v>43</v>
      </c>
      <c r="K103" s="3" t="s">
        <v>44</v>
      </c>
      <c r="L103" s="3" t="s">
        <v>45</v>
      </c>
      <c r="M103" s="3" t="s">
        <v>46</v>
      </c>
      <c r="N103" s="3" t="s">
        <v>47</v>
      </c>
      <c r="O103" s="3" t="s">
        <v>48</v>
      </c>
      <c r="P103" s="3" t="s">
        <v>49</v>
      </c>
      <c r="Q103" s="3" t="s">
        <v>50</v>
      </c>
      <c r="R103" s="3" t="s">
        <v>51</v>
      </c>
      <c r="S103" s="3" t="s">
        <v>52</v>
      </c>
      <c r="T103" s="3" t="s">
        <v>53</v>
      </c>
      <c r="U103" s="3" t="s">
        <v>54</v>
      </c>
      <c r="V103" s="3" t="s">
        <v>55</v>
      </c>
      <c r="W103" s="3" t="s">
        <v>56</v>
      </c>
      <c r="X103" s="3" t="s">
        <v>57</v>
      </c>
      <c r="Y103" s="3" t="s">
        <v>58</v>
      </c>
      <c r="Z103" s="3" t="s">
        <v>59</v>
      </c>
      <c r="AA103" s="14" t="s">
        <v>60</v>
      </c>
      <c r="AB103" s="3" t="s">
        <v>61</v>
      </c>
      <c r="AC103" s="3" t="s">
        <v>62</v>
      </c>
      <c r="AD103" s="3" t="s">
        <v>63</v>
      </c>
      <c r="AE103" s="3" t="s">
        <v>64</v>
      </c>
    </row>
    <row r="104" spans="1:31" x14ac:dyDescent="0.25">
      <c r="B104" t="s">
        <v>255</v>
      </c>
      <c r="C104" s="17">
        <f t="shared" ref="C104:AE104" si="12">C17/C6</f>
        <v>0.32174465346782888</v>
      </c>
      <c r="D104" s="17">
        <f t="shared" si="12"/>
        <v>0.31205233352215772</v>
      </c>
      <c r="E104" s="17">
        <f t="shared" si="12"/>
        <v>0.32023265318359628</v>
      </c>
      <c r="F104" s="17">
        <f t="shared" si="12"/>
        <v>0.33145427483320616</v>
      </c>
      <c r="G104" s="17">
        <f t="shared" si="12"/>
        <v>0.32198386740745977</v>
      </c>
      <c r="H104" s="17">
        <f t="shared" si="12"/>
        <v>0.3214499025362299</v>
      </c>
      <c r="I104" s="17">
        <f t="shared" si="12"/>
        <v>0.32140895010617782</v>
      </c>
      <c r="J104" s="17">
        <f t="shared" si="12"/>
        <v>0.31510312472784691</v>
      </c>
      <c r="K104" s="17">
        <f t="shared" si="12"/>
        <v>0.31759575182049093</v>
      </c>
      <c r="L104" s="17">
        <f t="shared" si="12"/>
        <v>0.31854600450196957</v>
      </c>
      <c r="M104" s="17">
        <f t="shared" si="12"/>
        <v>0.3193127302381823</v>
      </c>
      <c r="N104" s="17">
        <f t="shared" si="12"/>
        <v>0.32322807364878242</v>
      </c>
      <c r="O104" s="17">
        <f t="shared" si="12"/>
        <v>0.33180920256257412</v>
      </c>
      <c r="P104" s="17">
        <f t="shared" si="12"/>
        <v>0.32819564933600753</v>
      </c>
      <c r="Q104" s="17">
        <f t="shared" si="12"/>
        <v>0.30649339390724434</v>
      </c>
      <c r="R104" s="17">
        <f t="shared" si="12"/>
        <v>0.31447545958417972</v>
      </c>
      <c r="S104" s="17">
        <f t="shared" si="12"/>
        <v>0.31076722385176742</v>
      </c>
      <c r="T104" s="17">
        <f t="shared" si="12"/>
        <v>0.29890790430486325</v>
      </c>
      <c r="U104" s="17">
        <f t="shared" si="12"/>
        <v>0.30298054897183646</v>
      </c>
      <c r="V104" s="17">
        <f t="shared" si="12"/>
        <v>0.30486212666596363</v>
      </c>
      <c r="W104" s="17">
        <f t="shared" si="12"/>
        <v>0.31394294255075239</v>
      </c>
      <c r="X104" s="17">
        <f t="shared" si="12"/>
        <v>0.30791608016623101</v>
      </c>
      <c r="Y104" s="17">
        <f t="shared" si="12"/>
        <v>0.30802007877698218</v>
      </c>
      <c r="Z104" s="17">
        <f t="shared" si="12"/>
        <v>0.30058616982436781</v>
      </c>
      <c r="AA104" s="17">
        <f t="shared" si="12"/>
        <v>0.30731775594931171</v>
      </c>
      <c r="AB104" s="17">
        <f t="shared" si="12"/>
        <v>0.31255399966970021</v>
      </c>
      <c r="AC104" s="17">
        <f t="shared" si="12"/>
        <v>0.33470497453287862</v>
      </c>
      <c r="AD104" s="17">
        <f t="shared" si="12"/>
        <v>0.31026795174384192</v>
      </c>
      <c r="AE104" s="17">
        <f t="shared" si="12"/>
        <v>0.32747288470199415</v>
      </c>
    </row>
    <row r="105" spans="1:31" ht="12.75" customHeight="1" x14ac:dyDescent="0.25">
      <c r="C105" s="3" t="s">
        <v>36</v>
      </c>
      <c r="D105" s="3" t="s">
        <v>37</v>
      </c>
      <c r="E105" s="3" t="s">
        <v>38</v>
      </c>
      <c r="F105" s="3" t="s">
        <v>39</v>
      </c>
      <c r="G105" s="3" t="s">
        <v>40</v>
      </c>
      <c r="H105" s="3" t="s">
        <v>41</v>
      </c>
      <c r="I105" s="3" t="s">
        <v>42</v>
      </c>
      <c r="J105" s="3" t="s">
        <v>43</v>
      </c>
      <c r="K105" s="3" t="s">
        <v>44</v>
      </c>
      <c r="L105" s="3" t="s">
        <v>45</v>
      </c>
      <c r="M105" s="3" t="s">
        <v>46</v>
      </c>
      <c r="N105" s="3" t="s">
        <v>47</v>
      </c>
      <c r="O105" s="3" t="s">
        <v>48</v>
      </c>
      <c r="P105" s="3" t="s">
        <v>49</v>
      </c>
      <c r="Q105" s="3" t="s">
        <v>50</v>
      </c>
      <c r="R105" s="3" t="s">
        <v>51</v>
      </c>
      <c r="S105" s="3" t="s">
        <v>52</v>
      </c>
      <c r="T105" s="3" t="s">
        <v>53</v>
      </c>
      <c r="U105" s="3" t="s">
        <v>54</v>
      </c>
      <c r="V105" s="3" t="s">
        <v>55</v>
      </c>
      <c r="W105" s="3" t="s">
        <v>56</v>
      </c>
      <c r="X105" s="3" t="s">
        <v>57</v>
      </c>
      <c r="Y105" s="3" t="s">
        <v>58</v>
      </c>
      <c r="Z105" s="3" t="s">
        <v>59</v>
      </c>
      <c r="AA105" s="14" t="s">
        <v>60</v>
      </c>
      <c r="AB105" s="3" t="s">
        <v>61</v>
      </c>
      <c r="AC105" s="3" t="s">
        <v>62</v>
      </c>
      <c r="AD105" s="3" t="s">
        <v>63</v>
      </c>
      <c r="AE105" s="3" t="s">
        <v>64</v>
      </c>
    </row>
    <row r="106" spans="1:31" x14ac:dyDescent="0.25">
      <c r="B106" t="s">
        <v>261</v>
      </c>
      <c r="C106" s="17">
        <f>C99/C88</f>
        <v>5.5212816634212784E-2</v>
      </c>
      <c r="D106" s="17">
        <f t="shared" ref="D106:AE106" si="13">D99/D88</f>
        <v>4.0695225936868792E-2</v>
      </c>
      <c r="E106" s="17">
        <f t="shared" si="13"/>
        <v>3.678047379574681E-2</v>
      </c>
      <c r="F106" s="17">
        <f t="shared" si="13"/>
        <v>2.8105261114984334E-2</v>
      </c>
      <c r="G106" s="17">
        <f t="shared" si="13"/>
        <v>8.9405898740642347E-3</v>
      </c>
      <c r="H106" s="17">
        <f t="shared" si="13"/>
        <v>2.3013938133582369E-2</v>
      </c>
      <c r="I106" s="17">
        <f t="shared" si="13"/>
        <v>2.401761187632721E-2</v>
      </c>
      <c r="J106" s="17">
        <f t="shared" si="13"/>
        <v>2.8389749751670145E-2</v>
      </c>
      <c r="K106" s="17">
        <f t="shared" si="13"/>
        <v>2.2003874896208118E-2</v>
      </c>
      <c r="L106" s="17">
        <f t="shared" si="13"/>
        <v>2.694381917088726E-2</v>
      </c>
      <c r="M106" s="17">
        <f t="shared" si="13"/>
        <v>2.4390765164084248E-2</v>
      </c>
      <c r="N106" s="17">
        <f t="shared" si="13"/>
        <v>1.7498687302557429E-2</v>
      </c>
      <c r="O106" s="17">
        <f t="shared" si="13"/>
        <v>1.2932902304404347E-2</v>
      </c>
      <c r="P106" s="17">
        <f t="shared" si="13"/>
        <v>2.6011812222841969E-2</v>
      </c>
      <c r="Q106" s="17">
        <f t="shared" si="13"/>
        <v>2.0216645991450573E-2</v>
      </c>
      <c r="R106" s="17">
        <f t="shared" si="13"/>
        <v>9.2303062222556832E-3</v>
      </c>
      <c r="S106" s="17">
        <f t="shared" si="13"/>
        <v>9.1208294583920938E-3</v>
      </c>
      <c r="T106" s="17">
        <f t="shared" si="13"/>
        <v>2.0630922623980495E-2</v>
      </c>
      <c r="U106" s="17">
        <f t="shared" si="13"/>
        <v>1.2672582240793252E-2</v>
      </c>
      <c r="V106" s="17">
        <f t="shared" si="13"/>
        <v>1.4750911549592322E-2</v>
      </c>
      <c r="W106" s="17">
        <f t="shared" si="13"/>
        <v>2.562016600641388E-2</v>
      </c>
      <c r="X106" s="17">
        <f t="shared" si="13"/>
        <v>1.2646066537078005E-2</v>
      </c>
      <c r="Y106" s="17">
        <f t="shared" si="13"/>
        <v>7.9720989527580707E-3</v>
      </c>
      <c r="Z106" s="17">
        <f t="shared" si="13"/>
        <v>4.3180391912740626E-3</v>
      </c>
      <c r="AA106" s="17">
        <f t="shared" si="13"/>
        <v>2.4132691189578751E-6</v>
      </c>
      <c r="AB106" s="17">
        <f t="shared" si="13"/>
        <v>2.2874998913487536E-2</v>
      </c>
      <c r="AC106" s="17">
        <f t="shared" si="13"/>
        <v>-8.9908153829481308E-3</v>
      </c>
      <c r="AD106" s="17">
        <f t="shared" si="13"/>
        <v>-8.2007701694519035E-3</v>
      </c>
      <c r="AE106" s="17">
        <f t="shared" si="13"/>
        <v>6.1162224487239002E-3</v>
      </c>
    </row>
    <row r="107" spans="1:31" x14ac:dyDescent="0.25">
      <c r="B107" s="11" t="s">
        <v>258</v>
      </c>
      <c r="C107" s="19">
        <f t="shared" ref="C107:AE107" si="14">C98/C88</f>
        <v>3.0358441211128483E-2</v>
      </c>
      <c r="D107" s="19">
        <f t="shared" si="14"/>
        <v>2.8379804492478126E-2</v>
      </c>
      <c r="E107" s="19">
        <f t="shared" si="14"/>
        <v>2.9053244820768358E-2</v>
      </c>
      <c r="F107" s="19">
        <f t="shared" si="14"/>
        <v>3.1146290377239899E-2</v>
      </c>
      <c r="G107" s="19">
        <f t="shared" si="14"/>
        <v>2.9251324785646571E-2</v>
      </c>
      <c r="H107" s="19">
        <f t="shared" si="14"/>
        <v>3.4634931666766212E-2</v>
      </c>
      <c r="I107" s="19">
        <f t="shared" si="14"/>
        <v>2.5591770733893134E-2</v>
      </c>
      <c r="J107" s="19">
        <f t="shared" si="14"/>
        <v>3.5962705716193373E-2</v>
      </c>
      <c r="K107" s="19">
        <f t="shared" si="14"/>
        <v>3.8110902370740857E-2</v>
      </c>
      <c r="L107" s="19">
        <f t="shared" si="14"/>
        <v>3.6183408366160193E-2</v>
      </c>
      <c r="M107" s="19">
        <f t="shared" si="14"/>
        <v>4.1386912629003667E-2</v>
      </c>
      <c r="N107" s="19">
        <f t="shared" si="14"/>
        <v>4.8511702374906374E-2</v>
      </c>
      <c r="O107" s="19">
        <f t="shared" si="14"/>
        <v>5.101040206535825E-2</v>
      </c>
      <c r="P107" s="19">
        <f t="shared" si="14"/>
        <v>5.392837504796491E-2</v>
      </c>
      <c r="Q107" s="19">
        <f t="shared" si="14"/>
        <v>5.8157559595192351E-2</v>
      </c>
      <c r="R107" s="19">
        <f t="shared" si="14"/>
        <v>5.581320693200912E-2</v>
      </c>
      <c r="S107" s="19">
        <f t="shared" si="14"/>
        <v>4.8237333175916372E-2</v>
      </c>
      <c r="T107" s="19">
        <f t="shared" si="14"/>
        <v>4.3373415484018074E-2</v>
      </c>
      <c r="U107" s="19">
        <f t="shared" si="14"/>
        <v>2.3578436843270083E-2</v>
      </c>
      <c r="V107" s="19">
        <f t="shared" si="14"/>
        <v>2.8694563926060644E-2</v>
      </c>
      <c r="W107" s="19">
        <f t="shared" si="14"/>
        <v>2.9208023159636075E-2</v>
      </c>
      <c r="X107" s="19">
        <f t="shared" si="14"/>
        <v>3.4562638246531274E-2</v>
      </c>
      <c r="Y107" s="19">
        <f t="shared" si="14"/>
        <v>3.247731784121969E-2</v>
      </c>
      <c r="Z107" s="19">
        <f t="shared" si="14"/>
        <v>4.327629225714081E-2</v>
      </c>
      <c r="AA107" s="19">
        <f t="shared" si="14"/>
        <v>4.3390578758244328E-2</v>
      </c>
      <c r="AB107" s="19">
        <f t="shared" si="14"/>
        <v>3.8188740253983153E-2</v>
      </c>
      <c r="AC107" s="19">
        <f t="shared" si="14"/>
        <v>5.9756569283305611E-2</v>
      </c>
      <c r="AD107" s="19">
        <f t="shared" si="14"/>
        <v>5.4218029564569295E-2</v>
      </c>
      <c r="AE107" s="19">
        <f t="shared" si="14"/>
        <v>4.9891471083223567E-2</v>
      </c>
    </row>
    <row r="108" spans="1:31" x14ac:dyDescent="0.25">
      <c r="B108" t="s">
        <v>256</v>
      </c>
      <c r="C108" s="17">
        <f t="shared" ref="C108:AE108" si="15">C95/C88</f>
        <v>3.058910051229765E-2</v>
      </c>
      <c r="D108" s="17">
        <f t="shared" si="15"/>
        <v>3.1136199609909813E-2</v>
      </c>
      <c r="E108" s="17">
        <f t="shared" si="15"/>
        <v>3.4044305724966195E-2</v>
      </c>
      <c r="F108" s="17">
        <f t="shared" si="15"/>
        <v>3.5224882397113334E-2</v>
      </c>
      <c r="G108" s="17">
        <f t="shared" si="15"/>
        <v>4.116537855037504E-2</v>
      </c>
      <c r="H108" s="17">
        <f t="shared" si="15"/>
        <v>4.1325724462591834E-2</v>
      </c>
      <c r="I108" s="17">
        <f t="shared" si="15"/>
        <v>4.5961022683733047E-2</v>
      </c>
      <c r="J108" s="17">
        <f t="shared" si="15"/>
        <v>3.8184106132453523E-2</v>
      </c>
      <c r="K108" s="17">
        <f t="shared" si="15"/>
        <v>3.2675760344282816E-2</v>
      </c>
      <c r="L108" s="17">
        <f t="shared" si="15"/>
        <v>3.4324001125492401E-2</v>
      </c>
      <c r="M108" s="17">
        <f t="shared" si="15"/>
        <v>3.8202525238322883E-2</v>
      </c>
      <c r="N108" s="17">
        <f t="shared" si="15"/>
        <v>4.6700825493014728E-2</v>
      </c>
      <c r="O108" s="17">
        <f t="shared" si="15"/>
        <v>4.6632298280699119E-2</v>
      </c>
      <c r="P108" s="17">
        <f t="shared" si="15"/>
        <v>4.7806668802835572E-2</v>
      </c>
      <c r="Q108" s="17">
        <f t="shared" si="15"/>
        <v>2.5628667614768091E-2</v>
      </c>
      <c r="R108" s="17">
        <f t="shared" si="15"/>
        <v>3.3106111905299322E-2</v>
      </c>
      <c r="S108" s="17">
        <f t="shared" si="15"/>
        <v>3.6722346467650331E-2</v>
      </c>
      <c r="T108" s="17">
        <f t="shared" si="15"/>
        <v>3.7191036748411774E-2</v>
      </c>
      <c r="U108" s="17">
        <f t="shared" si="15"/>
        <v>3.9143231673983897E-2</v>
      </c>
      <c r="V108" s="17">
        <f t="shared" si="15"/>
        <v>3.757908106841918E-2</v>
      </c>
      <c r="W108" s="17">
        <f t="shared" si="15"/>
        <v>3.6160630069798153E-2</v>
      </c>
      <c r="X108" s="17">
        <f t="shared" si="15"/>
        <v>3.6190986884733115E-2</v>
      </c>
      <c r="Y108" s="17">
        <f t="shared" si="15"/>
        <v>4.1805669587027083E-2</v>
      </c>
      <c r="Z108" s="17">
        <f t="shared" si="15"/>
        <v>3.7822591092708711E-2</v>
      </c>
      <c r="AA108" s="17">
        <f t="shared" si="15"/>
        <v>3.8646091670440752E-2</v>
      </c>
      <c r="AB108" s="17">
        <f t="shared" si="15"/>
        <v>4.0125340078402738E-2</v>
      </c>
      <c r="AC108" s="17">
        <f t="shared" si="15"/>
        <v>4.2175198290748381E-2</v>
      </c>
      <c r="AD108" s="17">
        <f t="shared" si="15"/>
        <v>4.9260885767940792E-2</v>
      </c>
      <c r="AE108" s="17">
        <f t="shared" si="15"/>
        <v>4.1665622576723675E-2</v>
      </c>
    </row>
    <row r="109" spans="1:31" x14ac:dyDescent="0.25">
      <c r="B109" t="s">
        <v>257</v>
      </c>
      <c r="C109" s="17">
        <f t="shared" ref="C109:AE109" si="16">C96/C88</f>
        <v>0.1876496987221809</v>
      </c>
      <c r="D109" s="17">
        <f t="shared" si="16"/>
        <v>0.18780646109585286</v>
      </c>
      <c r="E109" s="17">
        <f t="shared" si="16"/>
        <v>0.18006005683781656</v>
      </c>
      <c r="F109" s="17">
        <f t="shared" si="16"/>
        <v>0.18517584076173527</v>
      </c>
      <c r="G109" s="17">
        <f t="shared" si="16"/>
        <v>0.19591967463581922</v>
      </c>
      <c r="H109" s="17">
        <f t="shared" si="16"/>
        <v>0.20586031459893253</v>
      </c>
      <c r="I109" s="17">
        <f t="shared" si="16"/>
        <v>0.20687590510887285</v>
      </c>
      <c r="J109" s="17">
        <f t="shared" si="16"/>
        <v>0.19785988264442575</v>
      </c>
      <c r="K109" s="17">
        <f t="shared" si="16"/>
        <v>0.19308103235856749</v>
      </c>
      <c r="L109" s="17">
        <f t="shared" si="16"/>
        <v>0.19427991933971112</v>
      </c>
      <c r="M109" s="17">
        <f t="shared" si="16"/>
        <v>0.19636905598830179</v>
      </c>
      <c r="N109" s="17">
        <f t="shared" si="16"/>
        <v>0.20232110731409189</v>
      </c>
      <c r="O109" s="17">
        <f t="shared" si="16"/>
        <v>0.21342645619760059</v>
      </c>
      <c r="P109" s="17">
        <f t="shared" si="16"/>
        <v>0.21819679653782403</v>
      </c>
      <c r="Q109" s="17">
        <f t="shared" si="16"/>
        <v>0.19906104933773947</v>
      </c>
      <c r="R109" s="17">
        <f t="shared" si="16"/>
        <v>0.2025109723371705</v>
      </c>
      <c r="S109" s="17">
        <f t="shared" si="16"/>
        <v>0.20875522209824562</v>
      </c>
      <c r="T109" s="17">
        <f t="shared" si="16"/>
        <v>0.20653916129273323</v>
      </c>
      <c r="U109" s="17">
        <f t="shared" si="16"/>
        <v>0.20445332642279271</v>
      </c>
      <c r="V109" s="17">
        <f t="shared" si="16"/>
        <v>0.2049803691367553</v>
      </c>
      <c r="W109" s="17">
        <f t="shared" si="16"/>
        <v>0.20426116988086429</v>
      </c>
      <c r="X109" s="17">
        <f t="shared" si="16"/>
        <v>0.20797551221038052</v>
      </c>
      <c r="Y109" s="17">
        <f t="shared" si="16"/>
        <v>0.21113720844029196</v>
      </c>
      <c r="Z109" s="17">
        <f t="shared" si="16"/>
        <v>0.21744730107829005</v>
      </c>
      <c r="AA109" s="17">
        <f t="shared" si="16"/>
        <v>0.21598356402845406</v>
      </c>
      <c r="AB109" s="17">
        <f t="shared" si="16"/>
        <v>0.22230479716985233</v>
      </c>
      <c r="AC109" s="17">
        <f t="shared" si="16"/>
        <v>0.22925946404741732</v>
      </c>
      <c r="AD109" s="17">
        <f t="shared" si="16"/>
        <v>0.23116117293738536</v>
      </c>
      <c r="AE109" s="17">
        <f t="shared" si="16"/>
        <v>0.22753620734610394</v>
      </c>
    </row>
    <row r="110" spans="1:31" x14ac:dyDescent="0.25">
      <c r="B110" s="8" t="s">
        <v>263</v>
      </c>
      <c r="C110" s="17">
        <f>C101/C91</f>
        <v>5.262993843995948E-2</v>
      </c>
      <c r="D110" s="17">
        <f t="shared" ref="D110:AE110" si="17">D101/D91</f>
        <v>0.11852996591654846</v>
      </c>
      <c r="E110" s="17">
        <f t="shared" si="17"/>
        <v>0.15452690916616568</v>
      </c>
      <c r="F110" s="17">
        <f t="shared" si="17"/>
        <v>0.12696546723057731</v>
      </c>
      <c r="G110" s="17">
        <f t="shared" si="17"/>
        <v>0.14574978604426084</v>
      </c>
      <c r="H110" s="17">
        <f t="shared" si="17"/>
        <v>-1.0324863707576211E-2</v>
      </c>
      <c r="I110" s="17">
        <f t="shared" si="17"/>
        <v>2.3332686774641967E-2</v>
      </c>
      <c r="J110" s="17">
        <f t="shared" si="17"/>
        <v>4.0592179576533924E-2</v>
      </c>
      <c r="K110" s="17">
        <f t="shared" si="17"/>
        <v>6.4790285698861291E-2</v>
      </c>
      <c r="L110" s="17">
        <f t="shared" si="17"/>
        <v>6.0602045585870082E-2</v>
      </c>
      <c r="M110" s="17">
        <f t="shared" si="17"/>
        <v>1.9938212676616985E-2</v>
      </c>
      <c r="N110" s="17">
        <f t="shared" si="17"/>
        <v>-3.6151436570207349E-2</v>
      </c>
      <c r="O110" s="17">
        <f t="shared" si="17"/>
        <v>-3.0552464338597089E-2</v>
      </c>
      <c r="P110" s="17">
        <f t="shared" si="17"/>
        <v>-7.4767143679355857E-2</v>
      </c>
      <c r="Q110" s="17">
        <f t="shared" si="17"/>
        <v>8.3137471462532586E-2</v>
      </c>
      <c r="R110" s="17">
        <f t="shared" si="17"/>
        <v>7.6570210892665178E-2</v>
      </c>
      <c r="S110" s="17">
        <f t="shared" si="17"/>
        <v>-2.1595548234209717E-2</v>
      </c>
      <c r="T110" s="17">
        <f t="shared" si="17"/>
        <v>-3.756186056052719E-2</v>
      </c>
      <c r="U110" s="17">
        <f t="shared" si="17"/>
        <v>7.4568906314383107E-2</v>
      </c>
      <c r="V110" s="17">
        <f t="shared" si="17"/>
        <v>1.3172395214713408E-2</v>
      </c>
      <c r="W110" s="17">
        <f t="shared" si="17"/>
        <v>4.243751372213684E-3</v>
      </c>
      <c r="X110" s="17">
        <f t="shared" si="17"/>
        <v>2.1870056743146557E-2</v>
      </c>
      <c r="Y110" s="17">
        <f t="shared" si="17"/>
        <v>2.7925860944283242E-2</v>
      </c>
      <c r="Z110" s="17">
        <f t="shared" si="17"/>
        <v>-4.1355435089850186E-2</v>
      </c>
      <c r="AA110" s="17">
        <f t="shared" si="17"/>
        <v>4.0336618372662182E-3</v>
      </c>
      <c r="AB110" s="17">
        <f t="shared" si="17"/>
        <v>-9.1466806087033906E-3</v>
      </c>
      <c r="AC110" s="17">
        <f t="shared" si="17"/>
        <v>9.6925982033762917E-2</v>
      </c>
      <c r="AD110" s="17">
        <f t="shared" si="17"/>
        <v>-2.9615342042481233E-2</v>
      </c>
      <c r="AE110" s="17">
        <f t="shared" si="17"/>
        <v>4.8238493594052134E-2</v>
      </c>
    </row>
    <row r="111" spans="1:31" x14ac:dyDescent="0.25">
      <c r="B111" t="s">
        <v>259</v>
      </c>
      <c r="C111" s="17">
        <f>C104-C106-C107-C108-C109-C110</f>
        <v>-3.4695342051950441E-2</v>
      </c>
      <c r="D111" s="17">
        <f t="shared" ref="D111:AE111" si="18">D104-D106-D107-D108-D109-D110</f>
        <v>-9.4495323529500352E-2</v>
      </c>
      <c r="E111" s="17">
        <f t="shared" si="18"/>
        <v>-0.11423233716186731</v>
      </c>
      <c r="F111" s="17">
        <f t="shared" si="18"/>
        <v>-7.5163467048443955E-2</v>
      </c>
      <c r="G111" s="17">
        <f t="shared" si="18"/>
        <v>-9.9042886482706122E-2</v>
      </c>
      <c r="H111" s="17">
        <f t="shared" si="18"/>
        <v>2.6939857381933136E-2</v>
      </c>
      <c r="I111" s="17">
        <f t="shared" si="18"/>
        <v>-4.3700470712903922E-3</v>
      </c>
      <c r="J111" s="17">
        <f t="shared" si="18"/>
        <v>-2.5885499093429784E-2</v>
      </c>
      <c r="K111" s="17">
        <f t="shared" si="18"/>
        <v>-3.3066103848169701E-2</v>
      </c>
      <c r="L111" s="17">
        <f t="shared" si="18"/>
        <v>-3.3787189086151484E-2</v>
      </c>
      <c r="M111" s="17">
        <f t="shared" si="18"/>
        <v>-9.747414581472609E-4</v>
      </c>
      <c r="N111" s="17">
        <f t="shared" si="18"/>
        <v>4.4347187734419327E-2</v>
      </c>
      <c r="O111" s="17">
        <f t="shared" si="18"/>
        <v>3.8359608053108916E-2</v>
      </c>
      <c r="P111" s="17">
        <f t="shared" si="18"/>
        <v>5.7019140403896884E-2</v>
      </c>
      <c r="Q111" s="17">
        <f t="shared" si="18"/>
        <v>-7.9708000094438736E-2</v>
      </c>
      <c r="R111" s="17">
        <f t="shared" si="18"/>
        <v>-6.2755348705220079E-2</v>
      </c>
      <c r="S111" s="17">
        <f t="shared" si="18"/>
        <v>2.9527040885772699E-2</v>
      </c>
      <c r="T111" s="17">
        <f t="shared" si="18"/>
        <v>2.8735228716246876E-2</v>
      </c>
      <c r="U111" s="17">
        <f t="shared" si="18"/>
        <v>-5.1435934523386614E-2</v>
      </c>
      <c r="V111" s="17">
        <f t="shared" si="18"/>
        <v>5.684805770422777E-3</v>
      </c>
      <c r="W111" s="17">
        <f t="shared" si="18"/>
        <v>1.4449202061826354E-2</v>
      </c>
      <c r="X111" s="17">
        <f t="shared" si="18"/>
        <v>-5.3291804556384464E-3</v>
      </c>
      <c r="Y111" s="17">
        <f t="shared" si="18"/>
        <v>-1.32980769885979E-2</v>
      </c>
      <c r="Z111" s="17">
        <f t="shared" si="18"/>
        <v>3.9077381294804377E-2</v>
      </c>
      <c r="AA111" s="17">
        <f t="shared" si="18"/>
        <v>5.2614463857873816E-3</v>
      </c>
      <c r="AB111" s="17">
        <f t="shared" si="18"/>
        <v>-1.7931961373221714E-3</v>
      </c>
      <c r="AC111" s="17">
        <f t="shared" si="18"/>
        <v>-8.4421423739407545E-2</v>
      </c>
      <c r="AD111" s="17">
        <f t="shared" si="18"/>
        <v>1.3443975685879631E-2</v>
      </c>
      <c r="AE111" s="17">
        <f t="shared" si="18"/>
        <v>-4.5975132346833064E-2</v>
      </c>
    </row>
    <row r="112" spans="1:31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2:31" x14ac:dyDescent="0.25">
      <c r="C113" s="17">
        <v>0.32341609767919971</v>
      </c>
      <c r="D113" s="17">
        <v>0.30729759323271139</v>
      </c>
      <c r="E113" s="17">
        <v>0.29977766661985411</v>
      </c>
      <c r="F113" s="17">
        <v>0.30838305921273612</v>
      </c>
      <c r="G113" s="17">
        <v>0.297044858764072</v>
      </c>
      <c r="H113" s="17">
        <v>0.33766038084171779</v>
      </c>
      <c r="I113" s="17">
        <v>0.32639638411034705</v>
      </c>
      <c r="J113" s="17">
        <v>0.33393201757430652</v>
      </c>
      <c r="K113" s="17">
        <v>0.30933771606465338</v>
      </c>
      <c r="L113" s="17">
        <v>0.32300225098480584</v>
      </c>
      <c r="M113" s="17">
        <v>0.33744157925817608</v>
      </c>
      <c r="N113" s="17">
        <v>0.35886458127103543</v>
      </c>
      <c r="O113" s="17">
        <v>0.36964562179449362</v>
      </c>
      <c r="P113" s="17">
        <v>0.39521597063163355</v>
      </c>
      <c r="Q113" s="17">
        <v>0.3529734125665408</v>
      </c>
      <c r="R113" s="17">
        <v>0.34760765430241014</v>
      </c>
      <c r="S113" s="17">
        <v>0.34687119259804772</v>
      </c>
      <c r="T113" s="17">
        <v>0.34680720808068427</v>
      </c>
      <c r="U113" s="17">
        <v>0.29688306873402809</v>
      </c>
      <c r="V113" s="17">
        <v>0.30918772928726945</v>
      </c>
      <c r="W113" s="17">
        <v>0.31645335422924559</v>
      </c>
      <c r="X113" s="17">
        <v>0.31873628706124185</v>
      </c>
      <c r="Y113" s="17">
        <v>0.31466104072915474</v>
      </c>
      <c r="Z113" s="17">
        <v>0.33836585813142395</v>
      </c>
      <c r="AA113" s="17">
        <v>0.3348788981334973</v>
      </c>
      <c r="AB113" s="17">
        <v>0.34759706902396414</v>
      </c>
      <c r="AC113" s="17">
        <v>0.36289322951892095</v>
      </c>
      <c r="AD113" s="17">
        <v>0.36329199944465956</v>
      </c>
      <c r="AE113" s="17">
        <v>0.35927304250066872</v>
      </c>
    </row>
    <row r="115" spans="2:31" x14ac:dyDescent="0.25">
      <c r="C115" t="s">
        <v>36</v>
      </c>
      <c r="D115" t="s">
        <v>37</v>
      </c>
      <c r="E115" t="s">
        <v>38</v>
      </c>
      <c r="F115" t="s">
        <v>39</v>
      </c>
      <c r="G115" t="s">
        <v>40</v>
      </c>
      <c r="H115" t="s">
        <v>41</v>
      </c>
      <c r="I115" t="s">
        <v>42</v>
      </c>
      <c r="J115" t="s">
        <v>43</v>
      </c>
      <c r="K115" t="s">
        <v>44</v>
      </c>
      <c r="L115" t="s">
        <v>45</v>
      </c>
      <c r="M115" t="s">
        <v>46</v>
      </c>
      <c r="N115" t="s">
        <v>47</v>
      </c>
      <c r="O115" t="s">
        <v>48</v>
      </c>
      <c r="P115" t="s">
        <v>49</v>
      </c>
      <c r="Q115" t="s">
        <v>50</v>
      </c>
      <c r="R115" t="s">
        <v>51</v>
      </c>
      <c r="S115" t="s">
        <v>52</v>
      </c>
      <c r="T115" t="s">
        <v>53</v>
      </c>
      <c r="U115" t="s">
        <v>54</v>
      </c>
      <c r="V115" t="s">
        <v>55</v>
      </c>
      <c r="W115" t="s">
        <v>56</v>
      </c>
      <c r="X115" t="s">
        <v>57</v>
      </c>
      <c r="Y115" t="s">
        <v>58</v>
      </c>
      <c r="Z115" t="s">
        <v>59</v>
      </c>
      <c r="AA115" s="13" t="s">
        <v>60</v>
      </c>
      <c r="AB115" t="s">
        <v>61</v>
      </c>
      <c r="AC115" t="s">
        <v>62</v>
      </c>
      <c r="AD115" s="17" t="s">
        <v>63</v>
      </c>
      <c r="AE115" t="s">
        <v>64</v>
      </c>
    </row>
    <row r="116" spans="2:31" s="20" customFormat="1" x14ac:dyDescent="0.25">
      <c r="B116" s="20" t="s">
        <v>255</v>
      </c>
      <c r="C116" s="20">
        <f t="shared" ref="C116:AE116" si="19">SUM(C106:C111)</f>
        <v>0.32174465346782882</v>
      </c>
      <c r="D116" s="20">
        <f t="shared" si="19"/>
        <v>0.31205233352215767</v>
      </c>
      <c r="E116" s="20">
        <f t="shared" si="19"/>
        <v>0.32023265318359628</v>
      </c>
      <c r="F116" s="20">
        <f t="shared" si="19"/>
        <v>0.33145427483320616</v>
      </c>
      <c r="G116" s="20">
        <f t="shared" si="19"/>
        <v>0.32198386740745977</v>
      </c>
      <c r="H116" s="20">
        <f t="shared" si="19"/>
        <v>0.32144990253622985</v>
      </c>
      <c r="I116" s="20">
        <f t="shared" si="19"/>
        <v>0.32140895010617776</v>
      </c>
      <c r="J116" s="20">
        <f t="shared" si="19"/>
        <v>0.31510312472784691</v>
      </c>
      <c r="K116" s="20">
        <f t="shared" si="19"/>
        <v>0.31759575182049088</v>
      </c>
      <c r="L116" s="20">
        <f t="shared" si="19"/>
        <v>0.31854600450196957</v>
      </c>
      <c r="M116" s="20">
        <f t="shared" si="19"/>
        <v>0.3193127302381823</v>
      </c>
      <c r="N116" s="20">
        <f t="shared" si="19"/>
        <v>0.32322807364878237</v>
      </c>
      <c r="O116" s="20">
        <f t="shared" si="19"/>
        <v>0.33180920256257412</v>
      </c>
      <c r="P116" s="20">
        <f t="shared" si="19"/>
        <v>0.32819564933600753</v>
      </c>
      <c r="Q116" s="20">
        <f t="shared" si="19"/>
        <v>0.30649339390724434</v>
      </c>
      <c r="R116" s="20">
        <f t="shared" si="19"/>
        <v>0.31447545958417972</v>
      </c>
      <c r="S116" s="20">
        <f t="shared" si="19"/>
        <v>0.31076722385176736</v>
      </c>
      <c r="T116" s="20">
        <f t="shared" si="19"/>
        <v>0.2989079043048633</v>
      </c>
      <c r="U116" s="20">
        <f t="shared" si="19"/>
        <v>0.30298054897183646</v>
      </c>
      <c r="V116" s="20">
        <f t="shared" si="19"/>
        <v>0.30486212666596368</v>
      </c>
      <c r="W116" s="20">
        <f t="shared" si="19"/>
        <v>0.31394294255075245</v>
      </c>
      <c r="X116" s="20">
        <f t="shared" si="19"/>
        <v>0.30791608016623101</v>
      </c>
      <c r="Y116" s="20">
        <f t="shared" si="19"/>
        <v>0.30802007877698212</v>
      </c>
      <c r="Z116" s="20">
        <f t="shared" si="19"/>
        <v>0.30058616982436781</v>
      </c>
      <c r="AA116" s="20">
        <f t="shared" si="19"/>
        <v>0.30731775594931171</v>
      </c>
      <c r="AB116" s="20">
        <f t="shared" si="19"/>
        <v>0.31255399966970021</v>
      </c>
      <c r="AC116" s="20">
        <f t="shared" si="19"/>
        <v>0.33470497453287856</v>
      </c>
      <c r="AD116" s="20">
        <f t="shared" si="19"/>
        <v>0.31026795174384197</v>
      </c>
      <c r="AE116" s="20">
        <f t="shared" si="19"/>
        <v>0.32747288470199409</v>
      </c>
    </row>
    <row r="117" spans="2:31" x14ac:dyDescent="0.25">
      <c r="B117" t="s">
        <v>257</v>
      </c>
      <c r="C117" s="20">
        <v>0.1876496987221809</v>
      </c>
      <c r="D117" s="20">
        <v>0.18780646109585286</v>
      </c>
      <c r="E117" s="20">
        <v>0.18006005683781656</v>
      </c>
      <c r="F117" s="20">
        <v>0.18517584076173527</v>
      </c>
      <c r="G117" s="20">
        <v>0.19591967463581922</v>
      </c>
      <c r="H117" s="20">
        <v>0.20586031459893253</v>
      </c>
      <c r="I117" s="20">
        <v>0.20687590510887285</v>
      </c>
      <c r="J117" s="20">
        <v>0.19785988264442575</v>
      </c>
      <c r="K117" s="20">
        <v>0.19308103235856749</v>
      </c>
      <c r="L117" s="20">
        <v>0.19427991933971112</v>
      </c>
      <c r="M117" s="20">
        <v>0.19636905598830179</v>
      </c>
      <c r="N117" s="20">
        <v>0.20232110731409189</v>
      </c>
      <c r="O117" s="20">
        <v>0.21342645619760059</v>
      </c>
      <c r="P117" s="20">
        <v>0.21819679653782403</v>
      </c>
      <c r="Q117" s="20">
        <v>0.19906104933773947</v>
      </c>
      <c r="R117" s="20">
        <v>0.2025109723371705</v>
      </c>
      <c r="S117" s="20">
        <v>0.20875522209824562</v>
      </c>
      <c r="T117" s="20">
        <v>0.20653916129273323</v>
      </c>
      <c r="U117" s="20">
        <v>0.20445332642279271</v>
      </c>
      <c r="V117" s="20">
        <v>0.2049803691367553</v>
      </c>
      <c r="W117" s="20">
        <v>0.20426116988086429</v>
      </c>
      <c r="X117" s="20">
        <v>0.20797551221038052</v>
      </c>
      <c r="Y117" s="20">
        <v>0.21113720844029196</v>
      </c>
      <c r="Z117" s="20">
        <v>0.21744730107829005</v>
      </c>
      <c r="AA117" s="21">
        <v>0.21598356402845406</v>
      </c>
      <c r="AB117" s="20">
        <v>0.22230479716985233</v>
      </c>
      <c r="AC117" s="20">
        <v>0.22925946404741732</v>
      </c>
      <c r="AD117" s="20">
        <v>0.23116117293738536</v>
      </c>
      <c r="AE117" s="20">
        <v>0.22753620734610394</v>
      </c>
    </row>
    <row r="118" spans="2:31" x14ac:dyDescent="0.25">
      <c r="B118" s="11" t="s">
        <v>260</v>
      </c>
      <c r="C118" s="22">
        <v>3.0358441211128483E-2</v>
      </c>
      <c r="D118" s="22">
        <v>2.8379804492478126E-2</v>
      </c>
      <c r="E118" s="22">
        <v>2.9053244820768358E-2</v>
      </c>
      <c r="F118" s="22">
        <v>3.1146290377239899E-2</v>
      </c>
      <c r="G118" s="22">
        <v>2.9251324785646571E-2</v>
      </c>
      <c r="H118" s="22">
        <v>3.4634931666766212E-2</v>
      </c>
      <c r="I118" s="22">
        <v>2.5591770733893134E-2</v>
      </c>
      <c r="J118" s="22">
        <v>3.5962705716193373E-2</v>
      </c>
      <c r="K118" s="22">
        <v>3.8110902370740857E-2</v>
      </c>
      <c r="L118" s="22">
        <v>3.6183408366160193E-2</v>
      </c>
      <c r="M118" s="22">
        <v>4.1386912629003667E-2</v>
      </c>
      <c r="N118" s="22">
        <v>4.8511702374906374E-2</v>
      </c>
      <c r="O118" s="22">
        <v>5.101040206535825E-2</v>
      </c>
      <c r="P118" s="22">
        <v>5.392837504796491E-2</v>
      </c>
      <c r="Q118" s="22">
        <v>5.8157559595192351E-2</v>
      </c>
      <c r="R118" s="22">
        <v>5.581320693200912E-2</v>
      </c>
      <c r="S118" s="22">
        <v>4.8237333175916372E-2</v>
      </c>
      <c r="T118" s="22">
        <v>4.3373415484018074E-2</v>
      </c>
      <c r="U118" s="22">
        <v>2.3578436843270083E-2</v>
      </c>
      <c r="V118" s="22">
        <v>2.8694563926060644E-2</v>
      </c>
      <c r="W118" s="22">
        <v>2.9208023159636075E-2</v>
      </c>
      <c r="X118" s="22">
        <v>3.4562638246531274E-2</v>
      </c>
      <c r="Y118" s="22">
        <v>3.247731784121969E-2</v>
      </c>
      <c r="Z118" s="22">
        <v>4.327629225714081E-2</v>
      </c>
      <c r="AA118" s="22">
        <v>4.3390578758244328E-2</v>
      </c>
      <c r="AB118" s="22">
        <v>3.8188740253983153E-2</v>
      </c>
      <c r="AC118" s="22">
        <v>5.9756569283305611E-2</v>
      </c>
      <c r="AD118" s="22">
        <v>5.4218029564569295E-2</v>
      </c>
      <c r="AE118" s="22">
        <v>4.9891471083223567E-2</v>
      </c>
    </row>
    <row r="119" spans="2:31" x14ac:dyDescent="0.25">
      <c r="B119" t="s">
        <v>263</v>
      </c>
      <c r="C119" s="20">
        <v>5.262993843995948E-2</v>
      </c>
      <c r="D119" s="20">
        <v>0.11852996591654846</v>
      </c>
      <c r="E119" s="20">
        <v>0.15452690916616568</v>
      </c>
      <c r="F119" s="20">
        <v>0.12696546723057731</v>
      </c>
      <c r="G119" s="20">
        <v>0.14574978604426084</v>
      </c>
      <c r="H119" s="20">
        <v>-1.0324863707576211E-2</v>
      </c>
      <c r="I119" s="20">
        <v>2.3332686774641967E-2</v>
      </c>
      <c r="J119" s="20">
        <v>4.0592179576533924E-2</v>
      </c>
      <c r="K119" s="20">
        <v>6.4790285698861291E-2</v>
      </c>
      <c r="L119" s="20">
        <v>6.0602045585870082E-2</v>
      </c>
      <c r="M119" s="20">
        <v>1.9938212676616985E-2</v>
      </c>
      <c r="N119" s="20">
        <v>-3.6151436570207349E-2</v>
      </c>
      <c r="O119" s="20">
        <v>-3.0552464338597089E-2</v>
      </c>
      <c r="P119" s="20">
        <v>-7.4767143679355857E-2</v>
      </c>
      <c r="Q119" s="20">
        <v>8.3137471462532586E-2</v>
      </c>
      <c r="R119" s="20">
        <v>7.6570210892665178E-2</v>
      </c>
      <c r="S119" s="20">
        <v>-2.1595548234209717E-2</v>
      </c>
      <c r="T119" s="20">
        <v>-3.756186056052719E-2</v>
      </c>
      <c r="U119" s="20">
        <v>7.4568906314383107E-2</v>
      </c>
      <c r="V119" s="20">
        <v>1.3172395214713408E-2</v>
      </c>
      <c r="W119" s="20">
        <v>4.243751372213684E-3</v>
      </c>
      <c r="X119" s="20">
        <v>2.1870056743146557E-2</v>
      </c>
      <c r="Y119" s="20">
        <v>2.7925860944283242E-2</v>
      </c>
      <c r="Z119" s="20">
        <v>-4.1355435089850186E-2</v>
      </c>
      <c r="AA119" s="21">
        <v>4.0336618372662182E-3</v>
      </c>
      <c r="AB119" s="20">
        <v>-9.1466806087033906E-3</v>
      </c>
      <c r="AC119" s="20">
        <v>9.6925982033762917E-2</v>
      </c>
      <c r="AD119" s="20">
        <v>-2.9615342042481233E-2</v>
      </c>
      <c r="AE119" s="20">
        <v>4.8238493594052134E-2</v>
      </c>
    </row>
    <row r="120" spans="2:31" x14ac:dyDescent="0.25">
      <c r="B120" t="s">
        <v>256</v>
      </c>
      <c r="C120" s="20">
        <v>3.058910051229765E-2</v>
      </c>
      <c r="D120" s="20">
        <v>3.1136199609909813E-2</v>
      </c>
      <c r="E120" s="20">
        <v>3.4044305724966195E-2</v>
      </c>
      <c r="F120" s="20">
        <v>3.5224882397113334E-2</v>
      </c>
      <c r="G120" s="20">
        <v>4.116537855037504E-2</v>
      </c>
      <c r="H120" s="20">
        <v>4.1325724462591834E-2</v>
      </c>
      <c r="I120" s="20">
        <v>4.5961022683733047E-2</v>
      </c>
      <c r="J120" s="20">
        <v>3.8184106132453523E-2</v>
      </c>
      <c r="K120" s="20">
        <v>3.2675760344282816E-2</v>
      </c>
      <c r="L120" s="20">
        <v>3.4324001125492401E-2</v>
      </c>
      <c r="M120" s="20">
        <v>3.8202525238322883E-2</v>
      </c>
      <c r="N120" s="20">
        <v>4.6700825493014728E-2</v>
      </c>
      <c r="O120" s="20">
        <v>4.6632298280699119E-2</v>
      </c>
      <c r="P120" s="20">
        <v>4.7806668802835572E-2</v>
      </c>
      <c r="Q120" s="20">
        <v>2.5628667614768091E-2</v>
      </c>
      <c r="R120" s="20">
        <v>3.3106111905299322E-2</v>
      </c>
      <c r="S120" s="20">
        <v>3.6722346467650331E-2</v>
      </c>
      <c r="T120" s="20">
        <v>3.7191036748411774E-2</v>
      </c>
      <c r="U120" s="20">
        <v>3.9143231673983897E-2</v>
      </c>
      <c r="V120" s="20">
        <v>3.757908106841918E-2</v>
      </c>
      <c r="W120" s="20">
        <v>3.6160630069798153E-2</v>
      </c>
      <c r="X120" s="20">
        <v>3.6190986884733115E-2</v>
      </c>
      <c r="Y120" s="20">
        <v>4.1805669587027083E-2</v>
      </c>
      <c r="Z120" s="20">
        <v>3.7822591092708711E-2</v>
      </c>
      <c r="AA120" s="21">
        <v>3.8646091670440752E-2</v>
      </c>
      <c r="AB120" s="20">
        <v>4.0125340078402738E-2</v>
      </c>
      <c r="AC120" s="20">
        <v>4.2175198290748381E-2</v>
      </c>
      <c r="AD120" s="20">
        <v>4.9260885767940792E-2</v>
      </c>
      <c r="AE120" s="20">
        <v>4.1665622576723675E-2</v>
      </c>
    </row>
    <row r="121" spans="2:31" x14ac:dyDescent="0.25">
      <c r="B121" t="s">
        <v>261</v>
      </c>
      <c r="C121" s="20">
        <v>5.5212816634212784E-2</v>
      </c>
      <c r="D121" s="20">
        <v>4.0695225936868792E-2</v>
      </c>
      <c r="E121" s="20">
        <v>3.678047379574681E-2</v>
      </c>
      <c r="F121" s="20">
        <v>2.8105261114984334E-2</v>
      </c>
      <c r="G121" s="20">
        <v>8.9405898740642347E-3</v>
      </c>
      <c r="H121" s="20">
        <v>2.3013938133582369E-2</v>
      </c>
      <c r="I121" s="20">
        <v>2.401761187632721E-2</v>
      </c>
      <c r="J121" s="20">
        <v>2.8389749751670145E-2</v>
      </c>
      <c r="K121" s="20">
        <v>2.2003874896208118E-2</v>
      </c>
      <c r="L121" s="20">
        <v>2.694381917088726E-2</v>
      </c>
      <c r="M121" s="20">
        <v>2.4390765164084248E-2</v>
      </c>
      <c r="N121" s="20">
        <v>1.7498687302557429E-2</v>
      </c>
      <c r="O121" s="20">
        <v>1.2932902304404347E-2</v>
      </c>
      <c r="P121" s="20">
        <v>2.6011812222841969E-2</v>
      </c>
      <c r="Q121" s="20">
        <v>2.0216645991450573E-2</v>
      </c>
      <c r="R121" s="20">
        <v>9.2303062222556832E-3</v>
      </c>
      <c r="S121" s="20">
        <v>9.1208294583920938E-3</v>
      </c>
      <c r="T121" s="20">
        <v>2.0630922623980495E-2</v>
      </c>
      <c r="U121" s="20">
        <v>1.2672582240793252E-2</v>
      </c>
      <c r="V121" s="20">
        <v>1.4750911549592322E-2</v>
      </c>
      <c r="W121" s="20">
        <v>2.562016600641388E-2</v>
      </c>
      <c r="X121" s="20">
        <v>1.2646066537078005E-2</v>
      </c>
      <c r="Y121" s="20">
        <v>7.9720989527580707E-3</v>
      </c>
      <c r="Z121" s="20">
        <v>4.3180391912740626E-3</v>
      </c>
      <c r="AA121" s="21">
        <v>2.4132691189578751E-6</v>
      </c>
      <c r="AB121" s="20">
        <v>2.2874998913487536E-2</v>
      </c>
      <c r="AC121" s="20">
        <v>-8.9908153829481308E-3</v>
      </c>
      <c r="AD121" s="20">
        <v>-8.2007701694519035E-3</v>
      </c>
      <c r="AE121" s="20">
        <v>6.1162224487239002E-3</v>
      </c>
    </row>
    <row r="122" spans="2:31" x14ac:dyDescent="0.25">
      <c r="B122" t="s">
        <v>259</v>
      </c>
      <c r="C122" s="20">
        <v>-3.4695342051950441E-2</v>
      </c>
      <c r="D122" s="20">
        <v>-9.4495323529500352E-2</v>
      </c>
      <c r="E122" s="20">
        <v>-0.11423233716186731</v>
      </c>
      <c r="F122" s="20">
        <v>-7.5163467048443955E-2</v>
      </c>
      <c r="G122" s="20">
        <v>-9.9042886482706122E-2</v>
      </c>
      <c r="H122" s="20">
        <v>2.6939857381933136E-2</v>
      </c>
      <c r="I122" s="20">
        <v>-4.3700470712903922E-3</v>
      </c>
      <c r="J122" s="20">
        <v>-2.5885499093429784E-2</v>
      </c>
      <c r="K122" s="20">
        <v>-3.3066103848169701E-2</v>
      </c>
      <c r="L122" s="20">
        <v>-3.3787189086151484E-2</v>
      </c>
      <c r="M122" s="20">
        <v>-9.747414581472609E-4</v>
      </c>
      <c r="N122" s="20">
        <v>4.4347187734419327E-2</v>
      </c>
      <c r="O122" s="20">
        <v>3.8359608053108916E-2</v>
      </c>
      <c r="P122" s="20">
        <v>5.7019140403896884E-2</v>
      </c>
      <c r="Q122" s="20">
        <v>-7.9708000094438736E-2</v>
      </c>
      <c r="R122" s="20">
        <v>-6.2755348705220079E-2</v>
      </c>
      <c r="S122" s="20">
        <v>2.9527040885772699E-2</v>
      </c>
      <c r="T122" s="20">
        <v>2.8735228716246876E-2</v>
      </c>
      <c r="U122" s="20">
        <v>-5.1435934523386614E-2</v>
      </c>
      <c r="V122" s="20">
        <v>5.684805770422777E-3</v>
      </c>
      <c r="W122" s="20">
        <v>1.4449202061826354E-2</v>
      </c>
      <c r="X122" s="20">
        <v>-5.3291804556384464E-3</v>
      </c>
      <c r="Y122" s="20">
        <v>-1.32980769885979E-2</v>
      </c>
      <c r="Z122" s="20">
        <v>3.9077381294804377E-2</v>
      </c>
      <c r="AA122" s="21">
        <v>5.2614463857873816E-3</v>
      </c>
      <c r="AB122" s="20">
        <v>-1.7931961373221714E-3</v>
      </c>
      <c r="AC122" s="20">
        <v>-8.4421423739407545E-2</v>
      </c>
      <c r="AD122" s="20">
        <v>1.3443975685879631E-2</v>
      </c>
      <c r="AE122" s="20">
        <v>-4.5975132346833064E-2</v>
      </c>
    </row>
    <row r="129" spans="29:29" x14ac:dyDescent="0.25">
      <c r="AC129" t="s">
        <v>264</v>
      </c>
    </row>
    <row r="157" spans="3:19" ht="15.75" x14ac:dyDescent="0.25">
      <c r="C157" s="23" t="s">
        <v>177</v>
      </c>
    </row>
    <row r="158" spans="3:19" ht="15.75" x14ac:dyDescent="0.25">
      <c r="C158" s="23" t="s">
        <v>266</v>
      </c>
      <c r="S158" t="s">
        <v>265</v>
      </c>
    </row>
  </sheetData>
  <sortState ref="B117:AE122">
    <sortCondition descending="1" ref="AE117:AE122"/>
  </sortState>
  <hyperlinks>
    <hyperlink ref="A83" r:id="rId1" xr:uid="{00000000-0004-0000-03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Métadonnées</vt:lpstr>
      <vt:lpstr>T_7101</vt:lpstr>
      <vt:lpstr>T_7101 (3)</vt:lpstr>
      <vt:lpstr>T_7101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2024-09-04T07:53:54Z</dcterms:created>
  <dcterms:modified xsi:type="dcterms:W3CDTF">2025-01-21T15:59:58Z</dcterms:modified>
</cp:coreProperties>
</file>