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13_ncr:1_{6F91B657-D0EA-4D49-ADD3-2530F36FA5AB}" xr6:coauthVersionLast="36" xr6:coauthVersionMax="36" xr10:uidLastSave="{00000000-0000-0000-0000-000000000000}"/>
  <bookViews>
    <workbookView xWindow="0" yWindow="0" windowWidth="21600" windowHeight="8985" firstSheet="2" activeTab="4" xr2:uid="{00000000-000D-0000-FFFF-FFFF00000000}"/>
  </bookViews>
  <sheets>
    <sheet name="Sommaire" sheetId="1" r:id="rId1"/>
    <sheet name="Structure" sheetId="2" r:id="rId2"/>
    <sheet name="total" sheetId="3" r:id="rId3"/>
    <sheet name="industrie" sheetId="4" r:id="rId4"/>
    <sheet name="commerce transport" sheetId="5" r:id="rId5"/>
    <sheet name="information communication" sheetId="6" r:id="rId6"/>
    <sheet name="activites financieres" sheetId="7" r:id="rId7"/>
    <sheet name="activites immobilieres" sheetId="8" r:id="rId8"/>
    <sheet name="services aux entreprises" sheetId="9" r:id="rId9"/>
    <sheet name="services pr. non marchands" sheetId="10" r:id="rId10"/>
    <sheet name="services aux ménages" sheetId="11" r:id="rId11"/>
    <sheet name="tertiaire hors immobilier" sheetId="12" r:id="rId12"/>
    <sheet name="construction" sheetId="16" r:id="rId13"/>
    <sheet name="Feuil3" sheetId="15" r:id="rId14"/>
    <sheet name="Feuil1" sheetId="13" r:id="rId15"/>
    <sheet name="Feuil2" sheetId="14" r:id="rId16"/>
  </sheets>
  <calcPr calcId="191029"/>
</workbook>
</file>

<file path=xl/calcChain.xml><?xml version="1.0" encoding="utf-8"?>
<calcChain xmlns="http://schemas.openxmlformats.org/spreadsheetml/2006/main">
  <c r="D162" i="16" l="1"/>
  <c r="E162" i="16"/>
  <c r="F162" i="16"/>
  <c r="G162" i="16"/>
  <c r="H162" i="16"/>
  <c r="I162" i="16"/>
  <c r="J162" i="16"/>
  <c r="K162" i="16"/>
  <c r="L162" i="16"/>
  <c r="M162" i="16"/>
  <c r="N162" i="16"/>
  <c r="O162" i="16"/>
  <c r="P162" i="16"/>
  <c r="Q162" i="16"/>
  <c r="R162" i="16"/>
  <c r="S162" i="16"/>
  <c r="T162" i="16"/>
  <c r="U162" i="16"/>
  <c r="V162" i="16"/>
  <c r="W162" i="16"/>
  <c r="X162" i="16"/>
  <c r="Y162" i="16"/>
  <c r="Z162" i="16"/>
  <c r="AA162" i="16"/>
  <c r="AB162" i="16"/>
  <c r="AC162" i="16"/>
  <c r="AD162" i="16"/>
  <c r="AE162" i="16"/>
  <c r="D163" i="16"/>
  <c r="E163" i="16"/>
  <c r="F163" i="16"/>
  <c r="G163" i="16"/>
  <c r="H163" i="16"/>
  <c r="I163" i="16"/>
  <c r="J163" i="16"/>
  <c r="K163" i="16"/>
  <c r="L163" i="16"/>
  <c r="M163" i="16"/>
  <c r="N163" i="16"/>
  <c r="O163" i="16"/>
  <c r="P163" i="16"/>
  <c r="Q163" i="16"/>
  <c r="R163" i="16"/>
  <c r="S163" i="16"/>
  <c r="T163" i="16"/>
  <c r="U163" i="16"/>
  <c r="V163" i="16"/>
  <c r="W163" i="16"/>
  <c r="X163" i="16"/>
  <c r="Y163" i="16"/>
  <c r="Z163" i="16"/>
  <c r="AA163" i="16"/>
  <c r="AB163" i="16"/>
  <c r="AC163" i="16"/>
  <c r="AD163" i="16"/>
  <c r="AE163" i="16"/>
  <c r="D164" i="16"/>
  <c r="E164" i="16"/>
  <c r="F164" i="16"/>
  <c r="G164" i="16"/>
  <c r="H164" i="16"/>
  <c r="I164" i="16"/>
  <c r="J164" i="16"/>
  <c r="K164" i="16"/>
  <c r="L164" i="16"/>
  <c r="M164" i="16"/>
  <c r="N164" i="16"/>
  <c r="O164" i="16"/>
  <c r="P164" i="16"/>
  <c r="Q164" i="16"/>
  <c r="R164" i="16"/>
  <c r="S164" i="16"/>
  <c r="T164" i="16"/>
  <c r="U164" i="16"/>
  <c r="V164" i="16"/>
  <c r="W164" i="16"/>
  <c r="X164" i="16"/>
  <c r="Y164" i="16"/>
  <c r="Z164" i="16"/>
  <c r="AA164" i="16"/>
  <c r="AB164" i="16"/>
  <c r="AC164" i="16"/>
  <c r="AD164" i="16"/>
  <c r="AE164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P165" i="16"/>
  <c r="Q165" i="16"/>
  <c r="R165" i="16"/>
  <c r="S165" i="16"/>
  <c r="T165" i="16"/>
  <c r="U165" i="16"/>
  <c r="V165" i="16"/>
  <c r="W165" i="16"/>
  <c r="X165" i="16"/>
  <c r="Y165" i="16"/>
  <c r="Z165" i="16"/>
  <c r="AA165" i="16"/>
  <c r="AB165" i="16"/>
  <c r="AC165" i="16"/>
  <c r="AD165" i="16"/>
  <c r="AE165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P166" i="16"/>
  <c r="Q166" i="16"/>
  <c r="R166" i="16"/>
  <c r="S166" i="16"/>
  <c r="T166" i="16"/>
  <c r="U166" i="16"/>
  <c r="V166" i="16"/>
  <c r="W166" i="16"/>
  <c r="X166" i="16"/>
  <c r="Y166" i="16"/>
  <c r="Z166" i="16"/>
  <c r="AA166" i="16"/>
  <c r="AB166" i="16"/>
  <c r="AC166" i="16"/>
  <c r="AD166" i="16"/>
  <c r="AE166" i="16"/>
  <c r="D167" i="16"/>
  <c r="E167" i="16"/>
  <c r="F167" i="16"/>
  <c r="G167" i="16"/>
  <c r="H167" i="16"/>
  <c r="I167" i="16"/>
  <c r="J167" i="16"/>
  <c r="K167" i="16"/>
  <c r="L167" i="16"/>
  <c r="M167" i="16"/>
  <c r="N167" i="16"/>
  <c r="O167" i="16"/>
  <c r="P167" i="16"/>
  <c r="Q167" i="16"/>
  <c r="R167" i="16"/>
  <c r="S167" i="16"/>
  <c r="T167" i="16"/>
  <c r="U167" i="16"/>
  <c r="V167" i="16"/>
  <c r="W167" i="16"/>
  <c r="X167" i="16"/>
  <c r="Y167" i="16"/>
  <c r="Z167" i="16"/>
  <c r="AA167" i="16"/>
  <c r="AB167" i="16"/>
  <c r="AC167" i="16"/>
  <c r="AD167" i="16"/>
  <c r="AE167" i="16"/>
  <c r="D168" i="16"/>
  <c r="E168" i="16"/>
  <c r="F168" i="16"/>
  <c r="G168" i="16"/>
  <c r="H168" i="16"/>
  <c r="I168" i="16"/>
  <c r="J168" i="16"/>
  <c r="K168" i="16"/>
  <c r="L168" i="16"/>
  <c r="M168" i="16"/>
  <c r="N168" i="16"/>
  <c r="O168" i="16"/>
  <c r="P168" i="16"/>
  <c r="Q168" i="16"/>
  <c r="R168" i="16"/>
  <c r="S168" i="16"/>
  <c r="T168" i="16"/>
  <c r="U168" i="16"/>
  <c r="V168" i="16"/>
  <c r="W168" i="16"/>
  <c r="X168" i="16"/>
  <c r="Y168" i="16"/>
  <c r="Z168" i="16"/>
  <c r="AA168" i="16"/>
  <c r="AB168" i="16"/>
  <c r="AC168" i="16"/>
  <c r="AD168" i="16"/>
  <c r="AE168" i="16"/>
  <c r="D169" i="16"/>
  <c r="E169" i="16"/>
  <c r="F169" i="16"/>
  <c r="G169" i="16"/>
  <c r="H169" i="16"/>
  <c r="I169" i="16"/>
  <c r="J169" i="16"/>
  <c r="K169" i="16"/>
  <c r="L169" i="16"/>
  <c r="M169" i="16"/>
  <c r="N169" i="16"/>
  <c r="O169" i="16"/>
  <c r="P169" i="16"/>
  <c r="Q169" i="16"/>
  <c r="R169" i="16"/>
  <c r="S169" i="16"/>
  <c r="T169" i="16"/>
  <c r="U169" i="16"/>
  <c r="V169" i="16"/>
  <c r="W169" i="16"/>
  <c r="X169" i="16"/>
  <c r="Y169" i="16"/>
  <c r="Z169" i="16"/>
  <c r="AA169" i="16"/>
  <c r="AB169" i="16"/>
  <c r="AC169" i="16"/>
  <c r="AD169" i="16"/>
  <c r="AE169" i="16"/>
  <c r="D170" i="16"/>
  <c r="E170" i="16"/>
  <c r="F170" i="16"/>
  <c r="G170" i="16"/>
  <c r="H170" i="16"/>
  <c r="I170" i="16"/>
  <c r="J170" i="16"/>
  <c r="K170" i="16"/>
  <c r="L170" i="16"/>
  <c r="M170" i="16"/>
  <c r="N170" i="16"/>
  <c r="O170" i="16"/>
  <c r="P170" i="16"/>
  <c r="Q170" i="16"/>
  <c r="R170" i="16"/>
  <c r="S170" i="16"/>
  <c r="T170" i="16"/>
  <c r="U170" i="16"/>
  <c r="V170" i="16"/>
  <c r="W170" i="16"/>
  <c r="X170" i="16"/>
  <c r="Y170" i="16"/>
  <c r="Z170" i="16"/>
  <c r="AA170" i="16"/>
  <c r="AB170" i="16"/>
  <c r="AC170" i="16"/>
  <c r="AD170" i="16"/>
  <c r="AE170" i="16"/>
  <c r="D171" i="16"/>
  <c r="E171" i="16"/>
  <c r="F171" i="16"/>
  <c r="G171" i="16"/>
  <c r="H171" i="16"/>
  <c r="I171" i="16"/>
  <c r="J171" i="16"/>
  <c r="K171" i="16"/>
  <c r="L171" i="16"/>
  <c r="M171" i="16"/>
  <c r="N171" i="16"/>
  <c r="O171" i="16"/>
  <c r="P171" i="16"/>
  <c r="Q171" i="16"/>
  <c r="R171" i="16"/>
  <c r="S171" i="16"/>
  <c r="T171" i="16"/>
  <c r="U171" i="16"/>
  <c r="V171" i="16"/>
  <c r="W171" i="16"/>
  <c r="X171" i="16"/>
  <c r="Y171" i="16"/>
  <c r="Z171" i="16"/>
  <c r="AA171" i="16"/>
  <c r="AB171" i="16"/>
  <c r="AC171" i="16"/>
  <c r="AD171" i="16"/>
  <c r="AE171" i="16"/>
  <c r="C162" i="16"/>
  <c r="B163" i="16"/>
  <c r="B171" i="16"/>
  <c r="B170" i="16"/>
  <c r="B169" i="16"/>
  <c r="B168" i="16"/>
  <c r="B167" i="16"/>
  <c r="B166" i="16"/>
  <c r="B165" i="16"/>
  <c r="B164" i="16"/>
  <c r="AE99" i="16"/>
  <c r="AE131" i="16"/>
  <c r="AD131" i="16"/>
  <c r="AC131" i="16"/>
  <c r="AB131" i="16"/>
  <c r="AA131" i="16"/>
  <c r="Z131" i="16"/>
  <c r="Y131" i="16"/>
  <c r="X131" i="16"/>
  <c r="W131" i="16"/>
  <c r="V131" i="16"/>
  <c r="U131" i="16"/>
  <c r="T131" i="16"/>
  <c r="S131" i="16"/>
  <c r="R131" i="16"/>
  <c r="Q131" i="16"/>
  <c r="P131" i="16"/>
  <c r="O131" i="16"/>
  <c r="N131" i="16"/>
  <c r="M131" i="16"/>
  <c r="L131" i="16"/>
  <c r="K131" i="16"/>
  <c r="J131" i="16"/>
  <c r="I131" i="16"/>
  <c r="H131" i="16"/>
  <c r="G131" i="16"/>
  <c r="F131" i="16"/>
  <c r="E131" i="16"/>
  <c r="D131" i="16"/>
  <c r="C131" i="16"/>
  <c r="AE130" i="16"/>
  <c r="AD130" i="16"/>
  <c r="AC130" i="16"/>
  <c r="AB130" i="16"/>
  <c r="AA130" i="16"/>
  <c r="Z130" i="16"/>
  <c r="Y130" i="16"/>
  <c r="X130" i="16"/>
  <c r="W130" i="16"/>
  <c r="V130" i="16"/>
  <c r="U130" i="16"/>
  <c r="T130" i="16"/>
  <c r="S130" i="16"/>
  <c r="R130" i="16"/>
  <c r="Q130" i="16"/>
  <c r="P130" i="16"/>
  <c r="O130" i="16"/>
  <c r="N130" i="16"/>
  <c r="M130" i="16"/>
  <c r="L130" i="16"/>
  <c r="K130" i="16"/>
  <c r="J130" i="16"/>
  <c r="I130" i="16"/>
  <c r="H130" i="16"/>
  <c r="C159" i="16" s="1"/>
  <c r="G130" i="16"/>
  <c r="F130" i="16"/>
  <c r="E130" i="16"/>
  <c r="D130" i="16"/>
  <c r="C130" i="16"/>
  <c r="AE129" i="16"/>
  <c r="AD129" i="16"/>
  <c r="AC129" i="16"/>
  <c r="AB129" i="16"/>
  <c r="AA129" i="16"/>
  <c r="Z129" i="16"/>
  <c r="Y129" i="16"/>
  <c r="X129" i="16"/>
  <c r="W129" i="16"/>
  <c r="V129" i="16"/>
  <c r="U129" i="16"/>
  <c r="T129" i="16"/>
  <c r="S129" i="16"/>
  <c r="R129" i="16"/>
  <c r="Q129" i="16"/>
  <c r="P129" i="16"/>
  <c r="O129" i="16"/>
  <c r="N129" i="16"/>
  <c r="M129" i="16"/>
  <c r="L129" i="16"/>
  <c r="K129" i="16"/>
  <c r="J129" i="16"/>
  <c r="I129" i="16"/>
  <c r="H129" i="16"/>
  <c r="G129" i="16"/>
  <c r="F129" i="16"/>
  <c r="E129" i="16"/>
  <c r="D129" i="16"/>
  <c r="C129" i="16"/>
  <c r="AE128" i="16"/>
  <c r="AD128" i="16"/>
  <c r="AC128" i="16"/>
  <c r="AB128" i="16"/>
  <c r="AA128" i="16"/>
  <c r="Z128" i="16"/>
  <c r="Y128" i="16"/>
  <c r="X128" i="16"/>
  <c r="W128" i="16"/>
  <c r="V128" i="16"/>
  <c r="U128" i="16"/>
  <c r="T128" i="16"/>
  <c r="S128" i="16"/>
  <c r="R128" i="16"/>
  <c r="Q128" i="16"/>
  <c r="P128" i="16"/>
  <c r="O128" i="16"/>
  <c r="N128" i="16"/>
  <c r="M128" i="16"/>
  <c r="L128" i="16"/>
  <c r="K128" i="16"/>
  <c r="J128" i="16"/>
  <c r="I128" i="16"/>
  <c r="H128" i="16"/>
  <c r="G128" i="16"/>
  <c r="F128" i="16"/>
  <c r="E128" i="16"/>
  <c r="D128" i="16"/>
  <c r="C128" i="16"/>
  <c r="AE127" i="16"/>
  <c r="AD127" i="16"/>
  <c r="AC127" i="16"/>
  <c r="AB127" i="16"/>
  <c r="AA127" i="16"/>
  <c r="Z127" i="16"/>
  <c r="Y127" i="16"/>
  <c r="X127" i="16"/>
  <c r="W127" i="16"/>
  <c r="V127" i="16"/>
  <c r="U127" i="16"/>
  <c r="T127" i="16"/>
  <c r="S127" i="16"/>
  <c r="R127" i="16"/>
  <c r="Q127" i="16"/>
  <c r="P127" i="16"/>
  <c r="O127" i="16"/>
  <c r="N127" i="16"/>
  <c r="M127" i="16"/>
  <c r="L127" i="16"/>
  <c r="K127" i="16"/>
  <c r="J127" i="16"/>
  <c r="I127" i="16"/>
  <c r="H127" i="16"/>
  <c r="G127" i="16"/>
  <c r="F127" i="16"/>
  <c r="E127" i="16"/>
  <c r="D127" i="16"/>
  <c r="C127" i="16"/>
  <c r="AE126" i="16"/>
  <c r="AD126" i="16"/>
  <c r="AC126" i="16"/>
  <c r="AB126" i="16"/>
  <c r="AA126" i="16"/>
  <c r="Z126" i="16"/>
  <c r="Y126" i="16"/>
  <c r="X126" i="16"/>
  <c r="W126" i="16"/>
  <c r="V126" i="16"/>
  <c r="U126" i="16"/>
  <c r="T126" i="16"/>
  <c r="S126" i="16"/>
  <c r="R126" i="16"/>
  <c r="Q126" i="16"/>
  <c r="P126" i="16"/>
  <c r="O126" i="16"/>
  <c r="N126" i="16"/>
  <c r="M126" i="16"/>
  <c r="L126" i="16"/>
  <c r="K126" i="16"/>
  <c r="J126" i="16"/>
  <c r="I126" i="16"/>
  <c r="H126" i="16"/>
  <c r="G126" i="16"/>
  <c r="F126" i="16"/>
  <c r="E126" i="16"/>
  <c r="D126" i="16"/>
  <c r="C126" i="16"/>
  <c r="C171" i="16" s="1"/>
  <c r="AE125" i="16"/>
  <c r="AD125" i="16"/>
  <c r="AC125" i="16"/>
  <c r="AB125" i="16"/>
  <c r="AA125" i="16"/>
  <c r="Z125" i="16"/>
  <c r="Y125" i="16"/>
  <c r="X125" i="16"/>
  <c r="W125" i="16"/>
  <c r="V125" i="16"/>
  <c r="U125" i="16"/>
  <c r="T125" i="16"/>
  <c r="S125" i="16"/>
  <c r="R125" i="16"/>
  <c r="Q125" i="16"/>
  <c r="P125" i="16"/>
  <c r="O125" i="16"/>
  <c r="N125" i="16"/>
  <c r="M125" i="16"/>
  <c r="L125" i="16"/>
  <c r="K125" i="16"/>
  <c r="J125" i="16"/>
  <c r="I125" i="16"/>
  <c r="H125" i="16"/>
  <c r="G125" i="16"/>
  <c r="F125" i="16"/>
  <c r="E125" i="16"/>
  <c r="D125" i="16"/>
  <c r="C125" i="16"/>
  <c r="AE124" i="16"/>
  <c r="AD124" i="16"/>
  <c r="AC124" i="16"/>
  <c r="AB124" i="16"/>
  <c r="AA124" i="16"/>
  <c r="Z124" i="16"/>
  <c r="Y124" i="16"/>
  <c r="X124" i="16"/>
  <c r="W124" i="16"/>
  <c r="V124" i="16"/>
  <c r="U124" i="16"/>
  <c r="T124" i="16"/>
  <c r="S124" i="16"/>
  <c r="R124" i="16"/>
  <c r="Q124" i="16"/>
  <c r="P124" i="16"/>
  <c r="O124" i="16"/>
  <c r="N124" i="16"/>
  <c r="M124" i="16"/>
  <c r="L124" i="16"/>
  <c r="K124" i="16"/>
  <c r="J124" i="16"/>
  <c r="I124" i="16"/>
  <c r="H124" i="16"/>
  <c r="G124" i="16"/>
  <c r="F124" i="16"/>
  <c r="E124" i="16"/>
  <c r="D124" i="16"/>
  <c r="C124" i="16"/>
  <c r="AE123" i="16"/>
  <c r="AD123" i="16"/>
  <c r="AC123" i="16"/>
  <c r="AB123" i="16"/>
  <c r="AA123" i="16"/>
  <c r="Z123" i="16"/>
  <c r="Y123" i="16"/>
  <c r="X123" i="16"/>
  <c r="W123" i="16"/>
  <c r="V123" i="16"/>
  <c r="U123" i="16"/>
  <c r="T123" i="16"/>
  <c r="S123" i="16"/>
  <c r="R123" i="16"/>
  <c r="Q123" i="16"/>
  <c r="P123" i="16"/>
  <c r="O123" i="16"/>
  <c r="N123" i="16"/>
  <c r="M123" i="16"/>
  <c r="L123" i="16"/>
  <c r="K123" i="16"/>
  <c r="J123" i="16"/>
  <c r="I123" i="16"/>
  <c r="H123" i="16"/>
  <c r="G123" i="16"/>
  <c r="F123" i="16"/>
  <c r="E123" i="16"/>
  <c r="D123" i="16"/>
  <c r="C123" i="16"/>
  <c r="AE122" i="16"/>
  <c r="AD122" i="16"/>
  <c r="AC122" i="16"/>
  <c r="AB122" i="16"/>
  <c r="AA122" i="16"/>
  <c r="Z122" i="16"/>
  <c r="Y122" i="16"/>
  <c r="X122" i="16"/>
  <c r="W122" i="16"/>
  <c r="V122" i="16"/>
  <c r="U122" i="16"/>
  <c r="T122" i="16"/>
  <c r="S122" i="16"/>
  <c r="R122" i="16"/>
  <c r="Q122" i="16"/>
  <c r="P122" i="16"/>
  <c r="O122" i="16"/>
  <c r="N122" i="16"/>
  <c r="M122" i="16"/>
  <c r="L122" i="16"/>
  <c r="K122" i="16"/>
  <c r="J122" i="16"/>
  <c r="I122" i="16"/>
  <c r="H122" i="16"/>
  <c r="G122" i="16"/>
  <c r="F122" i="16"/>
  <c r="E122" i="16"/>
  <c r="D122" i="16"/>
  <c r="C122" i="16"/>
  <c r="AE121" i="16"/>
  <c r="AD121" i="16"/>
  <c r="AC121" i="16"/>
  <c r="AB121" i="16"/>
  <c r="AA121" i="16"/>
  <c r="Z121" i="16"/>
  <c r="Y121" i="16"/>
  <c r="X121" i="16"/>
  <c r="W121" i="16"/>
  <c r="V121" i="16"/>
  <c r="U121" i="16"/>
  <c r="T121" i="16"/>
  <c r="S121" i="16"/>
  <c r="R121" i="16"/>
  <c r="Q121" i="16"/>
  <c r="P121" i="16"/>
  <c r="O121" i="16"/>
  <c r="N121" i="16"/>
  <c r="M121" i="16"/>
  <c r="L121" i="16"/>
  <c r="K121" i="16"/>
  <c r="J121" i="16"/>
  <c r="I121" i="16"/>
  <c r="H121" i="16"/>
  <c r="G121" i="16"/>
  <c r="F121" i="16"/>
  <c r="E121" i="16"/>
  <c r="D121" i="16"/>
  <c r="C121" i="16"/>
  <c r="AE120" i="16"/>
  <c r="AD120" i="16"/>
  <c r="AC120" i="16"/>
  <c r="AB120" i="16"/>
  <c r="AA120" i="16"/>
  <c r="Z120" i="16"/>
  <c r="Y120" i="16"/>
  <c r="X120" i="16"/>
  <c r="W120" i="16"/>
  <c r="V120" i="16"/>
  <c r="U120" i="16"/>
  <c r="T120" i="16"/>
  <c r="S120" i="16"/>
  <c r="R120" i="16"/>
  <c r="Q120" i="16"/>
  <c r="P120" i="16"/>
  <c r="O120" i="16"/>
  <c r="N120" i="16"/>
  <c r="M120" i="16"/>
  <c r="L120" i="16"/>
  <c r="K120" i="16"/>
  <c r="J120" i="16"/>
  <c r="I120" i="16"/>
  <c r="H120" i="16"/>
  <c r="G120" i="16"/>
  <c r="F120" i="16"/>
  <c r="E120" i="16"/>
  <c r="D120" i="16"/>
  <c r="C120" i="16"/>
  <c r="AE119" i="16"/>
  <c r="AD119" i="16"/>
  <c r="AC119" i="16"/>
  <c r="AB119" i="16"/>
  <c r="AA119" i="16"/>
  <c r="Z119" i="16"/>
  <c r="Y119" i="16"/>
  <c r="X119" i="16"/>
  <c r="W119" i="16"/>
  <c r="V119" i="16"/>
  <c r="U119" i="16"/>
  <c r="T119" i="16"/>
  <c r="S119" i="16"/>
  <c r="R119" i="16"/>
  <c r="Q119" i="16"/>
  <c r="P119" i="16"/>
  <c r="O119" i="16"/>
  <c r="N119" i="16"/>
  <c r="M119" i="16"/>
  <c r="L119" i="16"/>
  <c r="K119" i="16"/>
  <c r="J119" i="16"/>
  <c r="I119" i="16"/>
  <c r="H119" i="16"/>
  <c r="G119" i="16"/>
  <c r="F119" i="16"/>
  <c r="E119" i="16"/>
  <c r="D119" i="16"/>
  <c r="C119" i="16"/>
  <c r="AE118" i="16"/>
  <c r="AD118" i="16"/>
  <c r="AC118" i="16"/>
  <c r="AB118" i="16"/>
  <c r="AA118" i="16"/>
  <c r="Z118" i="16"/>
  <c r="Y118" i="16"/>
  <c r="X118" i="16"/>
  <c r="W118" i="16"/>
  <c r="V118" i="16"/>
  <c r="U118" i="16"/>
  <c r="T118" i="16"/>
  <c r="S118" i="16"/>
  <c r="R118" i="16"/>
  <c r="Q118" i="16"/>
  <c r="P118" i="16"/>
  <c r="O118" i="16"/>
  <c r="N118" i="16"/>
  <c r="M118" i="16"/>
  <c r="L118" i="16"/>
  <c r="K118" i="16"/>
  <c r="J118" i="16"/>
  <c r="I118" i="16"/>
  <c r="H118" i="16"/>
  <c r="G118" i="16"/>
  <c r="F118" i="16"/>
  <c r="E118" i="16"/>
  <c r="D118" i="16"/>
  <c r="C118" i="16"/>
  <c r="C170" i="16" s="1"/>
  <c r="AE117" i="16"/>
  <c r="AD117" i="16"/>
  <c r="AC117" i="16"/>
  <c r="AB117" i="16"/>
  <c r="AA117" i="16"/>
  <c r="Z117" i="16"/>
  <c r="Y117" i="16"/>
  <c r="X117" i="16"/>
  <c r="W117" i="16"/>
  <c r="V117" i="16"/>
  <c r="U117" i="16"/>
  <c r="T117" i="16"/>
  <c r="S117" i="16"/>
  <c r="R117" i="16"/>
  <c r="Q117" i="16"/>
  <c r="P117" i="16"/>
  <c r="O117" i="16"/>
  <c r="N117" i="16"/>
  <c r="M117" i="16"/>
  <c r="L117" i="16"/>
  <c r="K117" i="16"/>
  <c r="J117" i="16"/>
  <c r="I117" i="16"/>
  <c r="H117" i="16"/>
  <c r="G117" i="16"/>
  <c r="F117" i="16"/>
  <c r="E117" i="16"/>
  <c r="D117" i="16"/>
  <c r="C117" i="16"/>
  <c r="AE116" i="16"/>
  <c r="AD116" i="16"/>
  <c r="AC116" i="16"/>
  <c r="AB116" i="16"/>
  <c r="AA116" i="16"/>
  <c r="Z116" i="16"/>
  <c r="Y116" i="16"/>
  <c r="X116" i="16"/>
  <c r="W116" i="16"/>
  <c r="V116" i="16"/>
  <c r="U116" i="16"/>
  <c r="T116" i="16"/>
  <c r="S116" i="16"/>
  <c r="R116" i="16"/>
  <c r="Q116" i="16"/>
  <c r="P116" i="16"/>
  <c r="O116" i="16"/>
  <c r="N116" i="16"/>
  <c r="M116" i="16"/>
  <c r="L116" i="16"/>
  <c r="K116" i="16"/>
  <c r="J116" i="16"/>
  <c r="I116" i="16"/>
  <c r="H116" i="16"/>
  <c r="G116" i="16"/>
  <c r="F116" i="16"/>
  <c r="E116" i="16"/>
  <c r="D116" i="16"/>
  <c r="C116" i="16"/>
  <c r="AE115" i="16"/>
  <c r="AD115" i="16"/>
  <c r="AC115" i="16"/>
  <c r="AB115" i="16"/>
  <c r="AA115" i="16"/>
  <c r="F146" i="16" s="1"/>
  <c r="Z115" i="16"/>
  <c r="Y115" i="16"/>
  <c r="X115" i="16"/>
  <c r="W115" i="16"/>
  <c r="V115" i="16"/>
  <c r="U115" i="16"/>
  <c r="T115" i="16"/>
  <c r="S115" i="16"/>
  <c r="R115" i="16"/>
  <c r="Q115" i="16"/>
  <c r="P115" i="16"/>
  <c r="O115" i="16"/>
  <c r="N115" i="16"/>
  <c r="M115" i="16"/>
  <c r="L115" i="16"/>
  <c r="K115" i="16"/>
  <c r="J115" i="16"/>
  <c r="I115" i="16"/>
  <c r="H115" i="16"/>
  <c r="G115" i="16"/>
  <c r="F115" i="16"/>
  <c r="E115" i="16"/>
  <c r="D115" i="16"/>
  <c r="C115" i="16"/>
  <c r="AE114" i="16"/>
  <c r="AD114" i="16"/>
  <c r="AC114" i="16"/>
  <c r="AB114" i="16"/>
  <c r="AA114" i="16"/>
  <c r="Z114" i="16"/>
  <c r="Y114" i="16"/>
  <c r="X114" i="16"/>
  <c r="W114" i="16"/>
  <c r="V114" i="16"/>
  <c r="U114" i="16"/>
  <c r="T114" i="16"/>
  <c r="S114" i="16"/>
  <c r="R114" i="16"/>
  <c r="Q114" i="16"/>
  <c r="P114" i="16"/>
  <c r="O114" i="16"/>
  <c r="N114" i="16"/>
  <c r="M114" i="16"/>
  <c r="L114" i="16"/>
  <c r="K114" i="16"/>
  <c r="J114" i="16"/>
  <c r="I114" i="16"/>
  <c r="H114" i="16"/>
  <c r="G114" i="16"/>
  <c r="F114" i="16"/>
  <c r="E114" i="16"/>
  <c r="D114" i="16"/>
  <c r="C114" i="16"/>
  <c r="AE113" i="16"/>
  <c r="AD113" i="16"/>
  <c r="AC113" i="16"/>
  <c r="AB113" i="16"/>
  <c r="AA113" i="16"/>
  <c r="Z113" i="16"/>
  <c r="Y113" i="16"/>
  <c r="X113" i="16"/>
  <c r="W113" i="16"/>
  <c r="V113" i="16"/>
  <c r="U113" i="16"/>
  <c r="T113" i="16"/>
  <c r="S113" i="16"/>
  <c r="R113" i="16"/>
  <c r="Q113" i="16"/>
  <c r="P113" i="16"/>
  <c r="O113" i="16"/>
  <c r="N113" i="16"/>
  <c r="M113" i="16"/>
  <c r="L113" i="16"/>
  <c r="K113" i="16"/>
  <c r="J113" i="16"/>
  <c r="I113" i="16"/>
  <c r="H113" i="16"/>
  <c r="G113" i="16"/>
  <c r="F113" i="16"/>
  <c r="E113" i="16"/>
  <c r="D113" i="16"/>
  <c r="C113" i="16"/>
  <c r="AE112" i="16"/>
  <c r="AD112" i="16"/>
  <c r="AC112" i="16"/>
  <c r="AB112" i="16"/>
  <c r="AA112" i="16"/>
  <c r="Z112" i="16"/>
  <c r="Y112" i="16"/>
  <c r="X112" i="16"/>
  <c r="W112" i="16"/>
  <c r="V112" i="16"/>
  <c r="U112" i="16"/>
  <c r="T112" i="16"/>
  <c r="S112" i="16"/>
  <c r="R112" i="16"/>
  <c r="Q112" i="16"/>
  <c r="P112" i="16"/>
  <c r="O112" i="16"/>
  <c r="N112" i="16"/>
  <c r="M112" i="16"/>
  <c r="L112" i="16"/>
  <c r="K112" i="16"/>
  <c r="J112" i="16"/>
  <c r="I112" i="16"/>
  <c r="H112" i="16"/>
  <c r="G112" i="16"/>
  <c r="F112" i="16"/>
  <c r="E112" i="16"/>
  <c r="D112" i="16"/>
  <c r="C112" i="16"/>
  <c r="AE111" i="16"/>
  <c r="AD111" i="16"/>
  <c r="AC111" i="16"/>
  <c r="AB111" i="16"/>
  <c r="AA111" i="16"/>
  <c r="Z111" i="16"/>
  <c r="Y111" i="16"/>
  <c r="X111" i="16"/>
  <c r="W111" i="16"/>
  <c r="V111" i="16"/>
  <c r="U111" i="16"/>
  <c r="T111" i="16"/>
  <c r="S111" i="16"/>
  <c r="R111" i="16"/>
  <c r="Q111" i="16"/>
  <c r="P111" i="16"/>
  <c r="O111" i="16"/>
  <c r="N111" i="16"/>
  <c r="M111" i="16"/>
  <c r="L111" i="16"/>
  <c r="K111" i="16"/>
  <c r="J111" i="16"/>
  <c r="I111" i="16"/>
  <c r="H111" i="16"/>
  <c r="G111" i="16"/>
  <c r="F111" i="16"/>
  <c r="E111" i="16"/>
  <c r="D111" i="16"/>
  <c r="C111" i="16"/>
  <c r="C169" i="16" s="1"/>
  <c r="AE110" i="16"/>
  <c r="AD110" i="16"/>
  <c r="AC110" i="16"/>
  <c r="AB110" i="16"/>
  <c r="AA110" i="16"/>
  <c r="Z110" i="16"/>
  <c r="Y110" i="16"/>
  <c r="X110" i="16"/>
  <c r="W110" i="16"/>
  <c r="V110" i="16"/>
  <c r="U110" i="16"/>
  <c r="T110" i="16"/>
  <c r="S110" i="16"/>
  <c r="R110" i="16"/>
  <c r="Q110" i="16"/>
  <c r="P110" i="16"/>
  <c r="O110" i="16"/>
  <c r="N110" i="16"/>
  <c r="M110" i="16"/>
  <c r="L110" i="16"/>
  <c r="K110" i="16"/>
  <c r="J110" i="16"/>
  <c r="I110" i="16"/>
  <c r="H110" i="16"/>
  <c r="C149" i="16" s="1"/>
  <c r="G110" i="16"/>
  <c r="F110" i="16"/>
  <c r="E110" i="16"/>
  <c r="D110" i="16"/>
  <c r="C110" i="16"/>
  <c r="AE109" i="16"/>
  <c r="AD109" i="16"/>
  <c r="AC109" i="16"/>
  <c r="AB109" i="16"/>
  <c r="AA109" i="16"/>
  <c r="Z109" i="16"/>
  <c r="Y109" i="16"/>
  <c r="X109" i="16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D109" i="16"/>
  <c r="C109" i="16"/>
  <c r="C168" i="16" s="1"/>
  <c r="AE108" i="16"/>
  <c r="AD108" i="16"/>
  <c r="AC108" i="16"/>
  <c r="AB108" i="16"/>
  <c r="AA108" i="16"/>
  <c r="Z108" i="16"/>
  <c r="Y108" i="16"/>
  <c r="X108" i="16"/>
  <c r="W108" i="16"/>
  <c r="V108" i="16"/>
  <c r="U108" i="16"/>
  <c r="T108" i="16"/>
  <c r="S108" i="16"/>
  <c r="R108" i="16"/>
  <c r="Q108" i="16"/>
  <c r="P108" i="16"/>
  <c r="O108" i="16"/>
  <c r="N108" i="16"/>
  <c r="M108" i="16"/>
  <c r="L108" i="16"/>
  <c r="K108" i="16"/>
  <c r="J108" i="16"/>
  <c r="I108" i="16"/>
  <c r="H108" i="16"/>
  <c r="G108" i="16"/>
  <c r="F108" i="16"/>
  <c r="E108" i="16"/>
  <c r="D108" i="16"/>
  <c r="C108" i="16"/>
  <c r="C167" i="16" s="1"/>
  <c r="AE107" i="16"/>
  <c r="AD107" i="16"/>
  <c r="AC107" i="16"/>
  <c r="AB107" i="16"/>
  <c r="AA107" i="16"/>
  <c r="Z107" i="16"/>
  <c r="Y107" i="16"/>
  <c r="X107" i="16"/>
  <c r="W107" i="16"/>
  <c r="V107" i="16"/>
  <c r="U107" i="16"/>
  <c r="T107" i="16"/>
  <c r="S107" i="16"/>
  <c r="R107" i="16"/>
  <c r="Q107" i="16"/>
  <c r="P107" i="16"/>
  <c r="O107" i="16"/>
  <c r="N107" i="16"/>
  <c r="M107" i="16"/>
  <c r="L107" i="16"/>
  <c r="K107" i="16"/>
  <c r="J107" i="16"/>
  <c r="I107" i="16"/>
  <c r="H107" i="16"/>
  <c r="G107" i="16"/>
  <c r="F107" i="16"/>
  <c r="E107" i="16"/>
  <c r="D107" i="16"/>
  <c r="C107" i="16"/>
  <c r="AE106" i="16"/>
  <c r="AD106" i="16"/>
  <c r="AC106" i="16"/>
  <c r="AB106" i="16"/>
  <c r="AA106" i="16"/>
  <c r="Z106" i="16"/>
  <c r="Y106" i="16"/>
  <c r="X106" i="16"/>
  <c r="W106" i="16"/>
  <c r="V106" i="16"/>
  <c r="U106" i="16"/>
  <c r="T106" i="16"/>
  <c r="S106" i="16"/>
  <c r="R106" i="16"/>
  <c r="Q106" i="16"/>
  <c r="P106" i="16"/>
  <c r="O106" i="16"/>
  <c r="N106" i="16"/>
  <c r="M106" i="16"/>
  <c r="L106" i="16"/>
  <c r="K106" i="16"/>
  <c r="J106" i="16"/>
  <c r="I106" i="16"/>
  <c r="H106" i="16"/>
  <c r="G106" i="16"/>
  <c r="F106" i="16"/>
  <c r="E106" i="16"/>
  <c r="D106" i="16"/>
  <c r="C106" i="16"/>
  <c r="AE105" i="16"/>
  <c r="AD105" i="16"/>
  <c r="AC105" i="16"/>
  <c r="AB105" i="16"/>
  <c r="AA105" i="16"/>
  <c r="Z105" i="16"/>
  <c r="Y105" i="16"/>
  <c r="X105" i="16"/>
  <c r="W105" i="16"/>
  <c r="V105" i="16"/>
  <c r="U105" i="16"/>
  <c r="T105" i="16"/>
  <c r="S105" i="16"/>
  <c r="R105" i="16"/>
  <c r="Q105" i="16"/>
  <c r="P105" i="16"/>
  <c r="O105" i="16"/>
  <c r="N105" i="16"/>
  <c r="M105" i="16"/>
  <c r="L105" i="16"/>
  <c r="K105" i="16"/>
  <c r="J105" i="16"/>
  <c r="I105" i="16"/>
  <c r="H105" i="16"/>
  <c r="G105" i="16"/>
  <c r="F105" i="16"/>
  <c r="E105" i="16"/>
  <c r="D105" i="16"/>
  <c r="C105" i="16"/>
  <c r="AE104" i="16"/>
  <c r="AD104" i="16"/>
  <c r="AC104" i="16"/>
  <c r="AB104" i="16"/>
  <c r="AA104" i="16"/>
  <c r="Z104" i="16"/>
  <c r="Y104" i="16"/>
  <c r="X104" i="16"/>
  <c r="W104" i="16"/>
  <c r="V104" i="16"/>
  <c r="U104" i="16"/>
  <c r="T104" i="16"/>
  <c r="S104" i="16"/>
  <c r="R104" i="16"/>
  <c r="Q104" i="16"/>
  <c r="P104" i="16"/>
  <c r="O104" i="16"/>
  <c r="N104" i="16"/>
  <c r="M104" i="16"/>
  <c r="L104" i="16"/>
  <c r="K104" i="16"/>
  <c r="J104" i="16"/>
  <c r="I104" i="16"/>
  <c r="H104" i="16"/>
  <c r="G104" i="16"/>
  <c r="F104" i="16"/>
  <c r="E104" i="16"/>
  <c r="D104" i="16"/>
  <c r="C104" i="16"/>
  <c r="C166" i="16" s="1"/>
  <c r="AE103" i="16"/>
  <c r="AD103" i="16"/>
  <c r="AC103" i="16"/>
  <c r="AB103" i="16"/>
  <c r="AA103" i="16"/>
  <c r="Z103" i="16"/>
  <c r="Y103" i="16"/>
  <c r="X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E103" i="16"/>
  <c r="D103" i="16"/>
  <c r="C103" i="16"/>
  <c r="C165" i="16" s="1"/>
  <c r="AE102" i="16"/>
  <c r="AD102" i="16"/>
  <c r="AC102" i="16"/>
  <c r="AB102" i="16"/>
  <c r="AA102" i="16"/>
  <c r="Z102" i="16"/>
  <c r="Y102" i="16"/>
  <c r="X102" i="16"/>
  <c r="W102" i="16"/>
  <c r="V102" i="16"/>
  <c r="U102" i="16"/>
  <c r="T102" i="16"/>
  <c r="S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AE101" i="16"/>
  <c r="AD101" i="16"/>
  <c r="AC101" i="16"/>
  <c r="AB101" i="16"/>
  <c r="AA101" i="16"/>
  <c r="Z101" i="16"/>
  <c r="Y101" i="16"/>
  <c r="X101" i="16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AE100" i="16"/>
  <c r="AD100" i="16"/>
  <c r="AC100" i="16"/>
  <c r="AB100" i="16"/>
  <c r="AA100" i="16"/>
  <c r="Z100" i="16"/>
  <c r="Y100" i="16"/>
  <c r="X100" i="16"/>
  <c r="W100" i="16"/>
  <c r="V100" i="16"/>
  <c r="U100" i="16"/>
  <c r="T100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F100" i="16"/>
  <c r="E100" i="16"/>
  <c r="D100" i="16"/>
  <c r="C100" i="16"/>
  <c r="C164" i="16" s="1"/>
  <c r="AD99" i="16"/>
  <c r="AC99" i="16"/>
  <c r="AB99" i="16"/>
  <c r="AA99" i="16"/>
  <c r="Z99" i="16"/>
  <c r="Y99" i="16"/>
  <c r="X99" i="16"/>
  <c r="W99" i="16"/>
  <c r="V99" i="16"/>
  <c r="U99" i="16"/>
  <c r="T99" i="16"/>
  <c r="S99" i="16"/>
  <c r="R99" i="16"/>
  <c r="Q99" i="16"/>
  <c r="P99" i="16"/>
  <c r="O99" i="16"/>
  <c r="N99" i="16"/>
  <c r="M99" i="16"/>
  <c r="L99" i="16"/>
  <c r="K99" i="16"/>
  <c r="J99" i="16"/>
  <c r="I99" i="16"/>
  <c r="H99" i="16"/>
  <c r="G99" i="16"/>
  <c r="F99" i="16"/>
  <c r="E99" i="16"/>
  <c r="D99" i="16"/>
  <c r="C99" i="16"/>
  <c r="C163" i="16" s="1"/>
  <c r="AE98" i="16"/>
  <c r="AD98" i="16"/>
  <c r="AC98" i="16"/>
  <c r="AB98" i="16"/>
  <c r="AA98" i="16"/>
  <c r="Z98" i="16"/>
  <c r="Y98" i="16"/>
  <c r="X98" i="16"/>
  <c r="W98" i="16"/>
  <c r="V98" i="16"/>
  <c r="U98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C98" i="16"/>
  <c r="C150" i="16" l="1"/>
  <c r="F158" i="16"/>
  <c r="G158" i="16"/>
  <c r="D135" i="16"/>
  <c r="D139" i="16"/>
  <c r="D141" i="16"/>
  <c r="D145" i="16"/>
  <c r="C146" i="16"/>
  <c r="D153" i="16"/>
  <c r="D157" i="16"/>
  <c r="F138" i="16"/>
  <c r="F149" i="16"/>
  <c r="C151" i="16"/>
  <c r="F152" i="16"/>
  <c r="F159" i="16"/>
  <c r="E136" i="16"/>
  <c r="E137" i="16"/>
  <c r="E140" i="16"/>
  <c r="E142" i="16"/>
  <c r="G146" i="16"/>
  <c r="E147" i="16"/>
  <c r="E150" i="16"/>
  <c r="E154" i="16"/>
  <c r="D137" i="16"/>
  <c r="C140" i="16"/>
  <c r="F136" i="16"/>
  <c r="F140" i="16"/>
  <c r="F142" i="16"/>
  <c r="F150" i="16"/>
  <c r="F154" i="16"/>
  <c r="C154" i="16"/>
  <c r="E159" i="16"/>
  <c r="E135" i="16"/>
  <c r="E141" i="16"/>
  <c r="E146" i="16"/>
  <c r="F148" i="16"/>
  <c r="E153" i="16"/>
  <c r="C155" i="16"/>
  <c r="F156" i="16"/>
  <c r="H135" i="16"/>
  <c r="H139" i="16"/>
  <c r="H157" i="16"/>
  <c r="F141" i="16"/>
  <c r="F145" i="16"/>
  <c r="F153" i="16"/>
  <c r="H137" i="16"/>
  <c r="C139" i="16"/>
  <c r="H140" i="16"/>
  <c r="C141" i="16"/>
  <c r="C142" i="16"/>
  <c r="H142" i="16"/>
  <c r="C145" i="16"/>
  <c r="D147" i="16"/>
  <c r="H147" i="16"/>
  <c r="H150" i="16"/>
  <c r="C153" i="16"/>
  <c r="H154" i="16"/>
  <c r="C157" i="16"/>
  <c r="E158" i="16"/>
  <c r="G150" i="16"/>
  <c r="H145" i="16"/>
  <c r="H153" i="16"/>
  <c r="F137" i="16"/>
  <c r="F157" i="16"/>
  <c r="C136" i="16"/>
  <c r="C137" i="16"/>
  <c r="E138" i="16"/>
  <c r="D143" i="16"/>
  <c r="H143" i="16"/>
  <c r="E144" i="16"/>
  <c r="C147" i="16"/>
  <c r="E148" i="16"/>
  <c r="D151" i="16"/>
  <c r="H151" i="16"/>
  <c r="E152" i="16"/>
  <c r="D155" i="16"/>
  <c r="H155" i="16"/>
  <c r="E156" i="16"/>
  <c r="H158" i="16"/>
  <c r="F135" i="16"/>
  <c r="F139" i="16"/>
  <c r="F143" i="16"/>
  <c r="F147" i="16"/>
  <c r="F151" i="16"/>
  <c r="F155" i="16"/>
  <c r="H141" i="16"/>
  <c r="H146" i="16"/>
  <c r="C135" i="16"/>
  <c r="C138" i="16"/>
  <c r="H138" i="16"/>
  <c r="E139" i="16"/>
  <c r="C143" i="16"/>
  <c r="C144" i="16"/>
  <c r="D149" i="16"/>
  <c r="H149" i="16"/>
  <c r="E145" i="16"/>
  <c r="C148" i="16"/>
  <c r="H148" i="16"/>
  <c r="C152" i="16"/>
  <c r="H152" i="16"/>
  <c r="C156" i="16"/>
  <c r="H156" i="16"/>
  <c r="E157" i="16"/>
  <c r="C158" i="16"/>
  <c r="D159" i="16"/>
  <c r="H159" i="16"/>
  <c r="G142" i="16"/>
  <c r="E149" i="16"/>
  <c r="G154" i="16"/>
  <c r="F144" i="16"/>
  <c r="H136" i="16"/>
  <c r="G136" i="16"/>
  <c r="G138" i="16"/>
  <c r="G140" i="16"/>
  <c r="E143" i="16"/>
  <c r="G144" i="16"/>
  <c r="G148" i="16"/>
  <c r="E151" i="16"/>
  <c r="G152" i="16"/>
  <c r="E155" i="16"/>
  <c r="G156" i="16"/>
  <c r="D136" i="16"/>
  <c r="D138" i="16"/>
  <c r="D140" i="16"/>
  <c r="D142" i="16"/>
  <c r="D144" i="16"/>
  <c r="H144" i="16"/>
  <c r="D146" i="16"/>
  <c r="D148" i="16"/>
  <c r="D150" i="16"/>
  <c r="D152" i="16"/>
  <c r="D154" i="16"/>
  <c r="D156" i="16"/>
  <c r="D158" i="16"/>
  <c r="G135" i="16"/>
  <c r="G137" i="16"/>
  <c r="G139" i="16"/>
  <c r="G141" i="16"/>
  <c r="G143" i="16"/>
  <c r="G145" i="16"/>
  <c r="G147" i="16"/>
  <c r="G149" i="16"/>
  <c r="G151" i="16"/>
  <c r="G153" i="16"/>
  <c r="G155" i="16"/>
  <c r="G157" i="16"/>
  <c r="G159" i="16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K101" i="12" s="1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A101" i="12" s="1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O102" i="12" s="1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G111" i="12" s="1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K112" i="12" s="1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G119" i="12" s="1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K120" i="12" s="1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D86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Z86" i="12"/>
  <c r="AA86" i="12"/>
  <c r="AB86" i="12"/>
  <c r="AC86" i="12"/>
  <c r="AD86" i="12"/>
  <c r="AE86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Z87" i="12"/>
  <c r="AA87" i="12"/>
  <c r="AB87" i="12"/>
  <c r="AC87" i="12"/>
  <c r="AD87" i="12"/>
  <c r="AE87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Z88" i="12"/>
  <c r="AA88" i="12"/>
  <c r="AB88" i="12"/>
  <c r="AC88" i="12"/>
  <c r="AD88" i="12"/>
  <c r="AE88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Q89" i="12"/>
  <c r="R89" i="12"/>
  <c r="S89" i="12"/>
  <c r="T89" i="12"/>
  <c r="U89" i="12"/>
  <c r="V89" i="12"/>
  <c r="W89" i="12"/>
  <c r="X89" i="12"/>
  <c r="Y89" i="12"/>
  <c r="Z89" i="12"/>
  <c r="AA89" i="12"/>
  <c r="AB89" i="12"/>
  <c r="AC89" i="12"/>
  <c r="AD89" i="12"/>
  <c r="AE89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Z92" i="12"/>
  <c r="AA92" i="12"/>
  <c r="AB92" i="12"/>
  <c r="AC92" i="12"/>
  <c r="AD92" i="12"/>
  <c r="AE92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Z93" i="12"/>
  <c r="AA93" i="12"/>
  <c r="AB93" i="12"/>
  <c r="AC93" i="12"/>
  <c r="AD93" i="12"/>
  <c r="AE93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60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D13" i="12"/>
  <c r="E13" i="12"/>
  <c r="F13" i="12"/>
  <c r="F99" i="12" s="1"/>
  <c r="G13" i="12"/>
  <c r="H13" i="12"/>
  <c r="I13" i="12"/>
  <c r="J13" i="12"/>
  <c r="J99" i="12" s="1"/>
  <c r="K13" i="12"/>
  <c r="L13" i="12"/>
  <c r="M13" i="12"/>
  <c r="N13" i="12"/>
  <c r="N99" i="12" s="1"/>
  <c r="O13" i="12"/>
  <c r="P13" i="12"/>
  <c r="Q13" i="12"/>
  <c r="R13" i="12"/>
  <c r="R99" i="12" s="1"/>
  <c r="S13" i="12"/>
  <c r="T13" i="12"/>
  <c r="U13" i="12"/>
  <c r="V13" i="12"/>
  <c r="V99" i="12" s="1"/>
  <c r="W13" i="12"/>
  <c r="X13" i="12"/>
  <c r="Y13" i="12"/>
  <c r="Z13" i="12"/>
  <c r="Z99" i="12" s="1"/>
  <c r="AA13" i="12"/>
  <c r="AB13" i="12"/>
  <c r="AC13" i="12"/>
  <c r="AD13" i="12"/>
  <c r="AD99" i="12" s="1"/>
  <c r="AE13" i="12"/>
  <c r="D14" i="12"/>
  <c r="E14" i="12"/>
  <c r="F14" i="12"/>
  <c r="F100" i="12" s="1"/>
  <c r="G14" i="12"/>
  <c r="H14" i="12"/>
  <c r="I14" i="12"/>
  <c r="J14" i="12"/>
  <c r="J100" i="12" s="1"/>
  <c r="K14" i="12"/>
  <c r="L14" i="12"/>
  <c r="M14" i="12"/>
  <c r="N14" i="12"/>
  <c r="N100" i="12" s="1"/>
  <c r="O14" i="12"/>
  <c r="P14" i="12"/>
  <c r="Q14" i="12"/>
  <c r="R14" i="12"/>
  <c r="R100" i="12" s="1"/>
  <c r="S14" i="12"/>
  <c r="T14" i="12"/>
  <c r="U14" i="12"/>
  <c r="V14" i="12"/>
  <c r="V100" i="12" s="1"/>
  <c r="W14" i="12"/>
  <c r="X14" i="12"/>
  <c r="Y14" i="12"/>
  <c r="Z14" i="12"/>
  <c r="Z100" i="12" s="1"/>
  <c r="AA14" i="12"/>
  <c r="AB14" i="12"/>
  <c r="AC14" i="12"/>
  <c r="AD14" i="12"/>
  <c r="AD100" i="12" s="1"/>
  <c r="AE14" i="12"/>
  <c r="D15" i="12"/>
  <c r="E15" i="12"/>
  <c r="F15" i="12"/>
  <c r="F101" i="12" s="1"/>
  <c r="G15" i="12"/>
  <c r="H15" i="12"/>
  <c r="I15" i="12"/>
  <c r="J15" i="12"/>
  <c r="J101" i="12" s="1"/>
  <c r="K15" i="12"/>
  <c r="L15" i="12"/>
  <c r="M15" i="12"/>
  <c r="N15" i="12"/>
  <c r="N101" i="12" s="1"/>
  <c r="O15" i="12"/>
  <c r="P15" i="12"/>
  <c r="Q15" i="12"/>
  <c r="R15" i="12"/>
  <c r="R101" i="12" s="1"/>
  <c r="S15" i="12"/>
  <c r="T15" i="12"/>
  <c r="U15" i="12"/>
  <c r="V15" i="12"/>
  <c r="V101" i="12" s="1"/>
  <c r="W15" i="12"/>
  <c r="X15" i="12"/>
  <c r="Y15" i="12"/>
  <c r="Z15" i="12"/>
  <c r="Z101" i="12" s="1"/>
  <c r="AA15" i="12"/>
  <c r="AB15" i="12"/>
  <c r="AC15" i="12"/>
  <c r="AD15" i="12"/>
  <c r="AD101" i="12" s="1"/>
  <c r="AE15" i="12"/>
  <c r="D16" i="12"/>
  <c r="E16" i="12"/>
  <c r="F16" i="12"/>
  <c r="F102" i="12" s="1"/>
  <c r="G16" i="12"/>
  <c r="H16" i="12"/>
  <c r="I16" i="12"/>
  <c r="J16" i="12"/>
  <c r="J102" i="12" s="1"/>
  <c r="K16" i="12"/>
  <c r="L16" i="12"/>
  <c r="M16" i="12"/>
  <c r="N16" i="12"/>
  <c r="N102" i="12" s="1"/>
  <c r="O16" i="12"/>
  <c r="P16" i="12"/>
  <c r="Q16" i="12"/>
  <c r="R16" i="12"/>
  <c r="R102" i="12" s="1"/>
  <c r="S16" i="12"/>
  <c r="T16" i="12"/>
  <c r="U16" i="12"/>
  <c r="V16" i="12"/>
  <c r="V102" i="12" s="1"/>
  <c r="W16" i="12"/>
  <c r="X16" i="12"/>
  <c r="Y16" i="12"/>
  <c r="Z16" i="12"/>
  <c r="Z102" i="12" s="1"/>
  <c r="AA16" i="12"/>
  <c r="AB16" i="12"/>
  <c r="AC16" i="12"/>
  <c r="AD16" i="12"/>
  <c r="AD102" i="12" s="1"/>
  <c r="AE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D21" i="12"/>
  <c r="E21" i="12"/>
  <c r="F21" i="12"/>
  <c r="F107" i="12" s="1"/>
  <c r="G21" i="12"/>
  <c r="H21" i="12"/>
  <c r="I21" i="12"/>
  <c r="J21" i="12"/>
  <c r="J107" i="12" s="1"/>
  <c r="K21" i="12"/>
  <c r="L21" i="12"/>
  <c r="M21" i="12"/>
  <c r="N21" i="12"/>
  <c r="N107" i="12" s="1"/>
  <c r="O21" i="12"/>
  <c r="P21" i="12"/>
  <c r="Q21" i="12"/>
  <c r="R21" i="12"/>
  <c r="R107" i="12" s="1"/>
  <c r="S21" i="12"/>
  <c r="T21" i="12"/>
  <c r="U21" i="12"/>
  <c r="V21" i="12"/>
  <c r="V107" i="12" s="1"/>
  <c r="W21" i="12"/>
  <c r="X21" i="12"/>
  <c r="Y21" i="12"/>
  <c r="Z21" i="12"/>
  <c r="Z107" i="12" s="1"/>
  <c r="AA21" i="12"/>
  <c r="AB21" i="12"/>
  <c r="AC21" i="12"/>
  <c r="AD21" i="12"/>
  <c r="AD107" i="12" s="1"/>
  <c r="AE21" i="12"/>
  <c r="D22" i="12"/>
  <c r="E22" i="12"/>
  <c r="F22" i="12"/>
  <c r="F108" i="12" s="1"/>
  <c r="G22" i="12"/>
  <c r="H22" i="12"/>
  <c r="I22" i="12"/>
  <c r="J22" i="12"/>
  <c r="J108" i="12" s="1"/>
  <c r="K22" i="12"/>
  <c r="L22" i="12"/>
  <c r="M22" i="12"/>
  <c r="N22" i="12"/>
  <c r="N108" i="12" s="1"/>
  <c r="O22" i="12"/>
  <c r="P22" i="12"/>
  <c r="Q22" i="12"/>
  <c r="R22" i="12"/>
  <c r="R108" i="12" s="1"/>
  <c r="S22" i="12"/>
  <c r="T22" i="12"/>
  <c r="U22" i="12"/>
  <c r="V22" i="12"/>
  <c r="V108" i="12" s="1"/>
  <c r="W22" i="12"/>
  <c r="X22" i="12"/>
  <c r="Y22" i="12"/>
  <c r="Z22" i="12"/>
  <c r="Z108" i="12" s="1"/>
  <c r="AA22" i="12"/>
  <c r="AB22" i="12"/>
  <c r="AC22" i="12"/>
  <c r="AD22" i="12"/>
  <c r="AD108" i="12" s="1"/>
  <c r="AE22" i="12"/>
  <c r="D23" i="12"/>
  <c r="E23" i="12"/>
  <c r="F23" i="12"/>
  <c r="F109" i="12" s="1"/>
  <c r="G23" i="12"/>
  <c r="H23" i="12"/>
  <c r="I23" i="12"/>
  <c r="J23" i="12"/>
  <c r="J109" i="12" s="1"/>
  <c r="K23" i="12"/>
  <c r="L23" i="12"/>
  <c r="M23" i="12"/>
  <c r="N23" i="12"/>
  <c r="O23" i="12"/>
  <c r="P23" i="12"/>
  <c r="Q23" i="12"/>
  <c r="R23" i="12"/>
  <c r="S23" i="12"/>
  <c r="T23" i="12"/>
  <c r="U23" i="12"/>
  <c r="V23" i="12"/>
  <c r="V109" i="12" s="1"/>
  <c r="W23" i="12"/>
  <c r="X23" i="12"/>
  <c r="Y23" i="12"/>
  <c r="Z23" i="12"/>
  <c r="Z109" i="12" s="1"/>
  <c r="AA23" i="12"/>
  <c r="AB23" i="12"/>
  <c r="AC23" i="12"/>
  <c r="AD23" i="12"/>
  <c r="AE23" i="12"/>
  <c r="D24" i="12"/>
  <c r="E24" i="12"/>
  <c r="F24" i="12"/>
  <c r="G24" i="12"/>
  <c r="H24" i="12"/>
  <c r="I24" i="12"/>
  <c r="J24" i="12"/>
  <c r="J110" i="12" s="1"/>
  <c r="K24" i="12"/>
  <c r="L24" i="12"/>
  <c r="M24" i="12"/>
  <c r="N24" i="12"/>
  <c r="N110" i="12" s="1"/>
  <c r="O24" i="12"/>
  <c r="P24" i="12"/>
  <c r="Q24" i="12"/>
  <c r="R24" i="12"/>
  <c r="S24" i="12"/>
  <c r="T24" i="12"/>
  <c r="U24" i="12"/>
  <c r="V24" i="12"/>
  <c r="W24" i="12"/>
  <c r="X24" i="12"/>
  <c r="Y24" i="12"/>
  <c r="Z24" i="12"/>
  <c r="Z110" i="12" s="1"/>
  <c r="AA24" i="12"/>
  <c r="AB24" i="12"/>
  <c r="AC24" i="12"/>
  <c r="AD24" i="12"/>
  <c r="AD110" i="12" s="1"/>
  <c r="AE24" i="12"/>
  <c r="D25" i="12"/>
  <c r="E25" i="12"/>
  <c r="F25" i="12"/>
  <c r="F111" i="12" s="1"/>
  <c r="G25" i="12"/>
  <c r="H25" i="12"/>
  <c r="I25" i="12"/>
  <c r="J25" i="12"/>
  <c r="J111" i="12" s="1"/>
  <c r="K25" i="12"/>
  <c r="L25" i="12"/>
  <c r="M25" i="12"/>
  <c r="N25" i="12"/>
  <c r="N111" i="12" s="1"/>
  <c r="O25" i="12"/>
  <c r="P25" i="12"/>
  <c r="Q25" i="12"/>
  <c r="R25" i="12"/>
  <c r="R111" i="12" s="1"/>
  <c r="S25" i="12"/>
  <c r="T25" i="12"/>
  <c r="U25" i="12"/>
  <c r="V25" i="12"/>
  <c r="V111" i="12" s="1"/>
  <c r="W25" i="12"/>
  <c r="X25" i="12"/>
  <c r="Y25" i="12"/>
  <c r="Z25" i="12"/>
  <c r="Z111" i="12" s="1"/>
  <c r="AA25" i="12"/>
  <c r="AB25" i="12"/>
  <c r="AC25" i="12"/>
  <c r="AD25" i="12"/>
  <c r="AD111" i="12" s="1"/>
  <c r="AE25" i="12"/>
  <c r="D26" i="12"/>
  <c r="E26" i="12"/>
  <c r="F26" i="12"/>
  <c r="F112" i="12" s="1"/>
  <c r="G26" i="12"/>
  <c r="H26" i="12"/>
  <c r="I26" i="12"/>
  <c r="J26" i="12"/>
  <c r="J112" i="12" s="1"/>
  <c r="K26" i="12"/>
  <c r="L26" i="12"/>
  <c r="M26" i="12"/>
  <c r="N26" i="12"/>
  <c r="N112" i="12" s="1"/>
  <c r="O26" i="12"/>
  <c r="P26" i="12"/>
  <c r="Q26" i="12"/>
  <c r="R26" i="12"/>
  <c r="R112" i="12" s="1"/>
  <c r="S26" i="12"/>
  <c r="T26" i="12"/>
  <c r="U26" i="12"/>
  <c r="V26" i="12"/>
  <c r="V112" i="12" s="1"/>
  <c r="W26" i="12"/>
  <c r="X26" i="12"/>
  <c r="Y26" i="12"/>
  <c r="Z26" i="12"/>
  <c r="Z112" i="12" s="1"/>
  <c r="AA26" i="12"/>
  <c r="AB26" i="12"/>
  <c r="AC26" i="12"/>
  <c r="AD26" i="12"/>
  <c r="AD112" i="12" s="1"/>
  <c r="AE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D29" i="12"/>
  <c r="E29" i="12"/>
  <c r="F29" i="12"/>
  <c r="G29" i="12"/>
  <c r="H29" i="12"/>
  <c r="I29" i="12"/>
  <c r="J29" i="12"/>
  <c r="K29" i="12"/>
  <c r="L29" i="12"/>
  <c r="M29" i="12"/>
  <c r="N29" i="12"/>
  <c r="N115" i="12" s="1"/>
  <c r="O29" i="12"/>
  <c r="P29" i="12"/>
  <c r="Q29" i="12"/>
  <c r="R29" i="12"/>
  <c r="R115" i="12" s="1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D115" i="12" s="1"/>
  <c r="AE29" i="12"/>
  <c r="D30" i="12"/>
  <c r="E30" i="12"/>
  <c r="F30" i="12"/>
  <c r="F116" i="12" s="1"/>
  <c r="G30" i="12"/>
  <c r="H30" i="12"/>
  <c r="I30" i="12"/>
  <c r="J30" i="12"/>
  <c r="K30" i="12"/>
  <c r="L30" i="12"/>
  <c r="M30" i="12"/>
  <c r="N30" i="12"/>
  <c r="O30" i="12"/>
  <c r="P30" i="12"/>
  <c r="Q30" i="12"/>
  <c r="R30" i="12"/>
  <c r="R116" i="12" s="1"/>
  <c r="S30" i="12"/>
  <c r="T30" i="12"/>
  <c r="U30" i="12"/>
  <c r="V30" i="12"/>
  <c r="V116" i="12" s="1"/>
  <c r="W30" i="12"/>
  <c r="X30" i="12"/>
  <c r="Y30" i="12"/>
  <c r="Z30" i="12"/>
  <c r="AA30" i="12"/>
  <c r="AB30" i="12"/>
  <c r="AC30" i="12"/>
  <c r="AD30" i="12"/>
  <c r="AE30" i="12"/>
  <c r="D31" i="12"/>
  <c r="E31" i="12"/>
  <c r="F31" i="12"/>
  <c r="F117" i="12" s="1"/>
  <c r="G31" i="12"/>
  <c r="H31" i="12"/>
  <c r="I31" i="12"/>
  <c r="J31" i="12"/>
  <c r="J117" i="12" s="1"/>
  <c r="K31" i="12"/>
  <c r="L31" i="12"/>
  <c r="M31" i="12"/>
  <c r="N31" i="12"/>
  <c r="N117" i="12" s="1"/>
  <c r="O31" i="12"/>
  <c r="P31" i="12"/>
  <c r="Q31" i="12"/>
  <c r="R31" i="12"/>
  <c r="R117" i="12" s="1"/>
  <c r="S31" i="12"/>
  <c r="T31" i="12"/>
  <c r="U31" i="12"/>
  <c r="V31" i="12"/>
  <c r="V117" i="12" s="1"/>
  <c r="W31" i="12"/>
  <c r="X31" i="12"/>
  <c r="Y31" i="12"/>
  <c r="Z31" i="12"/>
  <c r="Z117" i="12" s="1"/>
  <c r="AA31" i="12"/>
  <c r="AB31" i="12"/>
  <c r="AC31" i="12"/>
  <c r="AD31" i="12"/>
  <c r="AD117" i="12" s="1"/>
  <c r="AE31" i="12"/>
  <c r="D32" i="12"/>
  <c r="E32" i="12"/>
  <c r="F32" i="12"/>
  <c r="F118" i="12" s="1"/>
  <c r="G32" i="12"/>
  <c r="H32" i="12"/>
  <c r="I32" i="12"/>
  <c r="J32" i="12"/>
  <c r="J118" i="12" s="1"/>
  <c r="K32" i="12"/>
  <c r="L32" i="12"/>
  <c r="M32" i="12"/>
  <c r="N32" i="12"/>
  <c r="N118" i="12" s="1"/>
  <c r="O32" i="12"/>
  <c r="P32" i="12"/>
  <c r="Q32" i="12"/>
  <c r="R32" i="12"/>
  <c r="R118" i="12" s="1"/>
  <c r="S32" i="12"/>
  <c r="T32" i="12"/>
  <c r="U32" i="12"/>
  <c r="V32" i="12"/>
  <c r="V118" i="12" s="1"/>
  <c r="W32" i="12"/>
  <c r="X32" i="12"/>
  <c r="Y32" i="12"/>
  <c r="Z32" i="12"/>
  <c r="Z118" i="12" s="1"/>
  <c r="AA32" i="12"/>
  <c r="AB32" i="12"/>
  <c r="AC32" i="12"/>
  <c r="AD32" i="12"/>
  <c r="AD118" i="12" s="1"/>
  <c r="AE32" i="12"/>
  <c r="D33" i="12"/>
  <c r="E33" i="12"/>
  <c r="F33" i="12"/>
  <c r="F119" i="12" s="1"/>
  <c r="G33" i="12"/>
  <c r="H33" i="12"/>
  <c r="I33" i="12"/>
  <c r="J33" i="12"/>
  <c r="J119" i="12" s="1"/>
  <c r="K33" i="12"/>
  <c r="L33" i="12"/>
  <c r="M33" i="12"/>
  <c r="N33" i="12"/>
  <c r="N119" i="12" s="1"/>
  <c r="O33" i="12"/>
  <c r="P33" i="12"/>
  <c r="Q33" i="12"/>
  <c r="R33" i="12"/>
  <c r="R119" i="12" s="1"/>
  <c r="S33" i="12"/>
  <c r="T33" i="12"/>
  <c r="U33" i="12"/>
  <c r="V33" i="12"/>
  <c r="V119" i="12" s="1"/>
  <c r="W33" i="12"/>
  <c r="X33" i="12"/>
  <c r="Y33" i="12"/>
  <c r="Z33" i="12"/>
  <c r="Z119" i="12" s="1"/>
  <c r="AA33" i="12"/>
  <c r="AB33" i="12"/>
  <c r="AC33" i="12"/>
  <c r="AD33" i="12"/>
  <c r="AD119" i="12" s="1"/>
  <c r="AE33" i="12"/>
  <c r="D34" i="12"/>
  <c r="E34" i="12"/>
  <c r="F34" i="12"/>
  <c r="F120" i="12" s="1"/>
  <c r="G34" i="12"/>
  <c r="H34" i="12"/>
  <c r="I34" i="12"/>
  <c r="J34" i="12"/>
  <c r="J120" i="12" s="1"/>
  <c r="K34" i="12"/>
  <c r="L34" i="12"/>
  <c r="M34" i="12"/>
  <c r="N34" i="12"/>
  <c r="N120" i="12" s="1"/>
  <c r="O34" i="12"/>
  <c r="P34" i="12"/>
  <c r="Q34" i="12"/>
  <c r="R34" i="12"/>
  <c r="R120" i="12" s="1"/>
  <c r="S34" i="12"/>
  <c r="T34" i="12"/>
  <c r="U34" i="12"/>
  <c r="V34" i="12"/>
  <c r="V120" i="12" s="1"/>
  <c r="W34" i="12"/>
  <c r="X34" i="12"/>
  <c r="Y34" i="12"/>
  <c r="Z34" i="12"/>
  <c r="Z120" i="12" s="1"/>
  <c r="AA34" i="12"/>
  <c r="AB34" i="12"/>
  <c r="AC34" i="12"/>
  <c r="AD34" i="12"/>
  <c r="AD120" i="12" s="1"/>
  <c r="AE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D37" i="12"/>
  <c r="E37" i="12"/>
  <c r="F37" i="12"/>
  <c r="G37" i="12"/>
  <c r="H37" i="12"/>
  <c r="I37" i="12"/>
  <c r="J37" i="12"/>
  <c r="K37" i="12"/>
  <c r="L37" i="12"/>
  <c r="M37" i="12"/>
  <c r="N37" i="12"/>
  <c r="N123" i="12" s="1"/>
  <c r="O37" i="12"/>
  <c r="P37" i="12"/>
  <c r="Q37" i="12"/>
  <c r="R37" i="12"/>
  <c r="R123" i="12" s="1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D123" i="12" s="1"/>
  <c r="AE37" i="12"/>
  <c r="D38" i="12"/>
  <c r="E38" i="12"/>
  <c r="F38" i="12"/>
  <c r="F124" i="12" s="1"/>
  <c r="G38" i="12"/>
  <c r="H38" i="12"/>
  <c r="I38" i="12"/>
  <c r="J38" i="12"/>
  <c r="K38" i="12"/>
  <c r="L38" i="12"/>
  <c r="M38" i="12"/>
  <c r="N38" i="12"/>
  <c r="O38" i="12"/>
  <c r="P38" i="12"/>
  <c r="Q38" i="12"/>
  <c r="R38" i="12"/>
  <c r="R124" i="12" s="1"/>
  <c r="S38" i="12"/>
  <c r="T38" i="12"/>
  <c r="U38" i="12"/>
  <c r="V38" i="12"/>
  <c r="V124" i="12" s="1"/>
  <c r="W38" i="12"/>
  <c r="X38" i="12"/>
  <c r="Y38" i="12"/>
  <c r="Z38" i="12"/>
  <c r="AA38" i="12"/>
  <c r="AB38" i="12"/>
  <c r="AC38" i="12"/>
  <c r="AD38" i="12"/>
  <c r="AE38" i="12"/>
  <c r="D39" i="12"/>
  <c r="E39" i="12"/>
  <c r="F39" i="12"/>
  <c r="F125" i="12" s="1"/>
  <c r="G39" i="12"/>
  <c r="H39" i="12"/>
  <c r="I39" i="12"/>
  <c r="J39" i="12"/>
  <c r="J125" i="12" s="1"/>
  <c r="K39" i="12"/>
  <c r="L39" i="12"/>
  <c r="M39" i="12"/>
  <c r="N39" i="12"/>
  <c r="N125" i="12" s="1"/>
  <c r="O39" i="12"/>
  <c r="P39" i="12"/>
  <c r="Q39" i="12"/>
  <c r="R39" i="12"/>
  <c r="R125" i="12" s="1"/>
  <c r="S39" i="12"/>
  <c r="T39" i="12"/>
  <c r="U39" i="12"/>
  <c r="V39" i="12"/>
  <c r="V125" i="12" s="1"/>
  <c r="W39" i="12"/>
  <c r="X39" i="12"/>
  <c r="Y39" i="12"/>
  <c r="Z39" i="12"/>
  <c r="Z125" i="12" s="1"/>
  <c r="AA39" i="12"/>
  <c r="AB39" i="12"/>
  <c r="AC39" i="12"/>
  <c r="AD39" i="12"/>
  <c r="AD125" i="12" s="1"/>
  <c r="AE39" i="12"/>
  <c r="D40" i="12"/>
  <c r="E40" i="12"/>
  <c r="F40" i="12"/>
  <c r="F126" i="12" s="1"/>
  <c r="G40" i="12"/>
  <c r="H40" i="12"/>
  <c r="I40" i="12"/>
  <c r="J40" i="12"/>
  <c r="J126" i="12" s="1"/>
  <c r="K40" i="12"/>
  <c r="L40" i="12"/>
  <c r="M40" i="12"/>
  <c r="N40" i="12"/>
  <c r="N126" i="12" s="1"/>
  <c r="O40" i="12"/>
  <c r="P40" i="12"/>
  <c r="Q40" i="12"/>
  <c r="R40" i="12"/>
  <c r="R126" i="12" s="1"/>
  <c r="S40" i="12"/>
  <c r="T40" i="12"/>
  <c r="U40" i="12"/>
  <c r="V40" i="12"/>
  <c r="V126" i="12" s="1"/>
  <c r="W40" i="12"/>
  <c r="X40" i="12"/>
  <c r="Y40" i="12"/>
  <c r="Z40" i="12"/>
  <c r="Z126" i="12" s="1"/>
  <c r="AA40" i="12"/>
  <c r="AB40" i="12"/>
  <c r="AC40" i="12"/>
  <c r="AD40" i="12"/>
  <c r="AD126" i="12" s="1"/>
  <c r="AE40" i="12"/>
  <c r="D41" i="12"/>
  <c r="E41" i="12"/>
  <c r="F41" i="12"/>
  <c r="F127" i="12" s="1"/>
  <c r="G41" i="12"/>
  <c r="H41" i="12"/>
  <c r="I41" i="12"/>
  <c r="J41" i="12"/>
  <c r="J127" i="12" s="1"/>
  <c r="K41" i="12"/>
  <c r="L41" i="12"/>
  <c r="M41" i="12"/>
  <c r="N41" i="12"/>
  <c r="N127" i="12" s="1"/>
  <c r="O41" i="12"/>
  <c r="P41" i="12"/>
  <c r="Q41" i="12"/>
  <c r="R41" i="12"/>
  <c r="R127" i="12" s="1"/>
  <c r="S41" i="12"/>
  <c r="T41" i="12"/>
  <c r="U41" i="12"/>
  <c r="V41" i="12"/>
  <c r="V127" i="12" s="1"/>
  <c r="W41" i="12"/>
  <c r="X41" i="12"/>
  <c r="Y41" i="12"/>
  <c r="Z41" i="12"/>
  <c r="Z127" i="12" s="1"/>
  <c r="AA41" i="12"/>
  <c r="AB41" i="12"/>
  <c r="AC41" i="12"/>
  <c r="AD41" i="12"/>
  <c r="AD127" i="12" s="1"/>
  <c r="AE41" i="12"/>
  <c r="D42" i="12"/>
  <c r="E42" i="12"/>
  <c r="F42" i="12"/>
  <c r="F128" i="12" s="1"/>
  <c r="G42" i="12"/>
  <c r="H42" i="12"/>
  <c r="I42" i="12"/>
  <c r="J42" i="12"/>
  <c r="J128" i="12" s="1"/>
  <c r="K42" i="12"/>
  <c r="L42" i="12"/>
  <c r="M42" i="12"/>
  <c r="N42" i="12"/>
  <c r="N128" i="12" s="1"/>
  <c r="O42" i="12"/>
  <c r="P42" i="12"/>
  <c r="Q42" i="12"/>
  <c r="R42" i="12"/>
  <c r="R128" i="12" s="1"/>
  <c r="S42" i="12"/>
  <c r="T42" i="12"/>
  <c r="U42" i="12"/>
  <c r="V42" i="12"/>
  <c r="V128" i="12" s="1"/>
  <c r="W42" i="12"/>
  <c r="X42" i="12"/>
  <c r="Y42" i="12"/>
  <c r="Z42" i="12"/>
  <c r="Z128" i="12" s="1"/>
  <c r="AA42" i="12"/>
  <c r="AB42" i="12"/>
  <c r="AC42" i="12"/>
  <c r="AD42" i="12"/>
  <c r="AD128" i="12" s="1"/>
  <c r="AE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C13" i="12"/>
  <c r="C14" i="12"/>
  <c r="C100" i="12" s="1"/>
  <c r="C15" i="12"/>
  <c r="C16" i="12"/>
  <c r="C17" i="12"/>
  <c r="C18" i="12"/>
  <c r="C104" i="12" s="1"/>
  <c r="C19" i="12"/>
  <c r="C20" i="12"/>
  <c r="C21" i="12"/>
  <c r="C22" i="12"/>
  <c r="C108" i="12" s="1"/>
  <c r="C23" i="12"/>
  <c r="C24" i="12"/>
  <c r="C25" i="12"/>
  <c r="C26" i="12"/>
  <c r="C112" i="12" s="1"/>
  <c r="C27" i="12"/>
  <c r="C28" i="12"/>
  <c r="C29" i="12"/>
  <c r="C30" i="12"/>
  <c r="C116" i="12" s="1"/>
  <c r="C31" i="12"/>
  <c r="C32" i="12"/>
  <c r="C33" i="12"/>
  <c r="C34" i="12"/>
  <c r="C120" i="12" s="1"/>
  <c r="C35" i="12"/>
  <c r="C36" i="12"/>
  <c r="C37" i="12"/>
  <c r="C38" i="12"/>
  <c r="C124" i="12" s="1"/>
  <c r="C39" i="12"/>
  <c r="C40" i="12"/>
  <c r="C41" i="12"/>
  <c r="C42" i="12"/>
  <c r="C128" i="12" s="1"/>
  <c r="C43" i="12"/>
  <c r="C44" i="12"/>
  <c r="C12" i="12"/>
  <c r="AE131" i="12"/>
  <c r="AD131" i="12"/>
  <c r="AC131" i="12"/>
  <c r="AB131" i="12"/>
  <c r="AA131" i="12"/>
  <c r="Z131" i="12"/>
  <c r="Y131" i="12"/>
  <c r="X131" i="12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AD130" i="12"/>
  <c r="AC130" i="12"/>
  <c r="AB130" i="12"/>
  <c r="Z130" i="12"/>
  <c r="Y130" i="12"/>
  <c r="X130" i="12"/>
  <c r="V130" i="12"/>
  <c r="U130" i="12"/>
  <c r="T130" i="12"/>
  <c r="R130" i="12"/>
  <c r="Q130" i="12"/>
  <c r="P130" i="12"/>
  <c r="N130" i="12"/>
  <c r="M130" i="12"/>
  <c r="L130" i="12"/>
  <c r="J130" i="12"/>
  <c r="I130" i="12"/>
  <c r="H130" i="12"/>
  <c r="F130" i="12"/>
  <c r="E130" i="12"/>
  <c r="D130" i="12"/>
  <c r="AD129" i="12"/>
  <c r="AC129" i="12"/>
  <c r="AB129" i="12"/>
  <c r="Z129" i="12"/>
  <c r="Y129" i="12"/>
  <c r="X129" i="12"/>
  <c r="V129" i="12"/>
  <c r="U129" i="12"/>
  <c r="T129" i="12"/>
  <c r="R129" i="12"/>
  <c r="Q129" i="12"/>
  <c r="P129" i="12"/>
  <c r="N129" i="12"/>
  <c r="M129" i="12"/>
  <c r="L129" i="12"/>
  <c r="J129" i="12"/>
  <c r="I129" i="12"/>
  <c r="H129" i="12"/>
  <c r="F129" i="12"/>
  <c r="E129" i="12"/>
  <c r="D129" i="12"/>
  <c r="C129" i="12"/>
  <c r="AC128" i="12"/>
  <c r="AB128" i="12"/>
  <c r="Y128" i="12"/>
  <c r="X128" i="12"/>
  <c r="U128" i="12"/>
  <c r="T128" i="12"/>
  <c r="Q128" i="12"/>
  <c r="P128" i="12"/>
  <c r="M128" i="12"/>
  <c r="L128" i="12"/>
  <c r="I128" i="12"/>
  <c r="H128" i="12"/>
  <c r="E128" i="12"/>
  <c r="D128" i="12"/>
  <c r="AC127" i="12"/>
  <c r="AB127" i="12"/>
  <c r="AA127" i="12"/>
  <c r="D157" i="12" s="1"/>
  <c r="Y127" i="12"/>
  <c r="X127" i="12"/>
  <c r="U127" i="12"/>
  <c r="T127" i="12"/>
  <c r="Q127" i="12"/>
  <c r="P127" i="12"/>
  <c r="M127" i="12"/>
  <c r="L127" i="12"/>
  <c r="I127" i="12"/>
  <c r="H127" i="12"/>
  <c r="E127" i="12"/>
  <c r="D127" i="12"/>
  <c r="C127" i="12"/>
  <c r="AC126" i="12"/>
  <c r="AB126" i="12"/>
  <c r="Y126" i="12"/>
  <c r="X126" i="12"/>
  <c r="U126" i="12"/>
  <c r="T126" i="12"/>
  <c r="Q126" i="12"/>
  <c r="P126" i="12"/>
  <c r="M126" i="12"/>
  <c r="L126" i="12"/>
  <c r="I126" i="12"/>
  <c r="H126" i="12"/>
  <c r="E126" i="12"/>
  <c r="D126" i="12"/>
  <c r="AC125" i="12"/>
  <c r="AB125" i="12"/>
  <c r="Y125" i="12"/>
  <c r="X125" i="12"/>
  <c r="U125" i="12"/>
  <c r="T125" i="12"/>
  <c r="Q125" i="12"/>
  <c r="P125" i="12"/>
  <c r="M125" i="12"/>
  <c r="L125" i="12"/>
  <c r="I125" i="12"/>
  <c r="H125" i="12"/>
  <c r="E125" i="12"/>
  <c r="D125" i="12"/>
  <c r="C125" i="12"/>
  <c r="AD124" i="12"/>
  <c r="AC124" i="12"/>
  <c r="AB124" i="12"/>
  <c r="Z124" i="12"/>
  <c r="Y124" i="12"/>
  <c r="X124" i="12"/>
  <c r="U124" i="12"/>
  <c r="T124" i="12"/>
  <c r="Q124" i="12"/>
  <c r="P124" i="12"/>
  <c r="N124" i="12"/>
  <c r="M124" i="12"/>
  <c r="L124" i="12"/>
  <c r="J124" i="12"/>
  <c r="I124" i="12"/>
  <c r="H124" i="12"/>
  <c r="E124" i="12"/>
  <c r="D124" i="12"/>
  <c r="AC123" i="12"/>
  <c r="AB123" i="12"/>
  <c r="Z123" i="12"/>
  <c r="Y123" i="12"/>
  <c r="X123" i="12"/>
  <c r="V123" i="12"/>
  <c r="U123" i="12"/>
  <c r="T123" i="12"/>
  <c r="Q123" i="12"/>
  <c r="P123" i="12"/>
  <c r="M123" i="12"/>
  <c r="L123" i="12"/>
  <c r="J123" i="12"/>
  <c r="I123" i="12"/>
  <c r="H123" i="12"/>
  <c r="F123" i="12"/>
  <c r="E123" i="12"/>
  <c r="D123" i="12"/>
  <c r="C123" i="12"/>
  <c r="AD122" i="12"/>
  <c r="AC122" i="12"/>
  <c r="AB122" i="12"/>
  <c r="Z122" i="12"/>
  <c r="Y122" i="12"/>
  <c r="X122" i="12"/>
  <c r="V122" i="12"/>
  <c r="U122" i="12"/>
  <c r="T122" i="12"/>
  <c r="R122" i="12"/>
  <c r="Q122" i="12"/>
  <c r="P122" i="12"/>
  <c r="N122" i="12"/>
  <c r="M122" i="12"/>
  <c r="L122" i="12"/>
  <c r="J122" i="12"/>
  <c r="I122" i="12"/>
  <c r="H122" i="12"/>
  <c r="F122" i="12"/>
  <c r="E122" i="12"/>
  <c r="D122" i="12"/>
  <c r="AD121" i="12"/>
  <c r="AC121" i="12"/>
  <c r="AB121" i="12"/>
  <c r="Z121" i="12"/>
  <c r="Y121" i="12"/>
  <c r="X121" i="12"/>
  <c r="V121" i="12"/>
  <c r="U121" i="12"/>
  <c r="T121" i="12"/>
  <c r="R121" i="12"/>
  <c r="Q121" i="12"/>
  <c r="P121" i="12"/>
  <c r="N121" i="12"/>
  <c r="M121" i="12"/>
  <c r="L121" i="12"/>
  <c r="J121" i="12"/>
  <c r="I121" i="12"/>
  <c r="H121" i="12"/>
  <c r="F121" i="12"/>
  <c r="E121" i="12"/>
  <c r="D121" i="12"/>
  <c r="C121" i="12"/>
  <c r="AC120" i="12"/>
  <c r="AB120" i="12"/>
  <c r="Y120" i="12"/>
  <c r="X120" i="12"/>
  <c r="U120" i="12"/>
  <c r="T120" i="12"/>
  <c r="Q120" i="12"/>
  <c r="P120" i="12"/>
  <c r="M120" i="12"/>
  <c r="L120" i="12"/>
  <c r="I120" i="12"/>
  <c r="H120" i="12"/>
  <c r="E120" i="12"/>
  <c r="D120" i="12"/>
  <c r="AC119" i="12"/>
  <c r="AB119" i="12"/>
  <c r="Y119" i="12"/>
  <c r="X119" i="12"/>
  <c r="U119" i="12"/>
  <c r="T119" i="12"/>
  <c r="Q119" i="12"/>
  <c r="P119" i="12"/>
  <c r="M119" i="12"/>
  <c r="L119" i="12"/>
  <c r="I119" i="12"/>
  <c r="H119" i="12"/>
  <c r="E119" i="12"/>
  <c r="D119" i="12"/>
  <c r="C119" i="12"/>
  <c r="AC118" i="12"/>
  <c r="AB118" i="12"/>
  <c r="Y118" i="12"/>
  <c r="X118" i="12"/>
  <c r="U118" i="12"/>
  <c r="T118" i="12"/>
  <c r="Q118" i="12"/>
  <c r="P118" i="12"/>
  <c r="M118" i="12"/>
  <c r="L118" i="12"/>
  <c r="I118" i="12"/>
  <c r="H118" i="12"/>
  <c r="E118" i="12"/>
  <c r="D118" i="12"/>
  <c r="AC117" i="12"/>
  <c r="AB117" i="12"/>
  <c r="Y117" i="12"/>
  <c r="X117" i="12"/>
  <c r="U117" i="12"/>
  <c r="T117" i="12"/>
  <c r="Q117" i="12"/>
  <c r="P117" i="12"/>
  <c r="M117" i="12"/>
  <c r="L117" i="12"/>
  <c r="I117" i="12"/>
  <c r="H117" i="12"/>
  <c r="E117" i="12"/>
  <c r="D117" i="12"/>
  <c r="C117" i="12"/>
  <c r="AD116" i="12"/>
  <c r="AC116" i="12"/>
  <c r="AB116" i="12"/>
  <c r="Z116" i="12"/>
  <c r="Y116" i="12"/>
  <c r="X116" i="12"/>
  <c r="U116" i="12"/>
  <c r="T116" i="12"/>
  <c r="Q116" i="12"/>
  <c r="P116" i="12"/>
  <c r="N116" i="12"/>
  <c r="M116" i="12"/>
  <c r="L116" i="12"/>
  <c r="J116" i="12"/>
  <c r="I116" i="12"/>
  <c r="H116" i="12"/>
  <c r="E116" i="12"/>
  <c r="D116" i="12"/>
  <c r="AC115" i="12"/>
  <c r="AB115" i="12"/>
  <c r="Z115" i="12"/>
  <c r="Y115" i="12"/>
  <c r="X115" i="12"/>
  <c r="V115" i="12"/>
  <c r="U115" i="12"/>
  <c r="T115" i="12"/>
  <c r="Q115" i="12"/>
  <c r="P115" i="12"/>
  <c r="M115" i="12"/>
  <c r="L115" i="12"/>
  <c r="J115" i="12"/>
  <c r="I115" i="12"/>
  <c r="H115" i="12"/>
  <c r="F115" i="12"/>
  <c r="E115" i="12"/>
  <c r="D115" i="12"/>
  <c r="C115" i="12"/>
  <c r="AD114" i="12"/>
  <c r="AC114" i="12"/>
  <c r="AB114" i="12"/>
  <c r="Z114" i="12"/>
  <c r="Y114" i="12"/>
  <c r="X114" i="12"/>
  <c r="V114" i="12"/>
  <c r="U114" i="12"/>
  <c r="T114" i="12"/>
  <c r="R114" i="12"/>
  <c r="Q114" i="12"/>
  <c r="P114" i="12"/>
  <c r="N114" i="12"/>
  <c r="M114" i="12"/>
  <c r="L114" i="12"/>
  <c r="J114" i="12"/>
  <c r="I114" i="12"/>
  <c r="H114" i="12"/>
  <c r="F114" i="12"/>
  <c r="E114" i="12"/>
  <c r="D114" i="12"/>
  <c r="AD113" i="12"/>
  <c r="AC113" i="12"/>
  <c r="AB113" i="12"/>
  <c r="Z113" i="12"/>
  <c r="Y113" i="12"/>
  <c r="X113" i="12"/>
  <c r="V113" i="12"/>
  <c r="U113" i="12"/>
  <c r="T113" i="12"/>
  <c r="R113" i="12"/>
  <c r="Q113" i="12"/>
  <c r="P113" i="12"/>
  <c r="N113" i="12"/>
  <c r="M113" i="12"/>
  <c r="L113" i="12"/>
  <c r="J113" i="12"/>
  <c r="I113" i="12"/>
  <c r="H113" i="12"/>
  <c r="F113" i="12"/>
  <c r="E113" i="12"/>
  <c r="D113" i="12"/>
  <c r="C113" i="12"/>
  <c r="AC112" i="12"/>
  <c r="AB112" i="12"/>
  <c r="Y112" i="12"/>
  <c r="X112" i="12"/>
  <c r="U112" i="12"/>
  <c r="T112" i="12"/>
  <c r="Q112" i="12"/>
  <c r="P112" i="12"/>
  <c r="M112" i="12"/>
  <c r="L112" i="12"/>
  <c r="I112" i="12"/>
  <c r="H112" i="12"/>
  <c r="E112" i="12"/>
  <c r="D112" i="12"/>
  <c r="AC111" i="12"/>
  <c r="AB111" i="12"/>
  <c r="Y111" i="12"/>
  <c r="X111" i="12"/>
  <c r="U111" i="12"/>
  <c r="T111" i="12"/>
  <c r="Q111" i="12"/>
  <c r="P111" i="12"/>
  <c r="M111" i="12"/>
  <c r="L111" i="12"/>
  <c r="I111" i="12"/>
  <c r="H111" i="12"/>
  <c r="E111" i="12"/>
  <c r="D111" i="12"/>
  <c r="C111" i="12"/>
  <c r="AC110" i="12"/>
  <c r="AB110" i="12"/>
  <c r="Y110" i="12"/>
  <c r="X110" i="12"/>
  <c r="V110" i="12"/>
  <c r="U110" i="12"/>
  <c r="T110" i="12"/>
  <c r="R110" i="12"/>
  <c r="Q110" i="12"/>
  <c r="P110" i="12"/>
  <c r="M110" i="12"/>
  <c r="L110" i="12"/>
  <c r="I110" i="12"/>
  <c r="H110" i="12"/>
  <c r="F110" i="12"/>
  <c r="E110" i="12"/>
  <c r="D110" i="12"/>
  <c r="AD109" i="12"/>
  <c r="AC109" i="12"/>
  <c r="AB109" i="12"/>
  <c r="Y109" i="12"/>
  <c r="X109" i="12"/>
  <c r="U109" i="12"/>
  <c r="T109" i="12"/>
  <c r="R109" i="12"/>
  <c r="Q109" i="12"/>
  <c r="P109" i="12"/>
  <c r="N109" i="12"/>
  <c r="M109" i="12"/>
  <c r="L109" i="12"/>
  <c r="I109" i="12"/>
  <c r="H109" i="12"/>
  <c r="E109" i="12"/>
  <c r="D109" i="12"/>
  <c r="C109" i="12"/>
  <c r="AC108" i="12"/>
  <c r="AB108" i="12"/>
  <c r="Y108" i="12"/>
  <c r="X108" i="12"/>
  <c r="U108" i="12"/>
  <c r="T108" i="12"/>
  <c r="Q108" i="12"/>
  <c r="P108" i="12"/>
  <c r="M108" i="12"/>
  <c r="L108" i="12"/>
  <c r="I108" i="12"/>
  <c r="H108" i="12"/>
  <c r="E108" i="12"/>
  <c r="D108" i="12"/>
  <c r="AC107" i="12"/>
  <c r="AB107" i="12"/>
  <c r="Y107" i="12"/>
  <c r="X107" i="12"/>
  <c r="U107" i="12"/>
  <c r="T107" i="12"/>
  <c r="Q107" i="12"/>
  <c r="P107" i="12"/>
  <c r="M107" i="12"/>
  <c r="L107" i="12"/>
  <c r="I107" i="12"/>
  <c r="H107" i="12"/>
  <c r="E107" i="12"/>
  <c r="D107" i="12"/>
  <c r="C107" i="12"/>
  <c r="AD106" i="12"/>
  <c r="AC106" i="12"/>
  <c r="AB106" i="12"/>
  <c r="Z106" i="12"/>
  <c r="Y106" i="12"/>
  <c r="X106" i="12"/>
  <c r="V106" i="12"/>
  <c r="U106" i="12"/>
  <c r="T106" i="12"/>
  <c r="R106" i="12"/>
  <c r="Q106" i="12"/>
  <c r="P106" i="12"/>
  <c r="N106" i="12"/>
  <c r="M106" i="12"/>
  <c r="L106" i="12"/>
  <c r="J106" i="12"/>
  <c r="I106" i="12"/>
  <c r="H106" i="12"/>
  <c r="F106" i="12"/>
  <c r="E106" i="12"/>
  <c r="D106" i="12"/>
  <c r="AD105" i="12"/>
  <c r="AC105" i="12"/>
  <c r="AB105" i="12"/>
  <c r="Z105" i="12"/>
  <c r="Y105" i="12"/>
  <c r="X105" i="12"/>
  <c r="V105" i="12"/>
  <c r="U105" i="12"/>
  <c r="T105" i="12"/>
  <c r="R105" i="12"/>
  <c r="Q105" i="12"/>
  <c r="P105" i="12"/>
  <c r="N105" i="12"/>
  <c r="M105" i="12"/>
  <c r="L105" i="12"/>
  <c r="J105" i="12"/>
  <c r="I105" i="12"/>
  <c r="H105" i="12"/>
  <c r="F105" i="12"/>
  <c r="E105" i="12"/>
  <c r="D105" i="12"/>
  <c r="C105" i="12"/>
  <c r="AD104" i="12"/>
  <c r="AC104" i="12"/>
  <c r="AB104" i="12"/>
  <c r="Z104" i="12"/>
  <c r="Y104" i="12"/>
  <c r="X104" i="12"/>
  <c r="V104" i="12"/>
  <c r="U104" i="12"/>
  <c r="T104" i="12"/>
  <c r="R104" i="12"/>
  <c r="Q104" i="12"/>
  <c r="P104" i="12"/>
  <c r="N104" i="12"/>
  <c r="M104" i="12"/>
  <c r="L104" i="12"/>
  <c r="J104" i="12"/>
  <c r="I104" i="12"/>
  <c r="H104" i="12"/>
  <c r="F104" i="12"/>
  <c r="E104" i="12"/>
  <c r="D104" i="12"/>
  <c r="AD103" i="12"/>
  <c r="AC103" i="12"/>
  <c r="AB103" i="12"/>
  <c r="Z103" i="12"/>
  <c r="Y103" i="12"/>
  <c r="X103" i="12"/>
  <c r="V103" i="12"/>
  <c r="U103" i="12"/>
  <c r="T103" i="12"/>
  <c r="R103" i="12"/>
  <c r="Q103" i="12"/>
  <c r="P103" i="12"/>
  <c r="N103" i="12"/>
  <c r="M103" i="12"/>
  <c r="L103" i="12"/>
  <c r="J103" i="12"/>
  <c r="I103" i="12"/>
  <c r="H103" i="12"/>
  <c r="F103" i="12"/>
  <c r="E103" i="12"/>
  <c r="D103" i="12"/>
  <c r="C103" i="12"/>
  <c r="AE102" i="12"/>
  <c r="AC102" i="12"/>
  <c r="AB102" i="12"/>
  <c r="Y102" i="12"/>
  <c r="X102" i="12"/>
  <c r="U102" i="12"/>
  <c r="T102" i="12"/>
  <c r="Q102" i="12"/>
  <c r="P102" i="12"/>
  <c r="M102" i="12"/>
  <c r="L102" i="12"/>
  <c r="I102" i="12"/>
  <c r="H102" i="12"/>
  <c r="E102" i="12"/>
  <c r="D102" i="12"/>
  <c r="AC101" i="12"/>
  <c r="AB101" i="12"/>
  <c r="Y101" i="12"/>
  <c r="X101" i="12"/>
  <c r="U101" i="12"/>
  <c r="T101" i="12"/>
  <c r="Q101" i="12"/>
  <c r="P101" i="12"/>
  <c r="M101" i="12"/>
  <c r="L101" i="12"/>
  <c r="I101" i="12"/>
  <c r="H101" i="12"/>
  <c r="E101" i="12"/>
  <c r="D101" i="12"/>
  <c r="C101" i="12"/>
  <c r="AC100" i="12"/>
  <c r="AB100" i="12"/>
  <c r="Y100" i="12"/>
  <c r="X100" i="12"/>
  <c r="U100" i="12"/>
  <c r="T100" i="12"/>
  <c r="Q100" i="12"/>
  <c r="P100" i="12"/>
  <c r="M100" i="12"/>
  <c r="L100" i="12"/>
  <c r="I100" i="12"/>
  <c r="H100" i="12"/>
  <c r="E100" i="12"/>
  <c r="D100" i="12"/>
  <c r="AC99" i="12"/>
  <c r="AB99" i="12"/>
  <c r="Y99" i="12"/>
  <c r="X99" i="12"/>
  <c r="U99" i="12"/>
  <c r="T99" i="12"/>
  <c r="Q99" i="12"/>
  <c r="P99" i="12"/>
  <c r="M99" i="12"/>
  <c r="L99" i="12"/>
  <c r="I99" i="12"/>
  <c r="H99" i="12"/>
  <c r="E99" i="12"/>
  <c r="D99" i="12"/>
  <c r="C99" i="12"/>
  <c r="AD98" i="12"/>
  <c r="AC98" i="12"/>
  <c r="AB98" i="12"/>
  <c r="Z98" i="12"/>
  <c r="Y98" i="12"/>
  <c r="X98" i="12"/>
  <c r="V98" i="12"/>
  <c r="U98" i="12"/>
  <c r="T98" i="12"/>
  <c r="R98" i="12"/>
  <c r="Q98" i="12"/>
  <c r="P98" i="12"/>
  <c r="N98" i="12"/>
  <c r="M98" i="12"/>
  <c r="L98" i="12"/>
  <c r="J98" i="12"/>
  <c r="I98" i="12"/>
  <c r="H98" i="12"/>
  <c r="F98" i="12"/>
  <c r="E98" i="12"/>
  <c r="D98" i="12"/>
  <c r="C98" i="12"/>
  <c r="F159" i="11"/>
  <c r="E159" i="11"/>
  <c r="D159" i="11"/>
  <c r="C159" i="11"/>
  <c r="F158" i="11"/>
  <c r="E158" i="11"/>
  <c r="D158" i="11"/>
  <c r="C158" i="11"/>
  <c r="F157" i="11"/>
  <c r="E157" i="11"/>
  <c r="D157" i="11"/>
  <c r="C157" i="11"/>
  <c r="F156" i="11"/>
  <c r="E156" i="11"/>
  <c r="D156" i="11"/>
  <c r="C156" i="11"/>
  <c r="F155" i="11"/>
  <c r="E155" i="11"/>
  <c r="D155" i="11"/>
  <c r="C155" i="11"/>
  <c r="F154" i="11"/>
  <c r="E154" i="11"/>
  <c r="D154" i="11"/>
  <c r="C154" i="11"/>
  <c r="F153" i="11"/>
  <c r="E153" i="11"/>
  <c r="D153" i="11"/>
  <c r="C153" i="11"/>
  <c r="F152" i="11"/>
  <c r="E152" i="11"/>
  <c r="D152" i="11"/>
  <c r="C152" i="11"/>
  <c r="F151" i="11"/>
  <c r="E151" i="11"/>
  <c r="D151" i="11"/>
  <c r="C151" i="11"/>
  <c r="F150" i="11"/>
  <c r="E150" i="11"/>
  <c r="D150" i="11"/>
  <c r="C150" i="11"/>
  <c r="F149" i="11"/>
  <c r="E149" i="11"/>
  <c r="D149" i="11"/>
  <c r="C149" i="11"/>
  <c r="F148" i="11"/>
  <c r="E148" i="11"/>
  <c r="D148" i="11"/>
  <c r="C148" i="11"/>
  <c r="F147" i="11"/>
  <c r="E147" i="11"/>
  <c r="D147" i="11"/>
  <c r="C147" i="11"/>
  <c r="F146" i="11"/>
  <c r="E146" i="11"/>
  <c r="D146" i="11"/>
  <c r="C146" i="11"/>
  <c r="F145" i="11"/>
  <c r="E145" i="11"/>
  <c r="D145" i="11"/>
  <c r="C145" i="11"/>
  <c r="F144" i="11"/>
  <c r="E144" i="11"/>
  <c r="D144" i="11"/>
  <c r="C144" i="11"/>
  <c r="F143" i="11"/>
  <c r="E143" i="11"/>
  <c r="D143" i="11"/>
  <c r="C143" i="11"/>
  <c r="F142" i="11"/>
  <c r="E142" i="11"/>
  <c r="D142" i="11"/>
  <c r="C142" i="11"/>
  <c r="F141" i="11"/>
  <c r="E141" i="11"/>
  <c r="D141" i="11"/>
  <c r="C141" i="11"/>
  <c r="F140" i="11"/>
  <c r="E140" i="11"/>
  <c r="D140" i="11"/>
  <c r="C140" i="11"/>
  <c r="F139" i="11"/>
  <c r="E139" i="11"/>
  <c r="D139" i="11"/>
  <c r="C139" i="11"/>
  <c r="F138" i="11"/>
  <c r="E138" i="11"/>
  <c r="D138" i="11"/>
  <c r="C138" i="11"/>
  <c r="F137" i="11"/>
  <c r="E137" i="11"/>
  <c r="D137" i="11"/>
  <c r="C137" i="11"/>
  <c r="F136" i="11"/>
  <c r="E136" i="11"/>
  <c r="D136" i="11"/>
  <c r="C136" i="11"/>
  <c r="F135" i="11"/>
  <c r="E135" i="11"/>
  <c r="D135" i="11"/>
  <c r="C135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D131" i="11"/>
  <c r="C131" i="11"/>
  <c r="AE130" i="11"/>
  <c r="AD130" i="11"/>
  <c r="AC130" i="11"/>
  <c r="AB130" i="11"/>
  <c r="AA130" i="11"/>
  <c r="Z130" i="11"/>
  <c r="Y130" i="11"/>
  <c r="X130" i="11"/>
  <c r="W130" i="11"/>
  <c r="V130" i="11"/>
  <c r="U130" i="11"/>
  <c r="T130" i="11"/>
  <c r="S130" i="11"/>
  <c r="R130" i="11"/>
  <c r="Q130" i="11"/>
  <c r="P130" i="11"/>
  <c r="O130" i="11"/>
  <c r="N130" i="11"/>
  <c r="M130" i="11"/>
  <c r="L130" i="11"/>
  <c r="K130" i="11"/>
  <c r="J130" i="11"/>
  <c r="I130" i="11"/>
  <c r="H130" i="11"/>
  <c r="G130" i="11"/>
  <c r="F130" i="11"/>
  <c r="E130" i="11"/>
  <c r="D130" i="11"/>
  <c r="C130" i="11"/>
  <c r="AE129" i="11"/>
  <c r="AD129" i="11"/>
  <c r="AC129" i="11"/>
  <c r="AB129" i="11"/>
  <c r="AA129" i="11"/>
  <c r="Z129" i="11"/>
  <c r="Y129" i="11"/>
  <c r="X129" i="11"/>
  <c r="W129" i="11"/>
  <c r="V129" i="11"/>
  <c r="U129" i="11"/>
  <c r="T129" i="11"/>
  <c r="S129" i="11"/>
  <c r="R129" i="11"/>
  <c r="Q129" i="11"/>
  <c r="P129" i="11"/>
  <c r="O129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AE128" i="11"/>
  <c r="AD128" i="11"/>
  <c r="AC128" i="11"/>
  <c r="AB128" i="11"/>
  <c r="AA128" i="11"/>
  <c r="Z128" i="11"/>
  <c r="Y128" i="11"/>
  <c r="X128" i="11"/>
  <c r="W128" i="11"/>
  <c r="V128" i="11"/>
  <c r="U128" i="11"/>
  <c r="T128" i="11"/>
  <c r="S128" i="11"/>
  <c r="R128" i="11"/>
  <c r="Q128" i="11"/>
  <c r="P128" i="11"/>
  <c r="O128" i="11"/>
  <c r="N128" i="11"/>
  <c r="M128" i="11"/>
  <c r="L128" i="11"/>
  <c r="K128" i="11"/>
  <c r="J128" i="11"/>
  <c r="I128" i="11"/>
  <c r="H128" i="11"/>
  <c r="G128" i="11"/>
  <c r="F128" i="11"/>
  <c r="E128" i="11"/>
  <c r="D128" i="11"/>
  <c r="C128" i="11"/>
  <c r="AE127" i="11"/>
  <c r="AD127" i="11"/>
  <c r="AC127" i="11"/>
  <c r="AB127" i="11"/>
  <c r="AA127" i="11"/>
  <c r="Z127" i="11"/>
  <c r="Y127" i="11"/>
  <c r="X127" i="11"/>
  <c r="W127" i="11"/>
  <c r="V127" i="11"/>
  <c r="U127" i="11"/>
  <c r="T127" i="11"/>
  <c r="S127" i="11"/>
  <c r="R127" i="11"/>
  <c r="Q127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AE126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D126" i="11"/>
  <c r="C126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AE124" i="11"/>
  <c r="AD124" i="11"/>
  <c r="AC124" i="11"/>
  <c r="AB124" i="11"/>
  <c r="AA124" i="11"/>
  <c r="Z124" i="11"/>
  <c r="Y124" i="11"/>
  <c r="X124" i="11"/>
  <c r="W124" i="11"/>
  <c r="V124" i="1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4" i="11"/>
  <c r="C124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AE122" i="11"/>
  <c r="AD122" i="11"/>
  <c r="AC122" i="11"/>
  <c r="AB122" i="11"/>
  <c r="AA122" i="11"/>
  <c r="Z122" i="11"/>
  <c r="Y122" i="11"/>
  <c r="X122" i="11"/>
  <c r="W122" i="11"/>
  <c r="V122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C122" i="11"/>
  <c r="AE121" i="11"/>
  <c r="AD121" i="11"/>
  <c r="AC121" i="11"/>
  <c r="AB121" i="11"/>
  <c r="AA121" i="11"/>
  <c r="Z121" i="11"/>
  <c r="Y121" i="11"/>
  <c r="X121" i="11"/>
  <c r="W121" i="11"/>
  <c r="V121" i="11"/>
  <c r="U121" i="11"/>
  <c r="T121" i="11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AE120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AE119" i="11"/>
  <c r="AD119" i="11"/>
  <c r="AC119" i="11"/>
  <c r="AB119" i="11"/>
  <c r="AA119" i="11"/>
  <c r="Z119" i="11"/>
  <c r="Y119" i="11"/>
  <c r="X119" i="11"/>
  <c r="W119" i="11"/>
  <c r="V119" i="11"/>
  <c r="U119" i="11"/>
  <c r="T119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C119" i="11"/>
  <c r="AE118" i="11"/>
  <c r="AD118" i="11"/>
  <c r="AC118" i="11"/>
  <c r="AB118" i="11"/>
  <c r="AA118" i="11"/>
  <c r="Z118" i="11"/>
  <c r="Y118" i="11"/>
  <c r="X118" i="11"/>
  <c r="W118" i="11"/>
  <c r="V118" i="11"/>
  <c r="U118" i="11"/>
  <c r="T118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AE117" i="11"/>
  <c r="AD117" i="11"/>
  <c r="AC117" i="11"/>
  <c r="AB117" i="11"/>
  <c r="AA117" i="11"/>
  <c r="Z117" i="11"/>
  <c r="Y117" i="11"/>
  <c r="X117" i="11"/>
  <c r="W117" i="11"/>
  <c r="V117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AE116" i="11"/>
  <c r="AD116" i="11"/>
  <c r="AC116" i="11"/>
  <c r="AB116" i="11"/>
  <c r="AA116" i="11"/>
  <c r="Z116" i="11"/>
  <c r="Y116" i="11"/>
  <c r="X116" i="11"/>
  <c r="W116" i="11"/>
  <c r="V116" i="11"/>
  <c r="U116" i="11"/>
  <c r="T116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D116" i="11"/>
  <c r="C116" i="11"/>
  <c r="AE115" i="11"/>
  <c r="AD115" i="11"/>
  <c r="AC115" i="11"/>
  <c r="AB115" i="11"/>
  <c r="AA115" i="11"/>
  <c r="Z115" i="11"/>
  <c r="Y115" i="11"/>
  <c r="X115" i="11"/>
  <c r="W115" i="11"/>
  <c r="V115" i="11"/>
  <c r="U115" i="11"/>
  <c r="T115" i="11"/>
  <c r="S115" i="11"/>
  <c r="R115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C114" i="11"/>
  <c r="AE113" i="11"/>
  <c r="AD113" i="11"/>
  <c r="AC113" i="11"/>
  <c r="AB113" i="11"/>
  <c r="AA113" i="11"/>
  <c r="Z113" i="11"/>
  <c r="Y113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AE112" i="11"/>
  <c r="AD112" i="11"/>
  <c r="AC112" i="11"/>
  <c r="AB112" i="11"/>
  <c r="AA112" i="11"/>
  <c r="Z112" i="11"/>
  <c r="Y112" i="11"/>
  <c r="X112" i="11"/>
  <c r="W112" i="11"/>
  <c r="V112" i="11"/>
  <c r="U112" i="11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F159" i="10"/>
  <c r="E159" i="10"/>
  <c r="D159" i="10"/>
  <c r="C159" i="10"/>
  <c r="F158" i="10"/>
  <c r="E158" i="10"/>
  <c r="D158" i="10"/>
  <c r="C158" i="10"/>
  <c r="F157" i="10"/>
  <c r="E157" i="10"/>
  <c r="D157" i="10"/>
  <c r="C157" i="10"/>
  <c r="F156" i="10"/>
  <c r="E156" i="10"/>
  <c r="D156" i="10"/>
  <c r="C156" i="10"/>
  <c r="F155" i="10"/>
  <c r="E155" i="10"/>
  <c r="D155" i="10"/>
  <c r="C155" i="10"/>
  <c r="F154" i="10"/>
  <c r="E154" i="10"/>
  <c r="D154" i="10"/>
  <c r="C154" i="10"/>
  <c r="F153" i="10"/>
  <c r="E153" i="10"/>
  <c r="D153" i="10"/>
  <c r="C153" i="10"/>
  <c r="F152" i="10"/>
  <c r="E152" i="10"/>
  <c r="D152" i="10"/>
  <c r="C152" i="10"/>
  <c r="F151" i="10"/>
  <c r="E151" i="10"/>
  <c r="D151" i="10"/>
  <c r="C151" i="10"/>
  <c r="F150" i="10"/>
  <c r="E150" i="10"/>
  <c r="D150" i="10"/>
  <c r="C150" i="10"/>
  <c r="F149" i="10"/>
  <c r="E149" i="10"/>
  <c r="D149" i="10"/>
  <c r="C149" i="10"/>
  <c r="F148" i="10"/>
  <c r="E148" i="10"/>
  <c r="D148" i="10"/>
  <c r="C148" i="10"/>
  <c r="F147" i="10"/>
  <c r="E147" i="10"/>
  <c r="D147" i="10"/>
  <c r="C147" i="10"/>
  <c r="F146" i="10"/>
  <c r="E146" i="10"/>
  <c r="D146" i="10"/>
  <c r="C146" i="10"/>
  <c r="F145" i="10"/>
  <c r="E145" i="10"/>
  <c r="D145" i="10"/>
  <c r="C145" i="10"/>
  <c r="F144" i="10"/>
  <c r="E144" i="10"/>
  <c r="D144" i="10"/>
  <c r="C144" i="10"/>
  <c r="F143" i="10"/>
  <c r="E143" i="10"/>
  <c r="D143" i="10"/>
  <c r="C143" i="10"/>
  <c r="F142" i="10"/>
  <c r="E142" i="10"/>
  <c r="D142" i="10"/>
  <c r="C142" i="10"/>
  <c r="F141" i="10"/>
  <c r="E141" i="10"/>
  <c r="D141" i="10"/>
  <c r="C141" i="10"/>
  <c r="F140" i="10"/>
  <c r="E140" i="10"/>
  <c r="D140" i="10"/>
  <c r="C140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AE130" i="10"/>
  <c r="AD130" i="10"/>
  <c r="AC130" i="10"/>
  <c r="AB130" i="10"/>
  <c r="AA130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AE128" i="10"/>
  <c r="AD128" i="10"/>
  <c r="AC128" i="10"/>
  <c r="AB128" i="10"/>
  <c r="AA128" i="10"/>
  <c r="Z128" i="10"/>
  <c r="Y128" i="10"/>
  <c r="X128" i="10"/>
  <c r="W128" i="10"/>
  <c r="V128" i="10"/>
  <c r="U128" i="10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AE127" i="10"/>
  <c r="AD127" i="10"/>
  <c r="AC127" i="10"/>
  <c r="AB127" i="10"/>
  <c r="AA127" i="10"/>
  <c r="Z127" i="10"/>
  <c r="Y127" i="10"/>
  <c r="X127" i="10"/>
  <c r="W127" i="10"/>
  <c r="V127" i="10"/>
  <c r="U127" i="10"/>
  <c r="T127" i="10"/>
  <c r="S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AE124" i="10"/>
  <c r="AD124" i="10"/>
  <c r="AC124" i="10"/>
  <c r="AB124" i="10"/>
  <c r="AA124" i="10"/>
  <c r="Z124" i="10"/>
  <c r="Y124" i="10"/>
  <c r="X124" i="10"/>
  <c r="W124" i="10"/>
  <c r="V124" i="10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AE122" i="10"/>
  <c r="AD122" i="10"/>
  <c r="AC122" i="10"/>
  <c r="AB122" i="10"/>
  <c r="AA122" i="10"/>
  <c r="Z122" i="10"/>
  <c r="Y122" i="10"/>
  <c r="X122" i="10"/>
  <c r="W122" i="10"/>
  <c r="V122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AE121" i="10"/>
  <c r="AD121" i="10"/>
  <c r="AC121" i="10"/>
  <c r="AB121" i="10"/>
  <c r="AA121" i="10"/>
  <c r="Z121" i="10"/>
  <c r="Y121" i="10"/>
  <c r="X121" i="10"/>
  <c r="W121" i="10"/>
  <c r="V121" i="10"/>
  <c r="U121" i="10"/>
  <c r="T121" i="10"/>
  <c r="S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E118" i="10"/>
  <c r="AD118" i="10"/>
  <c r="AC118" i="10"/>
  <c r="AB118" i="10"/>
  <c r="AA118" i="10"/>
  <c r="Z118" i="10"/>
  <c r="Y118" i="10"/>
  <c r="X118" i="10"/>
  <c r="W118" i="10"/>
  <c r="V118" i="10"/>
  <c r="U118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AE117" i="10"/>
  <c r="AD117" i="10"/>
  <c r="AC117" i="10"/>
  <c r="AB117" i="10"/>
  <c r="AA117" i="10"/>
  <c r="Z117" i="10"/>
  <c r="Y117" i="10"/>
  <c r="X117" i="10"/>
  <c r="W117" i="10"/>
  <c r="V117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AE116" i="10"/>
  <c r="AD116" i="10"/>
  <c r="AC116" i="10"/>
  <c r="AB116" i="10"/>
  <c r="AA116" i="10"/>
  <c r="Z116" i="10"/>
  <c r="Y116" i="10"/>
  <c r="X116" i="10"/>
  <c r="W116" i="10"/>
  <c r="V116" i="10"/>
  <c r="U116" i="10"/>
  <c r="T116" i="10"/>
  <c r="S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F159" i="9"/>
  <c r="E159" i="9"/>
  <c r="D159" i="9"/>
  <c r="C159" i="9"/>
  <c r="F158" i="9"/>
  <c r="E158" i="9"/>
  <c r="D158" i="9"/>
  <c r="C158" i="9"/>
  <c r="F157" i="9"/>
  <c r="E157" i="9"/>
  <c r="D157" i="9"/>
  <c r="C157" i="9"/>
  <c r="F156" i="9"/>
  <c r="E156" i="9"/>
  <c r="D156" i="9"/>
  <c r="C156" i="9"/>
  <c r="F155" i="9"/>
  <c r="E155" i="9"/>
  <c r="D155" i="9"/>
  <c r="C155" i="9"/>
  <c r="F154" i="9"/>
  <c r="E154" i="9"/>
  <c r="D154" i="9"/>
  <c r="C154" i="9"/>
  <c r="F153" i="9"/>
  <c r="E153" i="9"/>
  <c r="D153" i="9"/>
  <c r="C153" i="9"/>
  <c r="F152" i="9"/>
  <c r="E152" i="9"/>
  <c r="D152" i="9"/>
  <c r="C152" i="9"/>
  <c r="F151" i="9"/>
  <c r="E151" i="9"/>
  <c r="D151" i="9"/>
  <c r="C151" i="9"/>
  <c r="F150" i="9"/>
  <c r="E150" i="9"/>
  <c r="D150" i="9"/>
  <c r="C150" i="9"/>
  <c r="F149" i="9"/>
  <c r="E149" i="9"/>
  <c r="D149" i="9"/>
  <c r="C149" i="9"/>
  <c r="F148" i="9"/>
  <c r="E148" i="9"/>
  <c r="D148" i="9"/>
  <c r="C148" i="9"/>
  <c r="F147" i="9"/>
  <c r="E147" i="9"/>
  <c r="D147" i="9"/>
  <c r="C147" i="9"/>
  <c r="F146" i="9"/>
  <c r="E146" i="9"/>
  <c r="D146" i="9"/>
  <c r="C146" i="9"/>
  <c r="F145" i="9"/>
  <c r="E145" i="9"/>
  <c r="D145" i="9"/>
  <c r="C145" i="9"/>
  <c r="F144" i="9"/>
  <c r="E144" i="9"/>
  <c r="D144" i="9"/>
  <c r="C144" i="9"/>
  <c r="F143" i="9"/>
  <c r="E143" i="9"/>
  <c r="D143" i="9"/>
  <c r="C143" i="9"/>
  <c r="F142" i="9"/>
  <c r="E142" i="9"/>
  <c r="D142" i="9"/>
  <c r="C142" i="9"/>
  <c r="F141" i="9"/>
  <c r="E141" i="9"/>
  <c r="D141" i="9"/>
  <c r="C141" i="9"/>
  <c r="F140" i="9"/>
  <c r="E140" i="9"/>
  <c r="D140" i="9"/>
  <c r="C140" i="9"/>
  <c r="F139" i="9"/>
  <c r="E139" i="9"/>
  <c r="D139" i="9"/>
  <c r="C139" i="9"/>
  <c r="F138" i="9"/>
  <c r="E138" i="9"/>
  <c r="D138" i="9"/>
  <c r="C138" i="9"/>
  <c r="F137" i="9"/>
  <c r="E137" i="9"/>
  <c r="D137" i="9"/>
  <c r="C137" i="9"/>
  <c r="F136" i="9"/>
  <c r="E136" i="9"/>
  <c r="D136" i="9"/>
  <c r="C136" i="9"/>
  <c r="F135" i="9"/>
  <c r="E135" i="9"/>
  <c r="D135" i="9"/>
  <c r="C135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AE126" i="9"/>
  <c r="AD126" i="9"/>
  <c r="AC126" i="9"/>
  <c r="AB126" i="9"/>
  <c r="AA126" i="9"/>
  <c r="Z126" i="9"/>
  <c r="Y126" i="9"/>
  <c r="X126" i="9"/>
  <c r="W126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AE124" i="9"/>
  <c r="AD124" i="9"/>
  <c r="AC124" i="9"/>
  <c r="AB124" i="9"/>
  <c r="AA124" i="9"/>
  <c r="Z124" i="9"/>
  <c r="Y124" i="9"/>
  <c r="X124" i="9"/>
  <c r="W124" i="9"/>
  <c r="V124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E122" i="9"/>
  <c r="AD122" i="9"/>
  <c r="AC122" i="9"/>
  <c r="AB122" i="9"/>
  <c r="AA122" i="9"/>
  <c r="Z122" i="9"/>
  <c r="Y122" i="9"/>
  <c r="X122" i="9"/>
  <c r="W122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AE121" i="9"/>
  <c r="AD121" i="9"/>
  <c r="AC121" i="9"/>
  <c r="AB121" i="9"/>
  <c r="AA121" i="9"/>
  <c r="Z121" i="9"/>
  <c r="Y121" i="9"/>
  <c r="X121" i="9"/>
  <c r="W121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AE120" i="9"/>
  <c r="AD120" i="9"/>
  <c r="AC120" i="9"/>
  <c r="AB120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AE119" i="9"/>
  <c r="AD119" i="9"/>
  <c r="AC119" i="9"/>
  <c r="AB119" i="9"/>
  <c r="AA119" i="9"/>
  <c r="Z119" i="9"/>
  <c r="Y119" i="9"/>
  <c r="X119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AE118" i="9"/>
  <c r="AD118" i="9"/>
  <c r="AC118" i="9"/>
  <c r="AB118" i="9"/>
  <c r="AA118" i="9"/>
  <c r="Z118" i="9"/>
  <c r="Y118" i="9"/>
  <c r="X118" i="9"/>
  <c r="W118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AE115" i="9"/>
  <c r="AD115" i="9"/>
  <c r="AC115" i="9"/>
  <c r="AB115" i="9"/>
  <c r="AA115" i="9"/>
  <c r="Z115" i="9"/>
  <c r="Y115" i="9"/>
  <c r="X115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AE114" i="9"/>
  <c r="AD114" i="9"/>
  <c r="AC114" i="9"/>
  <c r="AB114" i="9"/>
  <c r="AA114" i="9"/>
  <c r="Z114" i="9"/>
  <c r="Y114" i="9"/>
  <c r="X114" i="9"/>
  <c r="W114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AE113" i="9"/>
  <c r="AD113" i="9"/>
  <c r="AC113" i="9"/>
  <c r="AB113" i="9"/>
  <c r="AA113" i="9"/>
  <c r="Z113" i="9"/>
  <c r="Y113" i="9"/>
  <c r="X113" i="9"/>
  <c r="W113" i="9"/>
  <c r="V113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AE112" i="9"/>
  <c r="AD112" i="9"/>
  <c r="AC112" i="9"/>
  <c r="AB112" i="9"/>
  <c r="AA112" i="9"/>
  <c r="Z112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E104" i="9"/>
  <c r="AD104" i="9"/>
  <c r="AC104" i="9"/>
  <c r="AB104" i="9"/>
  <c r="AA104" i="9"/>
  <c r="Z104" i="9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AE101" i="9"/>
  <c r="AD101" i="9"/>
  <c r="AC101" i="9"/>
  <c r="AB101" i="9"/>
  <c r="AA101" i="9"/>
  <c r="Z101" i="9"/>
  <c r="Y101" i="9"/>
  <c r="X101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AE100" i="9"/>
  <c r="AD100" i="9"/>
  <c r="AC100" i="9"/>
  <c r="AB100" i="9"/>
  <c r="AA100" i="9"/>
  <c r="Z100" i="9"/>
  <c r="Y100" i="9"/>
  <c r="X100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E98" i="9"/>
  <c r="AD98" i="9"/>
  <c r="AC98" i="9"/>
  <c r="AB98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C159" i="8"/>
  <c r="D159" i="8"/>
  <c r="E159" i="8"/>
  <c r="F159" i="8"/>
  <c r="D159" i="6"/>
  <c r="E159" i="6"/>
  <c r="C159" i="7"/>
  <c r="D159" i="7"/>
  <c r="E159" i="7"/>
  <c r="F159" i="7"/>
  <c r="F158" i="8"/>
  <c r="E158" i="8"/>
  <c r="D158" i="8"/>
  <c r="C158" i="8"/>
  <c r="F157" i="8"/>
  <c r="E157" i="8"/>
  <c r="D157" i="8"/>
  <c r="C157" i="8"/>
  <c r="F156" i="8"/>
  <c r="E156" i="8"/>
  <c r="D156" i="8"/>
  <c r="C156" i="8"/>
  <c r="F155" i="8"/>
  <c r="E155" i="8"/>
  <c r="D155" i="8"/>
  <c r="C155" i="8"/>
  <c r="F154" i="8"/>
  <c r="E154" i="8"/>
  <c r="D154" i="8"/>
  <c r="C154" i="8"/>
  <c r="F153" i="8"/>
  <c r="E153" i="8"/>
  <c r="D153" i="8"/>
  <c r="C153" i="8"/>
  <c r="F152" i="8"/>
  <c r="E152" i="8"/>
  <c r="D152" i="8"/>
  <c r="C152" i="8"/>
  <c r="F151" i="8"/>
  <c r="E151" i="8"/>
  <c r="D151" i="8"/>
  <c r="C151" i="8"/>
  <c r="F150" i="8"/>
  <c r="E150" i="8"/>
  <c r="D150" i="8"/>
  <c r="C150" i="8"/>
  <c r="F149" i="8"/>
  <c r="E149" i="8"/>
  <c r="D149" i="8"/>
  <c r="C149" i="8"/>
  <c r="F148" i="8"/>
  <c r="E148" i="8"/>
  <c r="D148" i="8"/>
  <c r="C148" i="8"/>
  <c r="F147" i="8"/>
  <c r="E147" i="8"/>
  <c r="D147" i="8"/>
  <c r="C147" i="8"/>
  <c r="F146" i="8"/>
  <c r="E146" i="8"/>
  <c r="D146" i="8"/>
  <c r="C146" i="8"/>
  <c r="F145" i="8"/>
  <c r="E145" i="8"/>
  <c r="D145" i="8"/>
  <c r="C145" i="8"/>
  <c r="F144" i="8"/>
  <c r="E144" i="8"/>
  <c r="D144" i="8"/>
  <c r="C144" i="8"/>
  <c r="F143" i="8"/>
  <c r="E143" i="8"/>
  <c r="D143" i="8"/>
  <c r="C143" i="8"/>
  <c r="F142" i="8"/>
  <c r="E142" i="8"/>
  <c r="D142" i="8"/>
  <c r="C142" i="8"/>
  <c r="F141" i="8"/>
  <c r="E141" i="8"/>
  <c r="D141" i="8"/>
  <c r="C141" i="8"/>
  <c r="F140" i="8"/>
  <c r="E140" i="8"/>
  <c r="D140" i="8"/>
  <c r="C140" i="8"/>
  <c r="F139" i="8"/>
  <c r="E139" i="8"/>
  <c r="D139" i="8"/>
  <c r="C139" i="8"/>
  <c r="F138" i="8"/>
  <c r="E138" i="8"/>
  <c r="D138" i="8"/>
  <c r="C138" i="8"/>
  <c r="F137" i="8"/>
  <c r="E137" i="8"/>
  <c r="D137" i="8"/>
  <c r="C137" i="8"/>
  <c r="F136" i="8"/>
  <c r="E136" i="8"/>
  <c r="D136" i="8"/>
  <c r="C136" i="8"/>
  <c r="F135" i="8"/>
  <c r="E135" i="8"/>
  <c r="D135" i="8"/>
  <c r="C135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F158" i="7"/>
  <c r="E158" i="7"/>
  <c r="D158" i="7"/>
  <c r="C158" i="7"/>
  <c r="F157" i="7"/>
  <c r="E157" i="7"/>
  <c r="D157" i="7"/>
  <c r="C157" i="7"/>
  <c r="F156" i="7"/>
  <c r="E156" i="7"/>
  <c r="D156" i="7"/>
  <c r="C156" i="7"/>
  <c r="F155" i="7"/>
  <c r="E155" i="7"/>
  <c r="D155" i="7"/>
  <c r="C155" i="7"/>
  <c r="F154" i="7"/>
  <c r="E154" i="7"/>
  <c r="D154" i="7"/>
  <c r="C154" i="7"/>
  <c r="F153" i="7"/>
  <c r="E153" i="7"/>
  <c r="D153" i="7"/>
  <c r="C153" i="7"/>
  <c r="F152" i="7"/>
  <c r="E152" i="7"/>
  <c r="D152" i="7"/>
  <c r="C152" i="7"/>
  <c r="F151" i="7"/>
  <c r="E151" i="7"/>
  <c r="D151" i="7"/>
  <c r="C151" i="7"/>
  <c r="F150" i="7"/>
  <c r="E150" i="7"/>
  <c r="D150" i="7"/>
  <c r="C150" i="7"/>
  <c r="F149" i="7"/>
  <c r="E149" i="7"/>
  <c r="D149" i="7"/>
  <c r="C149" i="7"/>
  <c r="F148" i="7"/>
  <c r="E148" i="7"/>
  <c r="D148" i="7"/>
  <c r="C148" i="7"/>
  <c r="F147" i="7"/>
  <c r="E147" i="7"/>
  <c r="D147" i="7"/>
  <c r="C147" i="7"/>
  <c r="F146" i="7"/>
  <c r="E146" i="7"/>
  <c r="D146" i="7"/>
  <c r="C146" i="7"/>
  <c r="F145" i="7"/>
  <c r="E145" i="7"/>
  <c r="D145" i="7"/>
  <c r="C145" i="7"/>
  <c r="F144" i="7"/>
  <c r="E144" i="7"/>
  <c r="D144" i="7"/>
  <c r="C144" i="7"/>
  <c r="F143" i="7"/>
  <c r="E143" i="7"/>
  <c r="D143" i="7"/>
  <c r="C143" i="7"/>
  <c r="F142" i="7"/>
  <c r="E142" i="7"/>
  <c r="D142" i="7"/>
  <c r="C142" i="7"/>
  <c r="F141" i="7"/>
  <c r="E141" i="7"/>
  <c r="D141" i="7"/>
  <c r="C141" i="7"/>
  <c r="F140" i="7"/>
  <c r="E140" i="7"/>
  <c r="D140" i="7"/>
  <c r="C140" i="7"/>
  <c r="F139" i="7"/>
  <c r="E139" i="7"/>
  <c r="D139" i="7"/>
  <c r="C139" i="7"/>
  <c r="F138" i="7"/>
  <c r="E138" i="7"/>
  <c r="D138" i="7"/>
  <c r="C138" i="7"/>
  <c r="F137" i="7"/>
  <c r="E137" i="7"/>
  <c r="D137" i="7"/>
  <c r="C137" i="7"/>
  <c r="F136" i="7"/>
  <c r="E136" i="7"/>
  <c r="D136" i="7"/>
  <c r="C136" i="7"/>
  <c r="F135" i="7"/>
  <c r="E135" i="7"/>
  <c r="D135" i="7"/>
  <c r="C135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AE125" i="7"/>
  <c r="AD125" i="7"/>
  <c r="AC125" i="7"/>
  <c r="AB125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AE124" i="7"/>
  <c r="AD124" i="7"/>
  <c r="AC124" i="7"/>
  <c r="AB124" i="7"/>
  <c r="AA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AE122" i="7"/>
  <c r="AD122" i="7"/>
  <c r="AC122" i="7"/>
  <c r="AB122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AE106" i="7"/>
  <c r="AD106" i="7"/>
  <c r="AC106" i="7"/>
  <c r="AB106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AE100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F158" i="6"/>
  <c r="E158" i="6"/>
  <c r="D158" i="6"/>
  <c r="C158" i="6"/>
  <c r="F157" i="6"/>
  <c r="E157" i="6"/>
  <c r="D157" i="6"/>
  <c r="C157" i="6"/>
  <c r="F156" i="6"/>
  <c r="E156" i="6"/>
  <c r="D156" i="6"/>
  <c r="C156" i="6"/>
  <c r="F155" i="6"/>
  <c r="E155" i="6"/>
  <c r="D155" i="6"/>
  <c r="C155" i="6"/>
  <c r="F154" i="6"/>
  <c r="E154" i="6"/>
  <c r="D154" i="6"/>
  <c r="C154" i="6"/>
  <c r="F153" i="6"/>
  <c r="E153" i="6"/>
  <c r="D153" i="6"/>
  <c r="C153" i="6"/>
  <c r="F152" i="6"/>
  <c r="E152" i="6"/>
  <c r="D152" i="6"/>
  <c r="C152" i="6"/>
  <c r="F151" i="6"/>
  <c r="E151" i="6"/>
  <c r="D151" i="6"/>
  <c r="C151" i="6"/>
  <c r="F150" i="6"/>
  <c r="E150" i="6"/>
  <c r="D150" i="6"/>
  <c r="C150" i="6"/>
  <c r="F149" i="6"/>
  <c r="E149" i="6"/>
  <c r="D149" i="6"/>
  <c r="C149" i="6"/>
  <c r="F148" i="6"/>
  <c r="E148" i="6"/>
  <c r="D148" i="6"/>
  <c r="C148" i="6"/>
  <c r="F147" i="6"/>
  <c r="E147" i="6"/>
  <c r="D147" i="6"/>
  <c r="C147" i="6"/>
  <c r="F146" i="6"/>
  <c r="E146" i="6"/>
  <c r="D146" i="6"/>
  <c r="C146" i="6"/>
  <c r="F145" i="6"/>
  <c r="E145" i="6"/>
  <c r="D145" i="6"/>
  <c r="C145" i="6"/>
  <c r="F144" i="6"/>
  <c r="E144" i="6"/>
  <c r="D144" i="6"/>
  <c r="C144" i="6"/>
  <c r="F143" i="6"/>
  <c r="E143" i="6"/>
  <c r="D143" i="6"/>
  <c r="C143" i="6"/>
  <c r="F142" i="6"/>
  <c r="E142" i="6"/>
  <c r="D142" i="6"/>
  <c r="C142" i="6"/>
  <c r="F141" i="6"/>
  <c r="E141" i="6"/>
  <c r="D141" i="6"/>
  <c r="C141" i="6"/>
  <c r="F140" i="6"/>
  <c r="E140" i="6"/>
  <c r="D140" i="6"/>
  <c r="C140" i="6"/>
  <c r="F139" i="6"/>
  <c r="E139" i="6"/>
  <c r="D139" i="6"/>
  <c r="C139" i="6"/>
  <c r="F138" i="6"/>
  <c r="E138" i="6"/>
  <c r="D138" i="6"/>
  <c r="C138" i="6"/>
  <c r="F137" i="6"/>
  <c r="E137" i="6"/>
  <c r="D137" i="6"/>
  <c r="C137" i="6"/>
  <c r="F136" i="6"/>
  <c r="E136" i="6"/>
  <c r="D136" i="6"/>
  <c r="C136" i="6"/>
  <c r="F135" i="6"/>
  <c r="E135" i="6"/>
  <c r="D135" i="6"/>
  <c r="C135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F159" i="5"/>
  <c r="E159" i="5"/>
  <c r="D159" i="5"/>
  <c r="C159" i="5"/>
  <c r="F158" i="5"/>
  <c r="E158" i="5"/>
  <c r="D158" i="5"/>
  <c r="C158" i="5"/>
  <c r="F157" i="5"/>
  <c r="E157" i="5"/>
  <c r="D157" i="5"/>
  <c r="C157" i="5"/>
  <c r="F156" i="5"/>
  <c r="E156" i="5"/>
  <c r="D156" i="5"/>
  <c r="C156" i="5"/>
  <c r="F155" i="5"/>
  <c r="E155" i="5"/>
  <c r="D155" i="5"/>
  <c r="C155" i="5"/>
  <c r="F154" i="5"/>
  <c r="E154" i="5"/>
  <c r="D154" i="5"/>
  <c r="C154" i="5"/>
  <c r="F153" i="5"/>
  <c r="E153" i="5"/>
  <c r="D153" i="5"/>
  <c r="C153" i="5"/>
  <c r="F152" i="5"/>
  <c r="E152" i="5"/>
  <c r="D152" i="5"/>
  <c r="C152" i="5"/>
  <c r="F151" i="5"/>
  <c r="E151" i="5"/>
  <c r="D151" i="5"/>
  <c r="C151" i="5"/>
  <c r="F150" i="5"/>
  <c r="E150" i="5"/>
  <c r="D150" i="5"/>
  <c r="C150" i="5"/>
  <c r="F149" i="5"/>
  <c r="E149" i="5"/>
  <c r="D149" i="5"/>
  <c r="C149" i="5"/>
  <c r="F148" i="5"/>
  <c r="E148" i="5"/>
  <c r="D148" i="5"/>
  <c r="C148" i="5"/>
  <c r="F147" i="5"/>
  <c r="E147" i="5"/>
  <c r="D147" i="5"/>
  <c r="C147" i="5"/>
  <c r="F146" i="5"/>
  <c r="E146" i="5"/>
  <c r="D146" i="5"/>
  <c r="C146" i="5"/>
  <c r="F145" i="5"/>
  <c r="E145" i="5"/>
  <c r="D145" i="5"/>
  <c r="C145" i="5"/>
  <c r="F144" i="5"/>
  <c r="E144" i="5"/>
  <c r="D144" i="5"/>
  <c r="C144" i="5"/>
  <c r="F143" i="5"/>
  <c r="E143" i="5"/>
  <c r="D143" i="5"/>
  <c r="C143" i="5"/>
  <c r="F142" i="5"/>
  <c r="E142" i="5"/>
  <c r="D142" i="5"/>
  <c r="C142" i="5"/>
  <c r="F141" i="5"/>
  <c r="E141" i="5"/>
  <c r="D141" i="5"/>
  <c r="C141" i="5"/>
  <c r="F140" i="5"/>
  <c r="E140" i="5"/>
  <c r="D140" i="5"/>
  <c r="C140" i="5"/>
  <c r="F139" i="5"/>
  <c r="E139" i="5"/>
  <c r="D139" i="5"/>
  <c r="C139" i="5"/>
  <c r="F138" i="5"/>
  <c r="E138" i="5"/>
  <c r="D138" i="5"/>
  <c r="C138" i="5"/>
  <c r="F137" i="5"/>
  <c r="E137" i="5"/>
  <c r="D137" i="5"/>
  <c r="C137" i="5"/>
  <c r="F136" i="5"/>
  <c r="E136" i="5"/>
  <c r="D136" i="5"/>
  <c r="C136" i="5"/>
  <c r="F135" i="5"/>
  <c r="E135" i="5"/>
  <c r="D135" i="5"/>
  <c r="C135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F143" i="4" s="1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F151" i="4" s="1"/>
  <c r="AE122" i="4"/>
  <c r="AE123" i="4"/>
  <c r="AE124" i="4"/>
  <c r="AE125" i="4"/>
  <c r="F155" i="4" s="1"/>
  <c r="AE126" i="4"/>
  <c r="AE127" i="4"/>
  <c r="AE128" i="4"/>
  <c r="AE129" i="4"/>
  <c r="F158" i="4" s="1"/>
  <c r="AE130" i="4"/>
  <c r="AE131" i="4"/>
  <c r="F159" i="4"/>
  <c r="E159" i="4"/>
  <c r="D159" i="4"/>
  <c r="C159" i="4"/>
  <c r="E158" i="4"/>
  <c r="D158" i="4"/>
  <c r="C158" i="4"/>
  <c r="F157" i="4"/>
  <c r="E157" i="4"/>
  <c r="D157" i="4"/>
  <c r="C157" i="4"/>
  <c r="F156" i="4"/>
  <c r="E156" i="4"/>
  <c r="D156" i="4"/>
  <c r="C156" i="4"/>
  <c r="E155" i="4"/>
  <c r="D155" i="4"/>
  <c r="C155" i="4"/>
  <c r="F154" i="4"/>
  <c r="E154" i="4"/>
  <c r="D154" i="4"/>
  <c r="C154" i="4"/>
  <c r="F153" i="4"/>
  <c r="E153" i="4"/>
  <c r="D153" i="4"/>
  <c r="C153" i="4"/>
  <c r="F152" i="4"/>
  <c r="E152" i="4"/>
  <c r="D152" i="4"/>
  <c r="C152" i="4"/>
  <c r="E151" i="4"/>
  <c r="D151" i="4"/>
  <c r="C151" i="4"/>
  <c r="F150" i="4"/>
  <c r="E150" i="4"/>
  <c r="D150" i="4"/>
  <c r="C150" i="4"/>
  <c r="F149" i="4"/>
  <c r="E149" i="4"/>
  <c r="D149" i="4"/>
  <c r="C149" i="4"/>
  <c r="F148" i="4"/>
  <c r="E148" i="4"/>
  <c r="D148" i="4"/>
  <c r="C148" i="4"/>
  <c r="F147" i="4"/>
  <c r="E147" i="4"/>
  <c r="D147" i="4"/>
  <c r="C147" i="4"/>
  <c r="F146" i="4"/>
  <c r="E146" i="4"/>
  <c r="D146" i="4"/>
  <c r="C146" i="4"/>
  <c r="F145" i="4"/>
  <c r="E145" i="4"/>
  <c r="D145" i="4"/>
  <c r="C145" i="4"/>
  <c r="F144" i="4"/>
  <c r="E144" i="4"/>
  <c r="D144" i="4"/>
  <c r="C144" i="4"/>
  <c r="E143" i="4"/>
  <c r="D143" i="4"/>
  <c r="C143" i="4"/>
  <c r="F142" i="4"/>
  <c r="E142" i="4"/>
  <c r="D142" i="4"/>
  <c r="C142" i="4"/>
  <c r="F141" i="4"/>
  <c r="E141" i="4"/>
  <c r="D141" i="4"/>
  <c r="C141" i="4"/>
  <c r="F140" i="4"/>
  <c r="E140" i="4"/>
  <c r="D140" i="4"/>
  <c r="C140" i="4"/>
  <c r="F139" i="4"/>
  <c r="E139" i="4"/>
  <c r="D139" i="4"/>
  <c r="C139" i="4"/>
  <c r="F138" i="4"/>
  <c r="E138" i="4"/>
  <c r="D138" i="4"/>
  <c r="C138" i="4"/>
  <c r="F137" i="4"/>
  <c r="E137" i="4"/>
  <c r="D137" i="4"/>
  <c r="C137" i="4"/>
  <c r="F136" i="4"/>
  <c r="E136" i="4"/>
  <c r="D136" i="4"/>
  <c r="C136" i="4"/>
  <c r="F135" i="4"/>
  <c r="E135" i="4"/>
  <c r="D135" i="4"/>
  <c r="C135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98" i="4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AE130" i="12" l="1"/>
  <c r="E159" i="12" s="1"/>
  <c r="AA130" i="12"/>
  <c r="D159" i="12" s="1"/>
  <c r="W130" i="12"/>
  <c r="S130" i="12"/>
  <c r="O130" i="12"/>
  <c r="K130" i="12"/>
  <c r="G130" i="12"/>
  <c r="AE129" i="12"/>
  <c r="E158" i="12" s="1"/>
  <c r="AA129" i="12"/>
  <c r="D158" i="12" s="1"/>
  <c r="W129" i="12"/>
  <c r="S129" i="12"/>
  <c r="O129" i="12"/>
  <c r="K129" i="12"/>
  <c r="G129" i="12"/>
  <c r="AE128" i="12"/>
  <c r="AA128" i="12"/>
  <c r="W128" i="12"/>
  <c r="S128" i="12"/>
  <c r="O128" i="12"/>
  <c r="K128" i="12"/>
  <c r="G128" i="12"/>
  <c r="AE127" i="12"/>
  <c r="W127" i="12"/>
  <c r="S127" i="12"/>
  <c r="O127" i="12"/>
  <c r="K127" i="12"/>
  <c r="G127" i="12"/>
  <c r="AE126" i="12"/>
  <c r="E156" i="12" s="1"/>
  <c r="AA126" i="12"/>
  <c r="D156" i="12" s="1"/>
  <c r="W126" i="12"/>
  <c r="S126" i="12"/>
  <c r="O126" i="12"/>
  <c r="K126" i="12"/>
  <c r="G126" i="12"/>
  <c r="AE125" i="12"/>
  <c r="AA125" i="12"/>
  <c r="W125" i="12"/>
  <c r="S125" i="12"/>
  <c r="O125" i="12"/>
  <c r="K125" i="12"/>
  <c r="G125" i="12"/>
  <c r="AE124" i="12"/>
  <c r="E154" i="12" s="1"/>
  <c r="AA124" i="12"/>
  <c r="D154" i="12" s="1"/>
  <c r="W124" i="12"/>
  <c r="S124" i="12"/>
  <c r="O124" i="12"/>
  <c r="K124" i="12"/>
  <c r="G124" i="12"/>
  <c r="AE123" i="12"/>
  <c r="E153" i="12" s="1"/>
  <c r="AA123" i="12"/>
  <c r="D153" i="12" s="1"/>
  <c r="W123" i="12"/>
  <c r="S123" i="12"/>
  <c r="O123" i="12"/>
  <c r="K123" i="12"/>
  <c r="G123" i="12"/>
  <c r="AE122" i="12"/>
  <c r="E152" i="12" s="1"/>
  <c r="AA122" i="12"/>
  <c r="D152" i="12" s="1"/>
  <c r="W122" i="12"/>
  <c r="S122" i="12"/>
  <c r="O122" i="12"/>
  <c r="K122" i="12"/>
  <c r="G122" i="12"/>
  <c r="AE121" i="12"/>
  <c r="AA121" i="12"/>
  <c r="D151" i="12" s="1"/>
  <c r="W121" i="12"/>
  <c r="S121" i="12"/>
  <c r="O121" i="12"/>
  <c r="K121" i="12"/>
  <c r="G121" i="12"/>
  <c r="AE120" i="12"/>
  <c r="E150" i="12" s="1"/>
  <c r="AA120" i="12"/>
  <c r="D150" i="12" s="1"/>
  <c r="W120" i="12"/>
  <c r="S120" i="12"/>
  <c r="O120" i="12"/>
  <c r="G120" i="12"/>
  <c r="AE119" i="12"/>
  <c r="AA119" i="12"/>
  <c r="D149" i="12" s="1"/>
  <c r="W119" i="12"/>
  <c r="S119" i="12"/>
  <c r="O119" i="12"/>
  <c r="K119" i="12"/>
  <c r="AE118" i="12"/>
  <c r="E148" i="12" s="1"/>
  <c r="AA118" i="12"/>
  <c r="D148" i="12" s="1"/>
  <c r="W118" i="12"/>
  <c r="S118" i="12"/>
  <c r="O118" i="12"/>
  <c r="K118" i="12"/>
  <c r="G118" i="12"/>
  <c r="AE117" i="12"/>
  <c r="AA117" i="12"/>
  <c r="W117" i="12"/>
  <c r="S117" i="12"/>
  <c r="O117" i="12"/>
  <c r="K117" i="12"/>
  <c r="G117" i="12"/>
  <c r="AE116" i="12"/>
  <c r="E147" i="12" s="1"/>
  <c r="AA116" i="12"/>
  <c r="D147" i="12" s="1"/>
  <c r="W116" i="12"/>
  <c r="S116" i="12"/>
  <c r="O116" i="12"/>
  <c r="K116" i="12"/>
  <c r="G116" i="12"/>
  <c r="AE115" i="12"/>
  <c r="AA115" i="12"/>
  <c r="D146" i="12" s="1"/>
  <c r="W115" i="12"/>
  <c r="S115" i="12"/>
  <c r="O115" i="12"/>
  <c r="K115" i="12"/>
  <c r="G115" i="12"/>
  <c r="AE114" i="12"/>
  <c r="AA114" i="12"/>
  <c r="W114" i="12"/>
  <c r="S114" i="12"/>
  <c r="O114" i="12"/>
  <c r="K114" i="12"/>
  <c r="G114" i="12"/>
  <c r="AE113" i="12"/>
  <c r="AA113" i="12"/>
  <c r="W113" i="12"/>
  <c r="S113" i="12"/>
  <c r="O113" i="12"/>
  <c r="K113" i="12"/>
  <c r="G113" i="12"/>
  <c r="AE112" i="12"/>
  <c r="AA112" i="12"/>
  <c r="W112" i="12"/>
  <c r="S112" i="12"/>
  <c r="O112" i="12"/>
  <c r="G112" i="12"/>
  <c r="AE111" i="12"/>
  <c r="E145" i="12" s="1"/>
  <c r="AA111" i="12"/>
  <c r="D145" i="12" s="1"/>
  <c r="W111" i="12"/>
  <c r="S111" i="12"/>
  <c r="O111" i="12"/>
  <c r="K111" i="12"/>
  <c r="AE110" i="12"/>
  <c r="E144" i="12" s="1"/>
  <c r="AA110" i="12"/>
  <c r="D144" i="12" s="1"/>
  <c r="W110" i="12"/>
  <c r="S110" i="12"/>
  <c r="O110" i="12"/>
  <c r="K110" i="12"/>
  <c r="G110" i="12"/>
  <c r="AE109" i="12"/>
  <c r="AA109" i="12"/>
  <c r="D143" i="12" s="1"/>
  <c r="W109" i="12"/>
  <c r="S109" i="12"/>
  <c r="O109" i="12"/>
  <c r="K109" i="12"/>
  <c r="G109" i="12"/>
  <c r="AE108" i="12"/>
  <c r="E142" i="12" s="1"/>
  <c r="AA108" i="12"/>
  <c r="D142" i="12" s="1"/>
  <c r="W108" i="12"/>
  <c r="S108" i="12"/>
  <c r="O108" i="12"/>
  <c r="K108" i="12"/>
  <c r="G108" i="12"/>
  <c r="AE107" i="12"/>
  <c r="E141" i="12" s="1"/>
  <c r="AA107" i="12"/>
  <c r="D141" i="12" s="1"/>
  <c r="W107" i="12"/>
  <c r="S107" i="12"/>
  <c r="O107" i="12"/>
  <c r="K107" i="12"/>
  <c r="G107" i="12"/>
  <c r="AE106" i="12"/>
  <c r="AA106" i="12"/>
  <c r="W106" i="12"/>
  <c r="S106" i="12"/>
  <c r="O106" i="12"/>
  <c r="K106" i="12"/>
  <c r="G106" i="12"/>
  <c r="AE105" i="12"/>
  <c r="AA105" i="12"/>
  <c r="W105" i="12"/>
  <c r="S105" i="12"/>
  <c r="O105" i="12"/>
  <c r="K105" i="12"/>
  <c r="G105" i="12"/>
  <c r="AE104" i="12"/>
  <c r="E140" i="12" s="1"/>
  <c r="AA104" i="12"/>
  <c r="D140" i="12" s="1"/>
  <c r="W104" i="12"/>
  <c r="S104" i="12"/>
  <c r="O104" i="12"/>
  <c r="K104" i="12"/>
  <c r="G104" i="12"/>
  <c r="AE103" i="12"/>
  <c r="E139" i="12" s="1"/>
  <c r="AA103" i="12"/>
  <c r="D139" i="12" s="1"/>
  <c r="W103" i="12"/>
  <c r="S103" i="12"/>
  <c r="O103" i="12"/>
  <c r="K103" i="12"/>
  <c r="G103" i="12"/>
  <c r="AA102" i="12"/>
  <c r="D138" i="12" s="1"/>
  <c r="W102" i="12"/>
  <c r="S102" i="12"/>
  <c r="K102" i="12"/>
  <c r="G102" i="12"/>
  <c r="AE101" i="12"/>
  <c r="W101" i="12"/>
  <c r="S101" i="12"/>
  <c r="O101" i="12"/>
  <c r="G101" i="12"/>
  <c r="AE100" i="12"/>
  <c r="E137" i="12" s="1"/>
  <c r="AA100" i="12"/>
  <c r="D137" i="12" s="1"/>
  <c r="W100" i="12"/>
  <c r="S100" i="12"/>
  <c r="O100" i="12"/>
  <c r="K100" i="12"/>
  <c r="G100" i="12"/>
  <c r="AE99" i="12"/>
  <c r="E136" i="12" s="1"/>
  <c r="AA99" i="12"/>
  <c r="D136" i="12" s="1"/>
  <c r="W99" i="12"/>
  <c r="S99" i="12"/>
  <c r="O99" i="12"/>
  <c r="K99" i="12"/>
  <c r="G99" i="12"/>
  <c r="AE98" i="12"/>
  <c r="E135" i="12" s="1"/>
  <c r="AA98" i="12"/>
  <c r="D135" i="12" s="1"/>
  <c r="W98" i="12"/>
  <c r="S98" i="12"/>
  <c r="O98" i="12"/>
  <c r="K98" i="12"/>
  <c r="G98" i="12"/>
  <c r="C130" i="12"/>
  <c r="C126" i="12"/>
  <c r="F156" i="12" s="1"/>
  <c r="C122" i="12"/>
  <c r="F152" i="12" s="1"/>
  <c r="C118" i="12"/>
  <c r="F148" i="12" s="1"/>
  <c r="C114" i="12"/>
  <c r="C110" i="12"/>
  <c r="F144" i="12" s="1"/>
  <c r="C106" i="12"/>
  <c r="C102" i="12"/>
  <c r="F138" i="12" s="1"/>
  <c r="E138" i="12"/>
  <c r="E157" i="12"/>
  <c r="E149" i="12"/>
  <c r="F143" i="12"/>
  <c r="F151" i="12"/>
  <c r="D155" i="12"/>
  <c r="F135" i="12"/>
  <c r="F158" i="12"/>
  <c r="F154" i="12"/>
  <c r="F147" i="12"/>
  <c r="F142" i="12"/>
  <c r="F140" i="12"/>
  <c r="F155" i="12"/>
  <c r="C137" i="12"/>
  <c r="C140" i="12"/>
  <c r="C142" i="12"/>
  <c r="C147" i="12"/>
  <c r="C150" i="12"/>
  <c r="C154" i="12"/>
  <c r="C143" i="12"/>
  <c r="C151" i="12"/>
  <c r="C155" i="12"/>
  <c r="C158" i="12"/>
  <c r="C144" i="12"/>
  <c r="C138" i="12"/>
  <c r="C148" i="12"/>
  <c r="C152" i="12"/>
  <c r="C156" i="12"/>
  <c r="C136" i="12"/>
  <c r="C139" i="12"/>
  <c r="C141" i="12"/>
  <c r="C145" i="12"/>
  <c r="C146" i="12"/>
  <c r="C149" i="12"/>
  <c r="C153" i="12"/>
  <c r="C157" i="12"/>
  <c r="C135" i="12"/>
  <c r="F139" i="12"/>
  <c r="F145" i="12"/>
  <c r="F149" i="12"/>
  <c r="F153" i="12"/>
  <c r="F157" i="12"/>
  <c r="F141" i="12"/>
  <c r="F146" i="12"/>
  <c r="C135" i="3"/>
  <c r="D135" i="3"/>
  <c r="D136" i="3"/>
  <c r="F136" i="3"/>
  <c r="D137" i="3"/>
  <c r="F137" i="3"/>
  <c r="D138" i="3"/>
  <c r="E138" i="3"/>
  <c r="D139" i="3"/>
  <c r="E139" i="3"/>
  <c r="D140" i="3"/>
  <c r="F140" i="3"/>
  <c r="D141" i="3"/>
  <c r="D142" i="3"/>
  <c r="F142" i="3"/>
  <c r="D143" i="3"/>
  <c r="F143" i="3"/>
  <c r="D144" i="3"/>
  <c r="D145" i="3"/>
  <c r="D146" i="3"/>
  <c r="E146" i="3"/>
  <c r="D147" i="3"/>
  <c r="F147" i="3"/>
  <c r="D148" i="3"/>
  <c r="D149" i="3"/>
  <c r="E149" i="3"/>
  <c r="D150" i="3"/>
  <c r="F150" i="3"/>
  <c r="D151" i="3"/>
  <c r="F151" i="3"/>
  <c r="D152" i="3"/>
  <c r="D153" i="3"/>
  <c r="E153" i="3"/>
  <c r="D154" i="3"/>
  <c r="F154" i="3"/>
  <c r="D155" i="3"/>
  <c r="F155" i="3"/>
  <c r="D156" i="3"/>
  <c r="E156" i="3"/>
  <c r="D157" i="3"/>
  <c r="E157" i="3"/>
  <c r="D158" i="3"/>
  <c r="F158" i="3"/>
  <c r="D159" i="3"/>
  <c r="C136" i="3"/>
  <c r="C140" i="3"/>
  <c r="C142" i="3"/>
  <c r="C147" i="3"/>
  <c r="C150" i="3"/>
  <c r="C154" i="3"/>
  <c r="F135" i="3"/>
  <c r="E141" i="3"/>
  <c r="E144" i="3"/>
  <c r="E159" i="3"/>
  <c r="C137" i="3"/>
  <c r="C138" i="3"/>
  <c r="C139" i="3"/>
  <c r="C141" i="3"/>
  <c r="C143" i="3"/>
  <c r="C144" i="3"/>
  <c r="C145" i="3"/>
  <c r="C146" i="3"/>
  <c r="C148" i="3"/>
  <c r="C149" i="3"/>
  <c r="C151" i="3"/>
  <c r="C152" i="3"/>
  <c r="C153" i="3"/>
  <c r="C155" i="3"/>
  <c r="C156" i="3"/>
  <c r="C157" i="3"/>
  <c r="C158" i="3"/>
  <c r="C159" i="3"/>
  <c r="F148" i="3"/>
  <c r="E152" i="3"/>
  <c r="E145" i="3"/>
  <c r="E148" i="3"/>
  <c r="F145" i="3"/>
  <c r="E158" i="3"/>
  <c r="E155" i="3"/>
  <c r="E151" i="3"/>
  <c r="E143" i="3"/>
  <c r="E137" i="3"/>
  <c r="F159" i="3"/>
  <c r="F156" i="3"/>
  <c r="F152" i="3"/>
  <c r="F144" i="3"/>
  <c r="F138" i="3"/>
  <c r="F157" i="3"/>
  <c r="F149" i="3"/>
  <c r="F141" i="3"/>
  <c r="E135" i="3"/>
  <c r="E154" i="3"/>
  <c r="E150" i="3"/>
  <c r="E147" i="3"/>
  <c r="E142" i="3"/>
  <c r="E140" i="3"/>
  <c r="E136" i="3"/>
  <c r="F153" i="3"/>
  <c r="F146" i="3"/>
  <c r="F139" i="3"/>
  <c r="F136" i="12" l="1"/>
  <c r="F137" i="12"/>
  <c r="F150" i="12"/>
  <c r="E143" i="12"/>
  <c r="E146" i="12"/>
  <c r="E151" i="12"/>
  <c r="E155" i="12"/>
</calcChain>
</file>

<file path=xl/sharedStrings.xml><?xml version="1.0" encoding="utf-8"?>
<sst xmlns="http://schemas.openxmlformats.org/spreadsheetml/2006/main" count="4713" uniqueCount="208">
  <si>
    <t>Valeur ajoutée brute et du revenu par A*10 branches [nama_10_a10__custom_14941360]</t>
  </si>
  <si>
    <t>Ouvrir la page produit</t>
  </si>
  <si>
    <t>Ouvrir dans le Data Browser</t>
  </si>
  <si>
    <t>Description:</t>
  </si>
  <si>
    <t>-</t>
  </si>
  <si>
    <t>Dernière mise à jour des données:</t>
  </si>
  <si>
    <t>06/01/2025 23:00</t>
  </si>
  <si>
    <t>Dernière modification de la structure de données:</t>
  </si>
  <si>
    <t>13/11/2024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</si>
  <si>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</si>
  <si>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</si>
  <si>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</si>
  <si>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</si>
  <si>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</si>
  <si>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</si>
  <si>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</si>
  <si>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</si>
  <si>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</si>
  <si>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Volumes chaînés (2020), millions d'euros</t>
  </si>
  <si>
    <t>Total - ensemble des activités NACE</t>
  </si>
  <si>
    <t>Valeur ajoutée, brute</t>
  </si>
  <si>
    <t>Feuille 2</t>
  </si>
  <si>
    <t>Industrie manufacturière</t>
  </si>
  <si>
    <t>Feuille 3</t>
  </si>
  <si>
    <t>Commerce, transport, hébergement et activités de restauration</t>
  </si>
  <si>
    <t>Feuille 4</t>
  </si>
  <si>
    <t>Information et communication</t>
  </si>
  <si>
    <t>Feuille 5</t>
  </si>
  <si>
    <t>Activités financières et d'assurance</t>
  </si>
  <si>
    <t>Feuille 6</t>
  </si>
  <si>
    <t>Activités immobilières</t>
  </si>
  <si>
    <t>Feuille 7</t>
  </si>
  <si>
    <t>Activités spécialisées, scientifiques et techniques; activités de services administratifs et de soutien</t>
  </si>
  <si>
    <t>Feuille 8</t>
  </si>
  <si>
    <t>Administration publique, défense, éducation, santé humaine et action sociale</t>
  </si>
  <si>
    <t>Feuille 9</t>
  </si>
  <si>
    <t>Arts, spectacles et activités récréatives; autres activités de services; activités des ménages et extra-territoriales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</si>
  <si>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</si>
  <si>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</si>
  <si>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</si>
  <si>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</si>
  <si>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</si>
  <si>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</si>
  <si>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- 20 pays (à partir de 2023)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</si>
  <si>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</si>
  <si>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</si>
  <si>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</si>
  <si>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</si>
  <si>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</si>
  <si>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</si>
  <si>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</si>
  <si>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</si>
  <si>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</si>
  <si>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</si>
  <si>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</si>
  <si>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</si>
  <si>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</si>
  <si>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</si>
  <si>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</si>
  <si>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</si>
  <si>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</si>
  <si>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</si>
  <si>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</si>
  <si>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</si>
  <si>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</si>
  <si>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</si>
  <si>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</si>
  <si>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</si>
  <si>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</si>
  <si>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</si>
  <si>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</si>
  <si>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Islande</t>
  </si>
  <si>
    <t>Liechtenstein</t>
  </si>
  <si>
    <t>Norvège</t>
  </si>
  <si>
    <t>Suisse</t>
  </si>
  <si>
    <t>United Kingdom</t>
  </si>
  <si>
    <t>Temps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</si>
  <si>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</si>
  <si>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</si>
  <si>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</si>
  <si>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</si>
  <si>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</si>
  <si>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</si>
  <si>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</si>
  <si>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</si>
  <si>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</si>
  <si>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</si>
  <si>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</si>
  <si>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</si>
  <si>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</si>
  <si>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</si>
  <si>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</si>
  <si>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</si>
  <si>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</si>
  <si>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</si>
  <si>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</si>
  <si>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</si>
  <si>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</si>
  <si>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</si>
  <si>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</si>
  <si>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</si>
  <si>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</si>
  <si>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</si>
  <si>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</si>
  <si>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</si>
  <si>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</si>
  <si>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</si>
  <si>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</si>
  <si>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</si>
  <si>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</si>
  <si>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</si>
  <si>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</si>
  <si>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</si>
  <si>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</si>
  <si>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</si>
  <si>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</si>
  <si>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</si>
  <si>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</si>
  <si>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</si>
  <si>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</si>
  <si>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</si>
  <si>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</si>
  <si>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</si>
  <si>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</si>
  <si>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</si>
  <si>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</si>
  <si>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le11/01/2025 14:39:57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</si>
  <si>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</si>
  <si>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</si>
  <si>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</si>
  <si>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</si>
  <si>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</si>
  <si>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</si>
  <si>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</si>
  <si>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Données extraites le11/01/2025 14:46:03 depuis [ESTAT]</t>
  </si>
  <si>
    <t>heures trvaillées</t>
  </si>
  <si>
    <t>2000-1995</t>
  </si>
  <si>
    <t>2019-2000</t>
  </si>
  <si>
    <t>2023-2019</t>
  </si>
  <si>
    <t>2023-1995</t>
  </si>
  <si>
    <t xml:space="preserve">U. E. - 27 pays </t>
  </si>
  <si>
    <t xml:space="preserve">Zone euro - 20 pays </t>
  </si>
  <si>
    <t>Industrie</t>
  </si>
  <si>
    <t>neures travaillées</t>
  </si>
  <si>
    <t>industrie</t>
  </si>
  <si>
    <t>commerce transport</t>
  </si>
  <si>
    <t>nd</t>
  </si>
  <si>
    <t>Source : Eurostat base 2020</t>
  </si>
  <si>
    <t>hors immobilier</t>
  </si>
  <si>
    <t xml:space="preserve">Source : calcul de l'auteur, en supposant les séries en volumes chaînés additives </t>
  </si>
  <si>
    <t>Data extracted on 31/01/2025 16:02:20 from [ESTAT]</t>
  </si>
  <si>
    <t>Gross value added and income by A*10 industry breakdowns [nama_10_a10__custom_15214430]</t>
  </si>
  <si>
    <t xml:space="preserve">Last updated: </t>
  </si>
  <si>
    <t>30/01/2025 23:00</t>
  </si>
  <si>
    <t>Time frequency</t>
  </si>
  <si>
    <t>Annual</t>
  </si>
  <si>
    <t>Unit of measure</t>
  </si>
  <si>
    <t>Chain linked volumes (2020), million euro</t>
  </si>
  <si>
    <t>Statistical classification of economic activities in the European Community (NACE Rev. 2)</t>
  </si>
  <si>
    <t>Construction</t>
  </si>
  <si>
    <t>National accounts indicator (ESA 2010)</t>
  </si>
  <si>
    <t>Value added, gross</t>
  </si>
  <si>
    <t>GEO (Labels)</t>
  </si>
  <si>
    <t>European Union - 27 countries (from 2020)</t>
  </si>
  <si>
    <t>Euro area (EA11-1999, EA12-2001, EA13-2007, EA15-2008, EA16-2009, EA17-2011, EA18-2014, EA19-2015, EA20-2023)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</si>
  <si>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</si>
  <si>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</si>
  <si>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</si>
  <si>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</si>
  <si>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</si>
  <si>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</si>
  <si>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</si>
  <si>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</si>
  <si>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</si>
  <si>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Croatia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</si>
  <si>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</si>
  <si>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</si>
  <si>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</si>
  <si>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</si>
  <si>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</si>
  <si>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</si>
  <si>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</si>
  <si>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</si>
  <si>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</si>
  <si>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</si>
  <si>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</si>
  <si>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</si>
  <si>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</si>
  <si>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</si>
  <si>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</si>
  <si>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</si>
  <si>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</si>
  <si>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Special value</t>
  </si>
  <si>
    <t>not available</t>
  </si>
  <si>
    <t>Data extracted on 31/01/2025 16:06:13 from [ESTAT]</t>
  </si>
  <si>
    <t>Employment by A*10 industry breakdowns [nama_10_a10_e__custom_15214498]</t>
  </si>
  <si>
    <t>28/01/2025 23:00</t>
  </si>
  <si>
    <t>Thousand hours worked</t>
  </si>
  <si>
    <t>Total employment domestic concept</t>
  </si>
  <si>
    <t>2024</t>
  </si>
  <si>
    <t>2000-1095</t>
  </si>
  <si>
    <t>2023-2010</t>
  </si>
  <si>
    <t>2023-1095</t>
  </si>
  <si>
    <t>dont 2010-2000</t>
  </si>
  <si>
    <t>dont 2019-2010</t>
  </si>
  <si>
    <t>Source : Eurostat</t>
  </si>
  <si>
    <t>Zone euro</t>
  </si>
  <si>
    <t xml:space="preserve">U. E. 27 pays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</si>
</sst>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"/>
  </numFmts>
  <fonts count="14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6" fillId="4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11" fillId="6" borderId="0" xfId="0" applyNumberFormat="1" applyFont="1" applyFill="1" applyAlignment="1">
      <alignment horizontal="right" vertical="center" shrinkToFit="1"/>
    </xf>
    <xf numFmtId="3" fontId="11" fillId="0" borderId="0" xfId="0" applyNumberFormat="1" applyFont="1" applyAlignment="1">
      <alignment horizontal="right" vertical="center" shrinkToFit="1"/>
    </xf>
    <xf numFmtId="166" fontId="7" fillId="0" borderId="3" xfId="0" applyNumberFormat="1" applyFont="1" applyBorder="1"/>
    <xf numFmtId="166" fontId="8" fillId="7" borderId="4" xfId="0" applyNumberFormat="1" applyFont="1" applyFill="1" applyBorder="1" applyAlignment="1">
      <alignment horizontal="left" vertical="center"/>
    </xf>
    <xf numFmtId="166" fontId="9" fillId="8" borderId="4" xfId="0" applyNumberFormat="1" applyFont="1" applyFill="1" applyBorder="1" applyAlignment="1">
      <alignment horizontal="left" vertical="center"/>
    </xf>
    <xf numFmtId="166" fontId="8" fillId="7" borderId="5" xfId="0" applyNumberFormat="1" applyFont="1" applyFill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166" fontId="10" fillId="0" borderId="0" xfId="0" applyNumberFormat="1" applyFont="1" applyBorder="1"/>
    <xf numFmtId="166" fontId="9" fillId="8" borderId="0" xfId="0" applyNumberFormat="1" applyFont="1" applyFill="1" applyBorder="1"/>
    <xf numFmtId="166" fontId="10" fillId="0" borderId="7" xfId="0" applyNumberFormat="1" applyFont="1" applyBorder="1"/>
    <xf numFmtId="166" fontId="10" fillId="0" borderId="11" xfId="0" applyNumberFormat="1" applyFont="1" applyBorder="1"/>
    <xf numFmtId="166" fontId="9" fillId="8" borderId="7" xfId="0" applyNumberFormat="1" applyFont="1" applyFill="1" applyBorder="1"/>
    <xf numFmtId="166" fontId="9" fillId="8" borderId="11" xfId="0" applyNumberFormat="1" applyFont="1" applyFill="1" applyBorder="1"/>
    <xf numFmtId="166" fontId="10" fillId="0" borderId="8" xfId="0" applyNumberFormat="1" applyFont="1" applyBorder="1"/>
    <xf numFmtId="166" fontId="10" fillId="0" borderId="1" xfId="0" applyNumberFormat="1" applyFont="1" applyBorder="1"/>
    <xf numFmtId="166" fontId="10" fillId="0" borderId="12" xfId="0" applyNumberFormat="1" applyFont="1" applyBorder="1"/>
    <xf numFmtId="166" fontId="13" fillId="7" borderId="0" xfId="0" applyNumberFormat="1" applyFont="1" applyFill="1" applyBorder="1" applyAlignment="1">
      <alignment horizontal="left" vertical="center"/>
    </xf>
    <xf numFmtId="166" fontId="8" fillId="9" borderId="3" xfId="0" applyNumberFormat="1" applyFont="1" applyFill="1" applyBorder="1" applyAlignment="1">
      <alignment horizontal="left" vertical="center"/>
    </xf>
    <xf numFmtId="166" fontId="10" fillId="9" borderId="6" xfId="0" applyNumberFormat="1" applyFont="1" applyFill="1" applyBorder="1"/>
    <xf numFmtId="166" fontId="10" fillId="9" borderId="9" xfId="0" applyNumberFormat="1" applyFont="1" applyFill="1" applyBorder="1"/>
    <xf numFmtId="166" fontId="10" fillId="9" borderId="10" xfId="0" applyNumberFormat="1" applyFont="1" applyFill="1" applyBorder="1"/>
    <xf numFmtId="166" fontId="8" fillId="9" borderId="4" xfId="0" applyNumberFormat="1" applyFont="1" applyFill="1" applyBorder="1" applyAlignment="1">
      <alignment horizontal="left" vertical="center"/>
    </xf>
    <xf numFmtId="166" fontId="10" fillId="9" borderId="7" xfId="0" applyNumberFormat="1" applyFont="1" applyFill="1" applyBorder="1"/>
    <xf numFmtId="166" fontId="10" fillId="9" borderId="0" xfId="0" applyNumberFormat="1" applyFont="1" applyFill="1" applyBorder="1"/>
    <xf numFmtId="166" fontId="10" fillId="9" borderId="11" xfId="0" applyNumberFormat="1" applyFont="1" applyFill="1" applyBorder="1"/>
    <xf numFmtId="166" fontId="10" fillId="0" borderId="8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6" fontId="10" fillId="0" borderId="12" xfId="0" applyNumberFormat="1" applyFont="1" applyBorder="1" applyAlignment="1">
      <alignment horizontal="right"/>
    </xf>
    <xf numFmtId="0" fontId="0" fillId="0" borderId="0" xfId="0"/>
    <xf numFmtId="166" fontId="7" fillId="0" borderId="6" xfId="0" applyNumberFormat="1" applyFont="1" applyBorder="1"/>
    <xf numFmtId="166" fontId="10" fillId="0" borderId="13" xfId="0" applyNumberFormat="1" applyFont="1" applyBorder="1" applyAlignment="1">
      <alignment horizontal="center" vertical="top"/>
    </xf>
    <xf numFmtId="166" fontId="10" fillId="0" borderId="14" xfId="0" applyNumberFormat="1" applyFont="1" applyBorder="1" applyAlignment="1">
      <alignment horizontal="center" vertical="top"/>
    </xf>
    <xf numFmtId="166" fontId="10" fillId="0" borderId="15" xfId="0" applyNumberFormat="1" applyFont="1" applyBorder="1" applyAlignment="1">
      <alignment horizontal="center" vertical="top"/>
    </xf>
    <xf numFmtId="166" fontId="10" fillId="10" borderId="14" xfId="0" applyNumberFormat="1" applyFont="1" applyFill="1" applyBorder="1" applyAlignment="1">
      <alignment horizontal="center" wrapText="1"/>
    </xf>
    <xf numFmtId="166" fontId="10" fillId="10" borderId="0" xfId="0" applyNumberFormat="1" applyFont="1" applyFill="1" applyBorder="1"/>
    <xf numFmtId="166" fontId="10" fillId="10" borderId="1" xfId="0" applyNumberFormat="1" applyFont="1" applyFill="1" applyBorder="1"/>
    <xf numFmtId="0" fontId="1" fillId="10" borderId="2" xfId="0" applyFont="1" applyFill="1" applyBorder="1" applyAlignment="1">
      <alignment horizontal="left" vertical="center"/>
    </xf>
    <xf numFmtId="3" fontId="2" fillId="10" borderId="0" xfId="0" applyNumberFormat="1" applyFont="1" applyFill="1" applyAlignment="1">
      <alignment horizontal="right" vertical="center" shrinkToFit="1"/>
    </xf>
    <xf numFmtId="0" fontId="0" fillId="10" borderId="0" xfId="0" applyFill="1"/>
    <xf numFmtId="166" fontId="0" fillId="0" borderId="0" xfId="0" applyNumberFormat="1"/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3" fontId="0" fillId="0" borderId="0" xfId="0" applyNumberFormat="1"/>
    <xf numFmtId="1" fontId="0" fillId="0" borderId="0" xfId="0" applyNumberFormat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construction!$B$174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construction!$C$174:$AE$174</c:f>
              <c:numCache>
                <c:formatCode>0</c:formatCode>
                <c:ptCount val="29"/>
                <c:pt idx="0">
                  <c:v>42.392102665350443</c:v>
                </c:pt>
                <c:pt idx="1">
                  <c:v>45.43160807395796</c:v>
                </c:pt>
                <c:pt idx="2">
                  <c:v>40.721388967342023</c:v>
                </c:pt>
                <c:pt idx="3">
                  <c:v>42.785842300304893</c:v>
                </c:pt>
                <c:pt idx="4">
                  <c:v>43.217159259545909</c:v>
                </c:pt>
                <c:pt idx="5">
                  <c:v>41.810912841145651</c:v>
                </c:pt>
                <c:pt idx="6">
                  <c:v>39.121135336679743</c:v>
                </c:pt>
                <c:pt idx="7">
                  <c:v>39.791400113369505</c:v>
                </c:pt>
                <c:pt idx="8">
                  <c:v>42.41966552113032</c:v>
                </c:pt>
                <c:pt idx="9">
                  <c:v>42.093698756964166</c:v>
                </c:pt>
                <c:pt idx="10">
                  <c:v>40.582037098909801</c:v>
                </c:pt>
                <c:pt idx="11">
                  <c:v>41.832365811743728</c:v>
                </c:pt>
                <c:pt idx="12">
                  <c:v>40.432396121516398</c:v>
                </c:pt>
                <c:pt idx="13">
                  <c:v>43.029145206400635</c:v>
                </c:pt>
                <c:pt idx="14">
                  <c:v>44.068281255382921</c:v>
                </c:pt>
                <c:pt idx="15">
                  <c:v>41.811085728742675</c:v>
                </c:pt>
                <c:pt idx="16">
                  <c:v>42.198127550612149</c:v>
                </c:pt>
                <c:pt idx="17">
                  <c:v>43.96317290948835</c:v>
                </c:pt>
                <c:pt idx="18">
                  <c:v>45.067217737723993</c:v>
                </c:pt>
                <c:pt idx="19">
                  <c:v>46.161456712170398</c:v>
                </c:pt>
                <c:pt idx="20">
                  <c:v>49.470214184065</c:v>
                </c:pt>
                <c:pt idx="21">
                  <c:v>51.901318498768056</c:v>
                </c:pt>
                <c:pt idx="22">
                  <c:v>52.43850053948379</c:v>
                </c:pt>
                <c:pt idx="23">
                  <c:v>49.995673646516948</c:v>
                </c:pt>
                <c:pt idx="24">
                  <c:v>47.957778797613585</c:v>
                </c:pt>
                <c:pt idx="25">
                  <c:v>48.130577242552185</c:v>
                </c:pt>
                <c:pt idx="26">
                  <c:v>48.56628380514352</c:v>
                </c:pt>
                <c:pt idx="27">
                  <c:v>47.594335683523617</c:v>
                </c:pt>
                <c:pt idx="28">
                  <c:v>50.328367531402868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5-4880-8603-D9B74017941F}"/>
            </c:ext>
          </c:extLst>
        </c:ser>
        <c:ser>
          <c:idx val="1"/>
          <c:order val="1"/>
          <c:tx>
            <c:strRef>
              <c:f>construction!$B$175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construction!$C$175:$AE$175</c:f>
              <c:numCache>
                <c:formatCode>0</c:formatCode>
                <c:ptCount val="29"/>
                <c:pt idx="0">
                  <c:v>38.500881188584813</c:v>
                </c:pt>
                <c:pt idx="1">
                  <c:v>38.768555778366959</c:v>
                </c:pt>
                <c:pt idx="2">
                  <c:v>39.691089108910894</c:v>
                </c:pt>
                <c:pt idx="3">
                  <c:v>38.987678024275738</c:v>
                </c:pt>
                <c:pt idx="4">
                  <c:v>39.556816908010724</c:v>
                </c:pt>
                <c:pt idx="5">
                  <c:v>40.798529064272209</c:v>
                </c:pt>
                <c:pt idx="6">
                  <c:v>41.234307244255675</c:v>
                </c:pt>
                <c:pt idx="7">
                  <c:v>40.726723664601145</c:v>
                </c:pt>
                <c:pt idx="8">
                  <c:v>42.277799346266079</c:v>
                </c:pt>
                <c:pt idx="9">
                  <c:v>45.417095777548923</c:v>
                </c:pt>
                <c:pt idx="10">
                  <c:v>47.365158557274363</c:v>
                </c:pt>
                <c:pt idx="11">
                  <c:v>49.098416088271932</c:v>
                </c:pt>
                <c:pt idx="12">
                  <c:v>47.769513775564633</c:v>
                </c:pt>
                <c:pt idx="13">
                  <c:v>47.427489614296256</c:v>
                </c:pt>
                <c:pt idx="14">
                  <c:v>48.386835166159223</c:v>
                </c:pt>
                <c:pt idx="15">
                  <c:v>49.430709868486623</c:v>
                </c:pt>
                <c:pt idx="16">
                  <c:v>48.52342690180528</c:v>
                </c:pt>
                <c:pt idx="17">
                  <c:v>48.989389663099814</c:v>
                </c:pt>
                <c:pt idx="18">
                  <c:v>49.46076900838392</c:v>
                </c:pt>
                <c:pt idx="19">
                  <c:v>49.414092956273677</c:v>
                </c:pt>
                <c:pt idx="20">
                  <c:v>50.514765897454929</c:v>
                </c:pt>
                <c:pt idx="21">
                  <c:v>49.889923289577268</c:v>
                </c:pt>
                <c:pt idx="22">
                  <c:v>49.298658352444967</c:v>
                </c:pt>
                <c:pt idx="23">
                  <c:v>49.671178345707865</c:v>
                </c:pt>
                <c:pt idx="24">
                  <c:v>50.463730581281901</c:v>
                </c:pt>
                <c:pt idx="25">
                  <c:v>50.340392025698378</c:v>
                </c:pt>
                <c:pt idx="26">
                  <c:v>49.301715191308205</c:v>
                </c:pt>
                <c:pt idx="27">
                  <c:v>47.156171169287802</c:v>
                </c:pt>
                <c:pt idx="28">
                  <c:v>46.447598111473447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5-4880-8603-D9B74017941F}"/>
            </c:ext>
          </c:extLst>
        </c:ser>
        <c:ser>
          <c:idx val="2"/>
          <c:order val="2"/>
          <c:tx>
            <c:strRef>
              <c:f>construction!$B$176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construction!$C$176:$AE$176</c:f>
              <c:numCache>
                <c:formatCode>0</c:formatCode>
                <c:ptCount val="29"/>
                <c:pt idx="0">
                  <c:v>41.596618757843395</c:v>
                </c:pt>
                <c:pt idx="1">
                  <c:v>43.136944204359935</c:v>
                </c:pt>
                <c:pt idx="2">
                  <c:v>42.657710280373834</c:v>
                </c:pt>
                <c:pt idx="3">
                  <c:v>42.997924309712303</c:v>
                </c:pt>
                <c:pt idx="4">
                  <c:v>42.218099547511315</c:v>
                </c:pt>
                <c:pt idx="5">
                  <c:v>42.658623771224306</c:v>
                </c:pt>
                <c:pt idx="6">
                  <c:v>42.734913930337704</c:v>
                </c:pt>
                <c:pt idx="7">
                  <c:v>43.995290087775643</c:v>
                </c:pt>
                <c:pt idx="8">
                  <c:v>45.922291028593143</c:v>
                </c:pt>
                <c:pt idx="9">
                  <c:v>47.82841763914319</c:v>
                </c:pt>
                <c:pt idx="10">
                  <c:v>46.259822666722698</c:v>
                </c:pt>
                <c:pt idx="11">
                  <c:v>49.091754056293063</c:v>
                </c:pt>
                <c:pt idx="12">
                  <c:v>48.518323919611191</c:v>
                </c:pt>
                <c:pt idx="13">
                  <c:v>42.459236215404424</c:v>
                </c:pt>
                <c:pt idx="14">
                  <c:v>44.068827019625743</c:v>
                </c:pt>
                <c:pt idx="15">
                  <c:v>43.156667028317237</c:v>
                </c:pt>
                <c:pt idx="16">
                  <c:v>43.344338877083295</c:v>
                </c:pt>
                <c:pt idx="17">
                  <c:v>42.373649475298535</c:v>
                </c:pt>
                <c:pt idx="18">
                  <c:v>40.314613650338188</c:v>
                </c:pt>
                <c:pt idx="19">
                  <c:v>40.659948527691434</c:v>
                </c:pt>
                <c:pt idx="20">
                  <c:v>42.361580261418709</c:v>
                </c:pt>
                <c:pt idx="21">
                  <c:v>39.284390063033001</c:v>
                </c:pt>
                <c:pt idx="22">
                  <c:v>40.388061517866653</c:v>
                </c:pt>
                <c:pt idx="23">
                  <c:v>40.743857683974703</c:v>
                </c:pt>
                <c:pt idx="24">
                  <c:v>41.332048290554937</c:v>
                </c:pt>
                <c:pt idx="25">
                  <c:v>41.952744241167323</c:v>
                </c:pt>
                <c:pt idx="26">
                  <c:v>41.575388284567509</c:v>
                </c:pt>
                <c:pt idx="27">
                  <c:v>40.972046093620776</c:v>
                </c:pt>
                <c:pt idx="28">
                  <c:v>41.920702946012241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25-4880-8603-D9B74017941F}"/>
            </c:ext>
          </c:extLst>
        </c:ser>
        <c:ser>
          <c:idx val="3"/>
          <c:order val="3"/>
          <c:tx>
            <c:strRef>
              <c:f>construction!$B$177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construction!$C$177:$AE$177</c:f>
              <c:numCache>
                <c:formatCode>0</c:formatCode>
                <c:ptCount val="29"/>
                <c:pt idx="0">
                  <c:v>33.530113700326467</c:v>
                </c:pt>
                <c:pt idx="1">
                  <c:v>31.679409164196183</c:v>
                </c:pt>
                <c:pt idx="2">
                  <c:v>30.896920342909567</c:v>
                </c:pt>
                <c:pt idx="3">
                  <c:v>31.742156723938333</c:v>
                </c:pt>
                <c:pt idx="4">
                  <c:v>33.218744400883104</c:v>
                </c:pt>
                <c:pt idx="5">
                  <c:v>33.77786766400127</c:v>
                </c:pt>
                <c:pt idx="6">
                  <c:v>33.794448966157866</c:v>
                </c:pt>
                <c:pt idx="7">
                  <c:v>33.744324096727389</c:v>
                </c:pt>
                <c:pt idx="8">
                  <c:v>33.702368882606734</c:v>
                </c:pt>
                <c:pt idx="9">
                  <c:v>33.593081373455206</c:v>
                </c:pt>
                <c:pt idx="10">
                  <c:v>35.14052404553609</c:v>
                </c:pt>
                <c:pt idx="11">
                  <c:v>36.112163047944357</c:v>
                </c:pt>
                <c:pt idx="12">
                  <c:v>37.052084748344186</c:v>
                </c:pt>
                <c:pt idx="13">
                  <c:v>38.044048723331542</c:v>
                </c:pt>
                <c:pt idx="14">
                  <c:v>36.751206299017973</c:v>
                </c:pt>
                <c:pt idx="15">
                  <c:v>34.338165493775158</c:v>
                </c:pt>
                <c:pt idx="16">
                  <c:v>34.305618229829022</c:v>
                </c:pt>
                <c:pt idx="17">
                  <c:v>32.612400302260454</c:v>
                </c:pt>
                <c:pt idx="18">
                  <c:v>32.221602537137784</c:v>
                </c:pt>
                <c:pt idx="19">
                  <c:v>33.358974450713596</c:v>
                </c:pt>
                <c:pt idx="20">
                  <c:v>35.479426002145857</c:v>
                </c:pt>
                <c:pt idx="21">
                  <c:v>38.211264745821993</c:v>
                </c:pt>
                <c:pt idx="22">
                  <c:v>39.835962331922318</c:v>
                </c:pt>
                <c:pt idx="23">
                  <c:v>39.839880978844903</c:v>
                </c:pt>
                <c:pt idx="24">
                  <c:v>40.363402069864932</c:v>
                </c:pt>
                <c:pt idx="25">
                  <c:v>40.85017727873965</c:v>
                </c:pt>
                <c:pt idx="26">
                  <c:v>39.46084934179315</c:v>
                </c:pt>
                <c:pt idx="27">
                  <c:v>39.954007180741627</c:v>
                </c:pt>
                <c:pt idx="28">
                  <c:v>39.83011360613726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25-4880-8603-D9B74017941F}"/>
            </c:ext>
          </c:extLst>
        </c:ser>
        <c:ser>
          <c:idx val="4"/>
          <c:order val="4"/>
          <c:tx>
            <c:strRef>
              <c:f>construction!$B$178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construction!$C$178:$AE$178</c:f>
              <c:numCache>
                <c:formatCode>0</c:formatCode>
                <c:ptCount val="29"/>
                <c:pt idx="0">
                  <c:v>40.222951185776054</c:v>
                </c:pt>
                <c:pt idx="1">
                  <c:v>39.853725904873009</c:v>
                </c:pt>
                <c:pt idx="2">
                  <c:v>39.964881123741286</c:v>
                </c:pt>
                <c:pt idx="3">
                  <c:v>39.60287108934245</c:v>
                </c:pt>
                <c:pt idx="4">
                  <c:v>39.77077793891695</c:v>
                </c:pt>
                <c:pt idx="5">
                  <c:v>40.419917291326925</c:v>
                </c:pt>
                <c:pt idx="6">
                  <c:v>40.823026435405254</c:v>
                </c:pt>
                <c:pt idx="7">
                  <c:v>41.129679764403065</c:v>
                </c:pt>
                <c:pt idx="8">
                  <c:v>41.270470867056517</c:v>
                </c:pt>
                <c:pt idx="9">
                  <c:v>41.017911752994429</c:v>
                </c:pt>
                <c:pt idx="10">
                  <c:v>40.853942741687227</c:v>
                </c:pt>
                <c:pt idx="11">
                  <c:v>39.877468393878772</c:v>
                </c:pt>
                <c:pt idx="12">
                  <c:v>38.609247516189747</c:v>
                </c:pt>
                <c:pt idx="13">
                  <c:v>38.156688895455012</c:v>
                </c:pt>
                <c:pt idx="14">
                  <c:v>37.702171077434642</c:v>
                </c:pt>
                <c:pt idx="15">
                  <c:v>38.564498668411936</c:v>
                </c:pt>
                <c:pt idx="16">
                  <c:v>39.278100337097918</c:v>
                </c:pt>
                <c:pt idx="17">
                  <c:v>39.23595329079901</c:v>
                </c:pt>
                <c:pt idx="18">
                  <c:v>39.148768744984039</c:v>
                </c:pt>
                <c:pt idx="19">
                  <c:v>39.281026369627725</c:v>
                </c:pt>
                <c:pt idx="20">
                  <c:v>38.34767449543336</c:v>
                </c:pt>
                <c:pt idx="21">
                  <c:v>38.851055263147892</c:v>
                </c:pt>
                <c:pt idx="22">
                  <c:v>39.179906989881871</c:v>
                </c:pt>
                <c:pt idx="23">
                  <c:v>39.562050272076746</c:v>
                </c:pt>
                <c:pt idx="24">
                  <c:v>37.958439249316214</c:v>
                </c:pt>
                <c:pt idx="25">
                  <c:v>39.141305934955319</c:v>
                </c:pt>
                <c:pt idx="26">
                  <c:v>36.841956800086336</c:v>
                </c:pt>
                <c:pt idx="27">
                  <c:v>32.715688025412653</c:v>
                </c:pt>
                <c:pt idx="28">
                  <c:v>32.770164740394677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25-4880-8603-D9B74017941F}"/>
            </c:ext>
          </c:extLst>
        </c:ser>
        <c:ser>
          <c:idx val="5"/>
          <c:order val="5"/>
          <c:tx>
            <c:strRef>
              <c:f>construction!$B$179</c:f>
              <c:strCache>
                <c:ptCount val="1"/>
                <c:pt idx="0">
                  <c:v>France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construction!$C$179:$AE$179</c:f>
              <c:numCache>
                <c:formatCode>0</c:formatCode>
                <c:ptCount val="29"/>
                <c:pt idx="0">
                  <c:v>40.706062520676618</c:v>
                </c:pt>
                <c:pt idx="1">
                  <c:v>40.155720933221836</c:v>
                </c:pt>
                <c:pt idx="2">
                  <c:v>39.504252811541519</c:v>
                </c:pt>
                <c:pt idx="3">
                  <c:v>39.713089564582198</c:v>
                </c:pt>
                <c:pt idx="4">
                  <c:v>40.639091300873275</c:v>
                </c:pt>
                <c:pt idx="5">
                  <c:v>42.009769065406346</c:v>
                </c:pt>
                <c:pt idx="6">
                  <c:v>43.459653506005473</c:v>
                </c:pt>
                <c:pt idx="7">
                  <c:v>42.911756426095792</c:v>
                </c:pt>
                <c:pt idx="8">
                  <c:v>42.647350558051549</c:v>
                </c:pt>
                <c:pt idx="9">
                  <c:v>41.817980481559047</c:v>
                </c:pt>
                <c:pt idx="10">
                  <c:v>41.282077481946978</c:v>
                </c:pt>
                <c:pt idx="11">
                  <c:v>41.465476185110568</c:v>
                </c:pt>
                <c:pt idx="12">
                  <c:v>40.891410779956225</c:v>
                </c:pt>
                <c:pt idx="13">
                  <c:v>39.658215643523135</c:v>
                </c:pt>
                <c:pt idx="14">
                  <c:v>37.618336347556706</c:v>
                </c:pt>
                <c:pt idx="15">
                  <c:v>37.017772422959482</c:v>
                </c:pt>
                <c:pt idx="16">
                  <c:v>36.267591854814071</c:v>
                </c:pt>
                <c:pt idx="17">
                  <c:v>34.72455048086141</c:v>
                </c:pt>
                <c:pt idx="18">
                  <c:v>35.709068332055075</c:v>
                </c:pt>
                <c:pt idx="19">
                  <c:v>35.228868250902295</c:v>
                </c:pt>
                <c:pt idx="20">
                  <c:v>35.906876992906831</c:v>
                </c:pt>
                <c:pt idx="21">
                  <c:v>36.183972185233969</c:v>
                </c:pt>
                <c:pt idx="22">
                  <c:v>37.478935807764117</c:v>
                </c:pt>
                <c:pt idx="23">
                  <c:v>36.632086649762655</c:v>
                </c:pt>
                <c:pt idx="24">
                  <c:v>36.343364561131985</c:v>
                </c:pt>
                <c:pt idx="25">
                  <c:v>35.161233321017541</c:v>
                </c:pt>
                <c:pt idx="26">
                  <c:v>32.736319231680262</c:v>
                </c:pt>
                <c:pt idx="27">
                  <c:v>31.049592021948428</c:v>
                </c:pt>
                <c:pt idx="28">
                  <c:v>31.622480495039731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25-4880-8603-D9B74017941F}"/>
            </c:ext>
          </c:extLst>
        </c:ser>
        <c:ser>
          <c:idx val="6"/>
          <c:order val="6"/>
          <c:tx>
            <c:strRef>
              <c:f>construction!$B$180</c:f>
              <c:strCache>
                <c:ptCount val="1"/>
                <c:pt idx="0">
                  <c:v>Italie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construction!$C$180:$AE$180</c:f>
              <c:numCache>
                <c:formatCode>0</c:formatCode>
                <c:ptCount val="29"/>
                <c:pt idx="0">
                  <c:v>36.088508859728137</c:v>
                </c:pt>
                <c:pt idx="1">
                  <c:v>36.565226400038796</c:v>
                </c:pt>
                <c:pt idx="2">
                  <c:v>35.419877944262431</c:v>
                </c:pt>
                <c:pt idx="3">
                  <c:v>34.951183070234777</c:v>
                </c:pt>
                <c:pt idx="4">
                  <c:v>34.047721778829917</c:v>
                </c:pt>
                <c:pt idx="5">
                  <c:v>34.502459646570308</c:v>
                </c:pt>
                <c:pt idx="6">
                  <c:v>33.720215648481798</c:v>
                </c:pt>
                <c:pt idx="7">
                  <c:v>34.100446498320693</c:v>
                </c:pt>
                <c:pt idx="8">
                  <c:v>34.072140081923074</c:v>
                </c:pt>
                <c:pt idx="9">
                  <c:v>33.450733803510133</c:v>
                </c:pt>
                <c:pt idx="10">
                  <c:v>32.342373955625384</c:v>
                </c:pt>
                <c:pt idx="11">
                  <c:v>31.912462287878974</c:v>
                </c:pt>
                <c:pt idx="12">
                  <c:v>30.365642208808108</c:v>
                </c:pt>
                <c:pt idx="13">
                  <c:v>29.649133285738195</c:v>
                </c:pt>
                <c:pt idx="14">
                  <c:v>27.580476971099301</c:v>
                </c:pt>
                <c:pt idx="15">
                  <c:v>26.608860436783417</c:v>
                </c:pt>
                <c:pt idx="16">
                  <c:v>26.125740754008067</c:v>
                </c:pt>
                <c:pt idx="17">
                  <c:v>26.397247498599107</c:v>
                </c:pt>
                <c:pt idx="18">
                  <c:v>27.244036637813625</c:v>
                </c:pt>
                <c:pt idx="19">
                  <c:v>25.944465941242061</c:v>
                </c:pt>
                <c:pt idx="20">
                  <c:v>25.533871364069171</c:v>
                </c:pt>
                <c:pt idx="21">
                  <c:v>25.344109478109157</c:v>
                </c:pt>
                <c:pt idx="22">
                  <c:v>25.557836765946679</c:v>
                </c:pt>
                <c:pt idx="23">
                  <c:v>25.803818136146695</c:v>
                </c:pt>
                <c:pt idx="24">
                  <c:v>26.460128086466842</c:v>
                </c:pt>
                <c:pt idx="25">
                  <c:v>27.341058072324611</c:v>
                </c:pt>
                <c:pt idx="26">
                  <c:v>27.059765752427161</c:v>
                </c:pt>
                <c:pt idx="27">
                  <c:v>28.815374407086786</c:v>
                </c:pt>
                <c:pt idx="28">
                  <c:v>30.092621343184323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25-4880-8603-D9B74017941F}"/>
            </c:ext>
          </c:extLst>
        </c:ser>
        <c:ser>
          <c:idx val="7"/>
          <c:order val="7"/>
          <c:tx>
            <c:strRef>
              <c:f>construction!$B$181</c:f>
              <c:strCache>
                <c:ptCount val="1"/>
                <c:pt idx="0">
                  <c:v>Zone euro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construction!$C$181:$AE$181</c:f>
              <c:numCache>
                <c:formatCode>0</c:formatCode>
                <c:ptCount val="29"/>
                <c:pt idx="0">
                  <c:v>37.867973367784337</c:v>
                </c:pt>
                <c:pt idx="1">
                  <c:v>37.444870104699461</c:v>
                </c:pt>
                <c:pt idx="2">
                  <c:v>36.637990197299843</c:v>
                </c:pt>
                <c:pt idx="3">
                  <c:v>36.098177726402305</c:v>
                </c:pt>
                <c:pt idx="4">
                  <c:v>35.744418413709369</c:v>
                </c:pt>
                <c:pt idx="5">
                  <c:v>35.443285507254956</c:v>
                </c:pt>
                <c:pt idx="6">
                  <c:v>34.768425544733404</c:v>
                </c:pt>
                <c:pt idx="7">
                  <c:v>34.519902460745314</c:v>
                </c:pt>
                <c:pt idx="8">
                  <c:v>34.752038039236105</c:v>
                </c:pt>
                <c:pt idx="9">
                  <c:v>34.608613491357609</c:v>
                </c:pt>
                <c:pt idx="10">
                  <c:v>33.929278546029316</c:v>
                </c:pt>
                <c:pt idx="11">
                  <c:v>34.010552483461176</c:v>
                </c:pt>
                <c:pt idx="12">
                  <c:v>32.998093948217615</c:v>
                </c:pt>
                <c:pt idx="13">
                  <c:v>33.183722059613622</c:v>
                </c:pt>
                <c:pt idx="14">
                  <c:v>33.143506856499336</c:v>
                </c:pt>
                <c:pt idx="15">
                  <c:v>32.665303475618735</c:v>
                </c:pt>
                <c:pt idx="16">
                  <c:v>32.59653567466993</c:v>
                </c:pt>
                <c:pt idx="17">
                  <c:v>32.981092870171146</c:v>
                </c:pt>
                <c:pt idx="18">
                  <c:v>33.589361112505479</c:v>
                </c:pt>
                <c:pt idx="19">
                  <c:v>33.090607952089726</c:v>
                </c:pt>
                <c:pt idx="20">
                  <c:v>32.735329450874936</c:v>
                </c:pt>
                <c:pt idx="21">
                  <c:v>32.965176269535554</c:v>
                </c:pt>
                <c:pt idx="22">
                  <c:v>33.37177093366298</c:v>
                </c:pt>
                <c:pt idx="23">
                  <c:v>33.084860356342105</c:v>
                </c:pt>
                <c:pt idx="24">
                  <c:v>32.549951472924491</c:v>
                </c:pt>
                <c:pt idx="25">
                  <c:v>32.909286039931459</c:v>
                </c:pt>
                <c:pt idx="26">
                  <c:v>31.231918500650629</c:v>
                </c:pt>
                <c:pt idx="27">
                  <c:v>29.954090827560876</c:v>
                </c:pt>
                <c:pt idx="28">
                  <c:v>29.769328755734762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25-4880-8603-D9B74017941F}"/>
            </c:ext>
          </c:extLst>
        </c:ser>
        <c:ser>
          <c:idx val="8"/>
          <c:order val="8"/>
          <c:tx>
            <c:strRef>
              <c:f>construction!$B$182</c:f>
              <c:strCache>
                <c:ptCount val="1"/>
                <c:pt idx="0">
                  <c:v>Espagne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construction!$C$182:$AE$182</c:f>
              <c:numCache>
                <c:formatCode>0</c:formatCode>
                <c:ptCount val="29"/>
                <c:pt idx="0">
                  <c:v>34.290131386797199</c:v>
                </c:pt>
                <c:pt idx="1">
                  <c:v>33.62268669148078</c:v>
                </c:pt>
                <c:pt idx="2">
                  <c:v>31.271870665631724</c:v>
                </c:pt>
                <c:pt idx="3">
                  <c:v>30.060637242828879</c:v>
                </c:pt>
                <c:pt idx="4">
                  <c:v>28.405457726827944</c:v>
                </c:pt>
                <c:pt idx="5">
                  <c:v>26.198427644005559</c:v>
                </c:pt>
                <c:pt idx="6">
                  <c:v>25.694679926584392</c:v>
                </c:pt>
                <c:pt idx="7">
                  <c:v>25.278952110333357</c:v>
                </c:pt>
                <c:pt idx="8">
                  <c:v>24.786743121121674</c:v>
                </c:pt>
                <c:pt idx="9">
                  <c:v>24.095136675047605</c:v>
                </c:pt>
                <c:pt idx="10">
                  <c:v>23.421193551312705</c:v>
                </c:pt>
                <c:pt idx="11">
                  <c:v>22.878216709985363</c:v>
                </c:pt>
                <c:pt idx="12">
                  <c:v>22.057023519179655</c:v>
                </c:pt>
                <c:pt idx="13">
                  <c:v>24.391094191119855</c:v>
                </c:pt>
                <c:pt idx="14">
                  <c:v>28.410126354700267</c:v>
                </c:pt>
                <c:pt idx="15">
                  <c:v>27.78570925429306</c:v>
                </c:pt>
                <c:pt idx="16">
                  <c:v>28.20262094326587</c:v>
                </c:pt>
                <c:pt idx="17">
                  <c:v>31.313527005790995</c:v>
                </c:pt>
                <c:pt idx="18">
                  <c:v>31.978810929877984</c:v>
                </c:pt>
                <c:pt idx="19">
                  <c:v>32.271035081486446</c:v>
                </c:pt>
                <c:pt idx="20">
                  <c:v>31.514774393161179</c:v>
                </c:pt>
                <c:pt idx="21">
                  <c:v>31.674083905468247</c:v>
                </c:pt>
                <c:pt idx="22">
                  <c:v>31.081658598250325</c:v>
                </c:pt>
                <c:pt idx="23">
                  <c:v>29.866828756147427</c:v>
                </c:pt>
                <c:pt idx="24">
                  <c:v>28.827822440407974</c:v>
                </c:pt>
                <c:pt idx="25">
                  <c:v>28.208369959193071</c:v>
                </c:pt>
                <c:pt idx="26">
                  <c:v>26.023952768073542</c:v>
                </c:pt>
                <c:pt idx="27">
                  <c:v>26.942071903452391</c:v>
                </c:pt>
                <c:pt idx="28">
                  <c:v>26.933700070103932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25-4880-8603-D9B74017941F}"/>
            </c:ext>
          </c:extLst>
        </c:ser>
        <c:ser>
          <c:idx val="9"/>
          <c:order val="9"/>
          <c:tx>
            <c:strRef>
              <c:f>construction!$B$183</c:f>
              <c:strCache>
                <c:ptCount val="1"/>
                <c:pt idx="0">
                  <c:v>U. E. 27 pays 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construction!$C$173:$AE$173</c:f>
              <c:strCache>
                <c:ptCount val="29"/>
                <c:pt idx="0">
                  <c:v>1095</c:v>
                </c:pt>
                <c:pt idx="1">
                  <c:v>1096</c:v>
                </c:pt>
                <c:pt idx="2">
                  <c:v>1097</c:v>
                </c:pt>
                <c:pt idx="3">
                  <c:v>1098</c:v>
                </c:pt>
                <c:pt idx="4">
                  <c:v>1099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2010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construction!$C$183:$AE$183</c:f>
              <c:numCache>
                <c:formatCode>0</c:formatCode>
                <c:ptCount val="29"/>
                <c:pt idx="0">
                  <c:v>30.778788034625038</c:v>
                </c:pt>
                <c:pt idx="1">
                  <c:v>30.482068525765754</c:v>
                </c:pt>
                <c:pt idx="2">
                  <c:v>29.745251090533603</c:v>
                </c:pt>
                <c:pt idx="3">
                  <c:v>29.504694300837773</c:v>
                </c:pt>
                <c:pt idx="4">
                  <c:v>29.544619095575424</c:v>
                </c:pt>
                <c:pt idx="5">
                  <c:v>29.547815824846751</c:v>
                </c:pt>
                <c:pt idx="6">
                  <c:v>29.349125932387647</c:v>
                </c:pt>
                <c:pt idx="7">
                  <c:v>29.469878294070586</c:v>
                </c:pt>
                <c:pt idx="8">
                  <c:v>29.680671344423335</c:v>
                </c:pt>
                <c:pt idx="9">
                  <c:v>29.678467951114651</c:v>
                </c:pt>
                <c:pt idx="10">
                  <c:v>29.051385668520002</c:v>
                </c:pt>
                <c:pt idx="11">
                  <c:v>29.003869571369375</c:v>
                </c:pt>
                <c:pt idx="12">
                  <c:v>27.948063446333336</c:v>
                </c:pt>
                <c:pt idx="13">
                  <c:v>27.545109970907895</c:v>
                </c:pt>
                <c:pt idx="14">
                  <c:v>27.746999122584409</c:v>
                </c:pt>
                <c:pt idx="15">
                  <c:v>27.515372099859707</c:v>
                </c:pt>
                <c:pt idx="16">
                  <c:v>27.682887357094177</c:v>
                </c:pt>
                <c:pt idx="17">
                  <c:v>27.734676716996979</c:v>
                </c:pt>
                <c:pt idx="18">
                  <c:v>28.204226750233975</c:v>
                </c:pt>
                <c:pt idx="19">
                  <c:v>28.222318236081456</c:v>
                </c:pt>
                <c:pt idx="20">
                  <c:v>28.478290249101789</c:v>
                </c:pt>
                <c:pt idx="21">
                  <c:v>28.370607508667149</c:v>
                </c:pt>
                <c:pt idx="22">
                  <c:v>28.724994314702602</c:v>
                </c:pt>
                <c:pt idx="23">
                  <c:v>28.734241031058414</c:v>
                </c:pt>
                <c:pt idx="24">
                  <c:v>28.143045537907081</c:v>
                </c:pt>
                <c:pt idx="25">
                  <c:v>28.064630558780287</c:v>
                </c:pt>
                <c:pt idx="26">
                  <c:v>27.001507484883621</c:v>
                </c:pt>
                <c:pt idx="27">
                  <c:v>26.248752529501335</c:v>
                </c:pt>
                <c:pt idx="28">
                  <c:v>26.465872632307221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25-4880-8603-D9B740179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714920"/>
        <c:axId val="603080104"/>
      </c:lineChart>
      <c:catAx>
        <c:axId val="48171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03080104"/>
        <c:crosses val="autoZero"/>
        <c:auto val="1"/>
        <c:lblAlgn val="ctr"/>
        <c:lblOffset val="100"/>
        <c:noMultiLvlLbl val="0"/>
      </c:catAx>
      <c:valAx>
        <c:axId val="60308010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8171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609095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183</xdr:row>
      <xdr:rowOff>147637</xdr:rowOff>
    </xdr:from>
    <xdr:to>
      <xdr:col>5</xdr:col>
      <xdr:colOff>581024</xdr:colOff>
      <xdr:row>205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20B8734-765D-4072-A47D-6B4384504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_custom_14941360/default/table" TargetMode="External"/><Relationship Id="rId1" Type="http://schemas.openxmlformats.org/officeDocument/2006/relationships/hyperlink" Target="https://ec.europa.eu/eurostat/databrowser/product/page/nama_10_a10__custom_1494136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workbookViewId="0">
      <selection activeCell="J147" sqref="J147"/>
    </sheetView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8.140625" customWidth="1"/>
    <col min="5" max="5" width="89.42578125" customWidth="1"/>
    <col min="6" max="6" width="40.57031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85" t="s">
        <v>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22</v>
      </c>
      <c r="F17" s="13" t="s">
        <v>20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18</v>
      </c>
      <c r="E19" s="13" t="s">
        <v>26</v>
      </c>
      <c r="F19" s="13" t="s">
        <v>20</v>
      </c>
    </row>
    <row r="20" spans="2:6" x14ac:dyDescent="0.25">
      <c r="B20" s="15" t="s">
        <v>27</v>
      </c>
      <c r="C20" s="2" t="s">
        <v>17</v>
      </c>
      <c r="D20" s="2" t="s">
        <v>18</v>
      </c>
      <c r="E20" s="2" t="s">
        <v>28</v>
      </c>
      <c r="F20" s="2" t="s">
        <v>20</v>
      </c>
    </row>
    <row r="21" spans="2:6" x14ac:dyDescent="0.25">
      <c r="B21" s="14" t="s">
        <v>29</v>
      </c>
      <c r="C21" s="13" t="s">
        <v>17</v>
      </c>
      <c r="D21" s="13" t="s">
        <v>18</v>
      </c>
      <c r="E21" s="13" t="s">
        <v>30</v>
      </c>
      <c r="F21" s="13" t="s">
        <v>20</v>
      </c>
    </row>
    <row r="22" spans="2:6" x14ac:dyDescent="0.25">
      <c r="B22" s="15" t="s">
        <v>31</v>
      </c>
      <c r="C22" s="2" t="s">
        <v>17</v>
      </c>
      <c r="D22" s="2" t="s">
        <v>18</v>
      </c>
      <c r="E22" s="2" t="s">
        <v>32</v>
      </c>
      <c r="F22" s="2" t="s">
        <v>20</v>
      </c>
    </row>
    <row r="23" spans="2:6" x14ac:dyDescent="0.25">
      <c r="B23" s="14" t="s">
        <v>33</v>
      </c>
      <c r="C23" s="13" t="s">
        <v>17</v>
      </c>
      <c r="D23" s="13" t="s">
        <v>18</v>
      </c>
      <c r="E23" s="13" t="s">
        <v>34</v>
      </c>
      <c r="F23" s="13" t="s">
        <v>20</v>
      </c>
    </row>
    <row r="24" spans="2:6" x14ac:dyDescent="0.25">
      <c r="B24" s="15" t="s">
        <v>35</v>
      </c>
      <c r="C24" s="2" t="s">
        <v>17</v>
      </c>
      <c r="D24" s="2" t="s">
        <v>18</v>
      </c>
      <c r="E24" s="2" t="s">
        <v>36</v>
      </c>
      <c r="F24" s="2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E160"/>
  <sheetViews>
    <sheetView topLeftCell="A139" workbookViewId="0">
      <selection activeCell="B158" sqref="B158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34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1907933.8</v>
      </c>
      <c r="D12" s="17">
        <v>1932961.1</v>
      </c>
      <c r="E12" s="17">
        <v>1959157.6</v>
      </c>
      <c r="F12" s="17">
        <v>1979665.3</v>
      </c>
      <c r="G12" s="17">
        <v>2004683.8</v>
      </c>
      <c r="H12" s="17">
        <v>2037236.8</v>
      </c>
      <c r="I12" s="21">
        <v>2066069</v>
      </c>
      <c r="J12" s="17">
        <v>2097245.2000000002</v>
      </c>
      <c r="K12" s="21">
        <v>2115608</v>
      </c>
      <c r="L12" s="17">
        <v>2140625.2000000002</v>
      </c>
      <c r="M12" s="17">
        <v>2162676.7999999998</v>
      </c>
      <c r="N12" s="17">
        <v>2186201.9</v>
      </c>
      <c r="O12" s="17">
        <v>2207745.2000000002</v>
      </c>
      <c r="P12" s="17">
        <v>2248636.6</v>
      </c>
      <c r="Q12" s="17">
        <v>2282654.5</v>
      </c>
      <c r="R12" s="21">
        <v>2310906</v>
      </c>
      <c r="S12" s="17">
        <v>2328982.2999999998</v>
      </c>
      <c r="T12" s="17">
        <v>2324424.1</v>
      </c>
      <c r="U12" s="17">
        <v>2325137.6</v>
      </c>
      <c r="V12" s="17">
        <v>2342426.2000000002</v>
      </c>
      <c r="W12" s="17">
        <v>2359348.4</v>
      </c>
      <c r="X12" s="17">
        <v>2387637.5</v>
      </c>
      <c r="Y12" s="17">
        <v>2418190.1</v>
      </c>
      <c r="Z12" s="17">
        <v>2437471.6</v>
      </c>
      <c r="AA12" s="17">
        <v>2467364.2000000002</v>
      </c>
      <c r="AB12" s="17">
        <v>2410658.6</v>
      </c>
      <c r="AC12" s="17">
        <v>2499796.2000000002</v>
      </c>
      <c r="AD12" s="17">
        <v>2563618.7000000002</v>
      </c>
      <c r="AE12" s="21">
        <v>2589491</v>
      </c>
    </row>
    <row r="13" spans="2:31" ht="15" x14ac:dyDescent="0.25">
      <c r="B13" s="7" t="s">
        <v>43</v>
      </c>
      <c r="C13" s="16">
        <v>1664522.3</v>
      </c>
      <c r="D13" s="16">
        <v>1686533.8</v>
      </c>
      <c r="E13" s="16">
        <v>1710664.3</v>
      </c>
      <c r="F13" s="16">
        <v>1726791.2</v>
      </c>
      <c r="G13" s="20">
        <v>1748254</v>
      </c>
      <c r="H13" s="16">
        <v>1775617.2</v>
      </c>
      <c r="I13" s="16">
        <v>1801695.2</v>
      </c>
      <c r="J13" s="16">
        <v>1826696.6</v>
      </c>
      <c r="K13" s="16">
        <v>1844166.8</v>
      </c>
      <c r="L13" s="16">
        <v>1866814.6</v>
      </c>
      <c r="M13" s="16">
        <v>1886371.1</v>
      </c>
      <c r="N13" s="16">
        <v>1907834.5</v>
      </c>
      <c r="O13" s="16">
        <v>1929583.8</v>
      </c>
      <c r="P13" s="16">
        <v>1966127.8</v>
      </c>
      <c r="Q13" s="16">
        <v>1995586.3</v>
      </c>
      <c r="R13" s="16">
        <v>2015251.3</v>
      </c>
      <c r="S13" s="16">
        <v>2033673.6</v>
      </c>
      <c r="T13" s="16">
        <v>2030584.7</v>
      </c>
      <c r="U13" s="16">
        <v>2028947.4</v>
      </c>
      <c r="V13" s="16">
        <v>2041478.7</v>
      </c>
      <c r="W13" s="16">
        <v>2057730.2</v>
      </c>
      <c r="X13" s="16">
        <v>2082836.3</v>
      </c>
      <c r="Y13" s="16">
        <v>2108755.6</v>
      </c>
      <c r="Z13" s="16">
        <v>2122688.2999999998</v>
      </c>
      <c r="AA13" s="16">
        <v>2147298.2999999998</v>
      </c>
      <c r="AB13" s="16">
        <v>2094855.3</v>
      </c>
      <c r="AC13" s="20">
        <v>2171509</v>
      </c>
      <c r="AD13" s="16">
        <v>2233821.7000000002</v>
      </c>
      <c r="AE13" s="16">
        <v>2256616.4</v>
      </c>
    </row>
    <row r="14" spans="2:31" ht="15" x14ac:dyDescent="0.25">
      <c r="B14" s="7" t="s">
        <v>44</v>
      </c>
      <c r="C14" s="17">
        <v>68290.3</v>
      </c>
      <c r="D14" s="17">
        <v>68873.7</v>
      </c>
      <c r="E14" s="17">
        <v>69742.399999999994</v>
      </c>
      <c r="F14" s="21">
        <v>70987</v>
      </c>
      <c r="G14" s="17">
        <v>73045.5</v>
      </c>
      <c r="H14" s="17">
        <v>74742.8</v>
      </c>
      <c r="I14" s="17">
        <v>75576.3</v>
      </c>
      <c r="J14" s="17">
        <v>76688.3</v>
      </c>
      <c r="K14" s="21">
        <v>78141</v>
      </c>
      <c r="L14" s="17">
        <v>79892.600000000006</v>
      </c>
      <c r="M14" s="17">
        <v>80852.399999999994</v>
      </c>
      <c r="N14" s="21">
        <v>81552</v>
      </c>
      <c r="O14" s="17">
        <v>82947.100000000006</v>
      </c>
      <c r="P14" s="17">
        <v>84361.1</v>
      </c>
      <c r="Q14" s="17">
        <v>84838.9</v>
      </c>
      <c r="R14" s="17">
        <v>86199.4</v>
      </c>
      <c r="S14" s="17">
        <v>87381.3</v>
      </c>
      <c r="T14" s="21">
        <v>89320</v>
      </c>
      <c r="U14" s="17">
        <v>89649.600000000006</v>
      </c>
      <c r="V14" s="17">
        <v>90878.6</v>
      </c>
      <c r="W14" s="17">
        <v>90123.9</v>
      </c>
      <c r="X14" s="17">
        <v>91430.2</v>
      </c>
      <c r="Y14" s="17">
        <v>91847.2</v>
      </c>
      <c r="Z14" s="17">
        <v>93360.8</v>
      </c>
      <c r="AA14" s="17">
        <v>94448.7</v>
      </c>
      <c r="AB14" s="17">
        <v>92453.2</v>
      </c>
      <c r="AC14" s="17">
        <v>97205.2</v>
      </c>
      <c r="AD14" s="21">
        <v>101844</v>
      </c>
      <c r="AE14" s="17">
        <v>104015.8</v>
      </c>
    </row>
    <row r="15" spans="2:31" ht="15" x14ac:dyDescent="0.25">
      <c r="B15" s="7" t="s">
        <v>45</v>
      </c>
      <c r="C15" s="16">
        <v>9334.2000000000007</v>
      </c>
      <c r="D15" s="16">
        <v>7566.2</v>
      </c>
      <c r="E15" s="16">
        <v>6346.2</v>
      </c>
      <c r="F15" s="16">
        <v>7688.2</v>
      </c>
      <c r="G15" s="16">
        <v>7325.5</v>
      </c>
      <c r="H15" s="16">
        <v>7480.4</v>
      </c>
      <c r="I15" s="16">
        <v>7288.7</v>
      </c>
      <c r="J15" s="16">
        <v>7543.9</v>
      </c>
      <c r="K15" s="16">
        <v>7517.8</v>
      </c>
      <c r="L15" s="16">
        <v>7475.9</v>
      </c>
      <c r="M15" s="16">
        <v>7884.5</v>
      </c>
      <c r="N15" s="16">
        <v>7988.7</v>
      </c>
      <c r="O15" s="16">
        <v>7951.9</v>
      </c>
      <c r="P15" s="16">
        <v>8029.8</v>
      </c>
      <c r="Q15" s="16">
        <v>8103.9</v>
      </c>
      <c r="R15" s="16">
        <v>8333.9</v>
      </c>
      <c r="S15" s="16">
        <v>8120.3</v>
      </c>
      <c r="T15" s="16">
        <v>8367.9</v>
      </c>
      <c r="U15" s="16">
        <v>7905.7</v>
      </c>
      <c r="V15" s="16">
        <v>8134.9</v>
      </c>
      <c r="W15" s="16">
        <v>8228.6</v>
      </c>
      <c r="X15" s="16">
        <v>7878.5</v>
      </c>
      <c r="Y15" s="20">
        <v>8312</v>
      </c>
      <c r="Z15" s="16">
        <v>8538.9</v>
      </c>
      <c r="AA15" s="16">
        <v>8614.2999999999993</v>
      </c>
      <c r="AB15" s="16">
        <v>8872.4</v>
      </c>
      <c r="AC15" s="16">
        <v>8949.6</v>
      </c>
      <c r="AD15" s="16">
        <v>9575.4</v>
      </c>
      <c r="AE15" s="16">
        <v>9854.2000000000007</v>
      </c>
    </row>
    <row r="16" spans="2:31" ht="15" x14ac:dyDescent="0.25">
      <c r="B16" s="7" t="s">
        <v>46</v>
      </c>
      <c r="C16" s="17">
        <v>30263.599999999999</v>
      </c>
      <c r="D16" s="17">
        <v>30583.9</v>
      </c>
      <c r="E16" s="17">
        <v>29526.1</v>
      </c>
      <c r="F16" s="17">
        <v>29207.200000000001</v>
      </c>
      <c r="G16" s="17">
        <v>28165.599999999999</v>
      </c>
      <c r="H16" s="21">
        <v>28499</v>
      </c>
      <c r="I16" s="17">
        <v>28730.799999999999</v>
      </c>
      <c r="J16" s="17">
        <v>29197.4</v>
      </c>
      <c r="K16" s="21">
        <v>29447</v>
      </c>
      <c r="L16" s="17">
        <v>29741.599999999999</v>
      </c>
      <c r="M16" s="17">
        <v>29975.5</v>
      </c>
      <c r="N16" s="17">
        <v>29660.9</v>
      </c>
      <c r="O16" s="17">
        <v>29871.4</v>
      </c>
      <c r="P16" s="17">
        <v>30352.1</v>
      </c>
      <c r="Q16" s="17">
        <v>30442.2</v>
      </c>
      <c r="R16" s="21">
        <v>30582</v>
      </c>
      <c r="S16" s="21">
        <v>29527</v>
      </c>
      <c r="T16" s="17">
        <v>29806.1</v>
      </c>
      <c r="U16" s="17">
        <v>29975.5</v>
      </c>
      <c r="V16" s="17">
        <v>30230.3</v>
      </c>
      <c r="W16" s="17">
        <v>30254.400000000001</v>
      </c>
      <c r="X16" s="21">
        <v>30734</v>
      </c>
      <c r="Y16" s="21">
        <v>31379</v>
      </c>
      <c r="Z16" s="17">
        <v>32112.5</v>
      </c>
      <c r="AA16" s="17">
        <v>33097.9</v>
      </c>
      <c r="AB16" s="17">
        <v>33622.6</v>
      </c>
      <c r="AC16" s="17">
        <v>34676.5</v>
      </c>
      <c r="AD16" s="17">
        <v>35384.400000000001</v>
      </c>
      <c r="AE16" s="17">
        <v>35736.699999999997</v>
      </c>
    </row>
    <row r="17" spans="2:31" ht="15" x14ac:dyDescent="0.25">
      <c r="B17" s="7" t="s">
        <v>47</v>
      </c>
      <c r="C17" s="16">
        <v>46951.7</v>
      </c>
      <c r="D17" s="20">
        <v>48111</v>
      </c>
      <c r="E17" s="16">
        <v>48864.5</v>
      </c>
      <c r="F17" s="16">
        <v>49972.1</v>
      </c>
      <c r="G17" s="16">
        <v>50643.6</v>
      </c>
      <c r="H17" s="16">
        <v>51650.6</v>
      </c>
      <c r="I17" s="16">
        <v>52225.9</v>
      </c>
      <c r="J17" s="20">
        <v>52992</v>
      </c>
      <c r="K17" s="16">
        <v>52644.800000000003</v>
      </c>
      <c r="L17" s="16">
        <v>52919.1</v>
      </c>
      <c r="M17" s="20">
        <v>52796</v>
      </c>
      <c r="N17" s="16">
        <v>53910.6</v>
      </c>
      <c r="O17" s="16">
        <v>53488.9</v>
      </c>
      <c r="P17" s="16">
        <v>54667.4</v>
      </c>
      <c r="Q17" s="16">
        <v>55524.3</v>
      </c>
      <c r="R17" s="16">
        <v>56630.1</v>
      </c>
      <c r="S17" s="16">
        <v>56907.199999999997</v>
      </c>
      <c r="T17" s="16">
        <v>56850.9</v>
      </c>
      <c r="U17" s="16">
        <v>56949.7</v>
      </c>
      <c r="V17" s="16">
        <v>58393.7</v>
      </c>
      <c r="W17" s="16">
        <v>59756.1</v>
      </c>
      <c r="X17" s="16">
        <v>59291.4</v>
      </c>
      <c r="Y17" s="16">
        <v>59390.9</v>
      </c>
      <c r="Z17" s="16">
        <v>59439.7</v>
      </c>
      <c r="AA17" s="16">
        <v>60424.1</v>
      </c>
      <c r="AB17" s="16">
        <v>58023.9</v>
      </c>
      <c r="AC17" s="16">
        <v>60659.7</v>
      </c>
      <c r="AD17" s="16">
        <v>60032.800000000003</v>
      </c>
      <c r="AE17" s="16">
        <v>60170.1</v>
      </c>
    </row>
    <row r="18" spans="2:31" ht="15" x14ac:dyDescent="0.25">
      <c r="B18" s="7" t="s">
        <v>48</v>
      </c>
      <c r="C18" s="17">
        <v>473381.6</v>
      </c>
      <c r="D18" s="17">
        <v>485283.8</v>
      </c>
      <c r="E18" s="17">
        <v>493785.4</v>
      </c>
      <c r="F18" s="17">
        <v>498508.5</v>
      </c>
      <c r="G18" s="17">
        <v>505687.6</v>
      </c>
      <c r="H18" s="17">
        <v>513811.4</v>
      </c>
      <c r="I18" s="17">
        <v>516330.4</v>
      </c>
      <c r="J18" s="17">
        <v>524454.1</v>
      </c>
      <c r="K18" s="17">
        <v>525776.6</v>
      </c>
      <c r="L18" s="17">
        <v>524517.1</v>
      </c>
      <c r="M18" s="17">
        <v>526973.1</v>
      </c>
      <c r="N18" s="17">
        <v>528232.6</v>
      </c>
      <c r="O18" s="17">
        <v>534278.19999999995</v>
      </c>
      <c r="P18" s="17">
        <v>552540.9</v>
      </c>
      <c r="Q18" s="17">
        <v>562050.1</v>
      </c>
      <c r="R18" s="17">
        <v>571370.4</v>
      </c>
      <c r="S18" s="17">
        <v>578864.4</v>
      </c>
      <c r="T18" s="17">
        <v>582076.1</v>
      </c>
      <c r="U18" s="17">
        <v>576093.5</v>
      </c>
      <c r="V18" s="17">
        <v>582705.80000000005</v>
      </c>
      <c r="W18" s="17">
        <v>592781.80000000005</v>
      </c>
      <c r="X18" s="17">
        <v>607580.9</v>
      </c>
      <c r="Y18" s="17">
        <v>618538.5</v>
      </c>
      <c r="Z18" s="17">
        <v>622128.1</v>
      </c>
      <c r="AA18" s="17">
        <v>634345.19999999995</v>
      </c>
      <c r="AB18" s="21">
        <v>629748</v>
      </c>
      <c r="AC18" s="17">
        <v>638879.4</v>
      </c>
      <c r="AD18" s="17">
        <v>667469.9</v>
      </c>
      <c r="AE18" s="17">
        <v>677482.9</v>
      </c>
    </row>
    <row r="19" spans="2:31" ht="15" x14ac:dyDescent="0.25">
      <c r="B19" s="7" t="s">
        <v>49</v>
      </c>
      <c r="C19" s="16">
        <v>2973.5</v>
      </c>
      <c r="D19" s="16">
        <v>2908.6</v>
      </c>
      <c r="E19" s="20">
        <v>2903</v>
      </c>
      <c r="F19" s="16">
        <v>2918.2</v>
      </c>
      <c r="G19" s="16">
        <v>2906.9</v>
      </c>
      <c r="H19" s="16">
        <v>2903.6</v>
      </c>
      <c r="I19" s="16">
        <v>2937.1</v>
      </c>
      <c r="J19" s="16">
        <v>3012.4</v>
      </c>
      <c r="K19" s="16">
        <v>3100.3</v>
      </c>
      <c r="L19" s="16">
        <v>3158.4</v>
      </c>
      <c r="M19" s="16">
        <v>3213.1</v>
      </c>
      <c r="N19" s="16">
        <v>3360.4</v>
      </c>
      <c r="O19" s="20">
        <v>3467</v>
      </c>
      <c r="P19" s="16">
        <v>3521.9</v>
      </c>
      <c r="Q19" s="20">
        <v>3499</v>
      </c>
      <c r="R19" s="16">
        <v>3463.1</v>
      </c>
      <c r="S19" s="16">
        <v>3540.6</v>
      </c>
      <c r="T19" s="20">
        <v>3573</v>
      </c>
      <c r="U19" s="16">
        <v>3616.5</v>
      </c>
      <c r="V19" s="16">
        <v>3639.5</v>
      </c>
      <c r="W19" s="16">
        <v>3722.3</v>
      </c>
      <c r="X19" s="16">
        <v>3749.3</v>
      </c>
      <c r="Y19" s="16">
        <v>3824.7</v>
      </c>
      <c r="Z19" s="16">
        <v>3875.1</v>
      </c>
      <c r="AA19" s="16">
        <v>3913.4</v>
      </c>
      <c r="AB19" s="16">
        <v>4031.1</v>
      </c>
      <c r="AC19" s="16">
        <v>4181.3999999999996</v>
      </c>
      <c r="AD19" s="16">
        <v>4222.3</v>
      </c>
      <c r="AE19" s="16">
        <v>4299.1000000000004</v>
      </c>
    </row>
    <row r="20" spans="2:31" ht="15" x14ac:dyDescent="0.25">
      <c r="B20" s="7" t="s">
        <v>50</v>
      </c>
      <c r="C20" s="17">
        <v>19912.2</v>
      </c>
      <c r="D20" s="17">
        <v>20558.400000000001</v>
      </c>
      <c r="E20" s="17">
        <v>20640.2</v>
      </c>
      <c r="F20" s="17">
        <v>21073.9</v>
      </c>
      <c r="G20" s="17">
        <v>22010.6</v>
      </c>
      <c r="H20" s="17">
        <v>22971.200000000001</v>
      </c>
      <c r="I20" s="17">
        <v>23566.400000000001</v>
      </c>
      <c r="J20" s="17">
        <v>24346.7</v>
      </c>
      <c r="K20" s="17">
        <v>24878.400000000001</v>
      </c>
      <c r="L20" s="17">
        <v>25983.5</v>
      </c>
      <c r="M20" s="17">
        <v>27000.400000000001</v>
      </c>
      <c r="N20" s="17">
        <v>28396.7</v>
      </c>
      <c r="O20" s="17">
        <v>30020.3</v>
      </c>
      <c r="P20" s="17">
        <v>30814.1</v>
      </c>
      <c r="Q20" s="17">
        <v>30629.8</v>
      </c>
      <c r="R20" s="17">
        <v>30800.2</v>
      </c>
      <c r="S20" s="17">
        <v>31428.6</v>
      </c>
      <c r="T20" s="17">
        <v>31242.5</v>
      </c>
      <c r="U20" s="17">
        <v>31546.799999999999</v>
      </c>
      <c r="V20" s="17">
        <v>31858.1</v>
      </c>
      <c r="W20" s="17">
        <v>32892.400000000001</v>
      </c>
      <c r="X20" s="21">
        <v>33419</v>
      </c>
      <c r="Y20" s="21">
        <v>34698</v>
      </c>
      <c r="Z20" s="17">
        <v>35878.5</v>
      </c>
      <c r="AA20" s="17">
        <v>37421.9</v>
      </c>
      <c r="AB20" s="17">
        <v>36849.800000000003</v>
      </c>
      <c r="AC20" s="21">
        <v>38373</v>
      </c>
      <c r="AD20" s="17">
        <v>40709.1</v>
      </c>
      <c r="AE20" s="17">
        <v>42721.4</v>
      </c>
    </row>
    <row r="21" spans="2:31" ht="15" x14ac:dyDescent="0.25">
      <c r="B21" s="7" t="s">
        <v>51</v>
      </c>
      <c r="C21" s="16">
        <v>25432.7</v>
      </c>
      <c r="D21" s="20">
        <v>26266</v>
      </c>
      <c r="E21" s="16">
        <v>26884.6</v>
      </c>
      <c r="F21" s="16">
        <v>27935.8</v>
      </c>
      <c r="G21" s="16">
        <v>26958.5</v>
      </c>
      <c r="H21" s="16">
        <v>28015.3</v>
      </c>
      <c r="I21" s="16">
        <v>29996.400000000001</v>
      </c>
      <c r="J21" s="16">
        <v>30294.7</v>
      </c>
      <c r="K21" s="20">
        <v>31227</v>
      </c>
      <c r="L21" s="16">
        <v>33871.599999999999</v>
      </c>
      <c r="M21" s="16">
        <v>34744.300000000003</v>
      </c>
      <c r="N21" s="16">
        <v>36401.5</v>
      </c>
      <c r="O21" s="20">
        <v>37713</v>
      </c>
      <c r="P21" s="16">
        <v>36906.1</v>
      </c>
      <c r="Q21" s="16">
        <v>36278.9</v>
      </c>
      <c r="R21" s="16">
        <v>36764.6</v>
      </c>
      <c r="S21" s="16">
        <v>34661.300000000003</v>
      </c>
      <c r="T21" s="16">
        <v>33050.1</v>
      </c>
      <c r="U21" s="16">
        <v>32045.5</v>
      </c>
      <c r="V21" s="16">
        <v>31715.1</v>
      </c>
      <c r="W21" s="20">
        <v>32386</v>
      </c>
      <c r="X21" s="16">
        <v>32251.3</v>
      </c>
      <c r="Y21" s="16">
        <v>31712.799999999999</v>
      </c>
      <c r="Z21" s="16">
        <v>31585.200000000001</v>
      </c>
      <c r="AA21" s="16">
        <v>31416.7</v>
      </c>
      <c r="AB21" s="16">
        <v>31207.3</v>
      </c>
      <c r="AC21" s="16">
        <v>31714.2</v>
      </c>
      <c r="AD21" s="16">
        <v>32172.1</v>
      </c>
      <c r="AE21" s="16">
        <v>32499.8</v>
      </c>
    </row>
    <row r="22" spans="2:31" ht="15" x14ac:dyDescent="0.25">
      <c r="B22" s="7" t="s">
        <v>52</v>
      </c>
      <c r="C22" s="21">
        <v>135047</v>
      </c>
      <c r="D22" s="21">
        <v>136355</v>
      </c>
      <c r="E22" s="21">
        <v>139244</v>
      </c>
      <c r="F22" s="21">
        <v>142062</v>
      </c>
      <c r="G22" s="21">
        <v>145466</v>
      </c>
      <c r="H22" s="21">
        <v>150292</v>
      </c>
      <c r="I22" s="21">
        <v>154009</v>
      </c>
      <c r="J22" s="21">
        <v>157471</v>
      </c>
      <c r="K22" s="21">
        <v>162804</v>
      </c>
      <c r="L22" s="21">
        <v>167815</v>
      </c>
      <c r="M22" s="21">
        <v>172609</v>
      </c>
      <c r="N22" s="21">
        <v>177607</v>
      </c>
      <c r="O22" s="21">
        <v>182743</v>
      </c>
      <c r="P22" s="21">
        <v>188659</v>
      </c>
      <c r="Q22" s="21">
        <v>192063</v>
      </c>
      <c r="R22" s="21">
        <v>195103</v>
      </c>
      <c r="S22" s="21">
        <v>199009</v>
      </c>
      <c r="T22" s="21">
        <v>195114</v>
      </c>
      <c r="U22" s="21">
        <v>195426</v>
      </c>
      <c r="V22" s="21">
        <v>193615</v>
      </c>
      <c r="W22" s="21">
        <v>195448</v>
      </c>
      <c r="X22" s="21">
        <v>197552</v>
      </c>
      <c r="Y22" s="21">
        <v>201977</v>
      </c>
      <c r="Z22" s="21">
        <v>204800</v>
      </c>
      <c r="AA22" s="21">
        <v>207728</v>
      </c>
      <c r="AB22" s="21">
        <v>204632</v>
      </c>
      <c r="AC22" s="21">
        <v>208418</v>
      </c>
      <c r="AD22" s="21">
        <v>211153</v>
      </c>
      <c r="AE22" s="21">
        <v>217400</v>
      </c>
    </row>
    <row r="23" spans="2:31" ht="15" x14ac:dyDescent="0.25">
      <c r="B23" s="7" t="s">
        <v>53</v>
      </c>
      <c r="C23" s="16">
        <v>394354.3</v>
      </c>
      <c r="D23" s="16">
        <v>394504.6</v>
      </c>
      <c r="E23" s="16">
        <v>397972.7</v>
      </c>
      <c r="F23" s="16">
        <v>398296.4</v>
      </c>
      <c r="G23" s="16">
        <v>401488.4</v>
      </c>
      <c r="H23" s="16">
        <v>401452.4</v>
      </c>
      <c r="I23" s="20">
        <v>407172</v>
      </c>
      <c r="J23" s="16">
        <v>408551.8</v>
      </c>
      <c r="K23" s="20">
        <v>411413</v>
      </c>
      <c r="L23" s="16">
        <v>419336.5</v>
      </c>
      <c r="M23" s="16">
        <v>424770.9</v>
      </c>
      <c r="N23" s="16">
        <v>431745.7</v>
      </c>
      <c r="O23" s="16">
        <v>435617.8</v>
      </c>
      <c r="P23" s="16">
        <v>440752.7</v>
      </c>
      <c r="Q23" s="16">
        <v>448733.7</v>
      </c>
      <c r="R23" s="16">
        <v>452328.7</v>
      </c>
      <c r="S23" s="16">
        <v>460845.2</v>
      </c>
      <c r="T23" s="16">
        <v>467392.9</v>
      </c>
      <c r="U23" s="16">
        <v>473534.6</v>
      </c>
      <c r="V23" s="16">
        <v>479088.3</v>
      </c>
      <c r="W23" s="20">
        <v>480768</v>
      </c>
      <c r="X23" s="16">
        <v>485330.4</v>
      </c>
      <c r="Y23" s="16">
        <v>489853.9</v>
      </c>
      <c r="Z23" s="16">
        <v>492131.5</v>
      </c>
      <c r="AA23" s="20">
        <v>496243</v>
      </c>
      <c r="AB23" s="16">
        <v>471588.3</v>
      </c>
      <c r="AC23" s="16">
        <v>501013.7</v>
      </c>
      <c r="AD23" s="16">
        <v>509422.9</v>
      </c>
      <c r="AE23" s="16">
        <v>505295.3</v>
      </c>
    </row>
    <row r="24" spans="2:31" ht="15" x14ac:dyDescent="0.25">
      <c r="B24" s="7" t="s">
        <v>54</v>
      </c>
      <c r="C24" s="17">
        <v>5983.7</v>
      </c>
      <c r="D24" s="17">
        <v>6178.3</v>
      </c>
      <c r="E24" s="17">
        <v>6339.2</v>
      </c>
      <c r="F24" s="17">
        <v>6437.6</v>
      </c>
      <c r="G24" s="17">
        <v>6631.4</v>
      </c>
      <c r="H24" s="17">
        <v>6700.2</v>
      </c>
      <c r="I24" s="17">
        <v>6677.3</v>
      </c>
      <c r="J24" s="17">
        <v>6736.3</v>
      </c>
      <c r="K24" s="21">
        <v>6797</v>
      </c>
      <c r="L24" s="17">
        <v>7073.5</v>
      </c>
      <c r="M24" s="17">
        <v>7105.9</v>
      </c>
      <c r="N24" s="17">
        <v>7213.6</v>
      </c>
      <c r="O24" s="17">
        <v>7281.8</v>
      </c>
      <c r="P24" s="17">
        <v>7259.5</v>
      </c>
      <c r="Q24" s="17">
        <v>7368.1</v>
      </c>
      <c r="R24" s="17">
        <v>7484.1</v>
      </c>
      <c r="S24" s="17">
        <v>7527.3</v>
      </c>
      <c r="T24" s="17">
        <v>7641.5</v>
      </c>
      <c r="U24" s="17">
        <v>7628.5</v>
      </c>
      <c r="V24" s="17">
        <v>7546.4</v>
      </c>
      <c r="W24" s="17">
        <v>7595.6</v>
      </c>
      <c r="X24" s="17">
        <v>7701.5</v>
      </c>
      <c r="Y24" s="17">
        <v>7816.1</v>
      </c>
      <c r="Z24" s="17">
        <v>7932.3</v>
      </c>
      <c r="AA24" s="17">
        <v>8122.1</v>
      </c>
      <c r="AB24" s="17">
        <v>8063.6</v>
      </c>
      <c r="AC24" s="17">
        <v>8492.4</v>
      </c>
      <c r="AD24" s="17">
        <v>8788.7999999999993</v>
      </c>
      <c r="AE24" s="17">
        <v>9126.6</v>
      </c>
    </row>
    <row r="25" spans="2:31" ht="15" x14ac:dyDescent="0.25">
      <c r="B25" s="7" t="s">
        <v>55</v>
      </c>
      <c r="C25" s="16">
        <v>277554.8</v>
      </c>
      <c r="D25" s="16">
        <v>280843.3</v>
      </c>
      <c r="E25" s="16">
        <v>282298.09999999998</v>
      </c>
      <c r="F25" s="16">
        <v>282585.2</v>
      </c>
      <c r="G25" s="16">
        <v>283124.40000000002</v>
      </c>
      <c r="H25" s="16">
        <v>288382.09999999998</v>
      </c>
      <c r="I25" s="16">
        <v>292786.40000000002</v>
      </c>
      <c r="J25" s="16">
        <v>295980.5</v>
      </c>
      <c r="K25" s="16">
        <v>295847.2</v>
      </c>
      <c r="L25" s="16">
        <v>297130.5</v>
      </c>
      <c r="M25" s="16">
        <v>296980.59999999998</v>
      </c>
      <c r="N25" s="16">
        <v>297036.5</v>
      </c>
      <c r="O25" s="16">
        <v>295461.90000000002</v>
      </c>
      <c r="P25" s="20">
        <v>296141</v>
      </c>
      <c r="Q25" s="16">
        <v>298426.09999999998</v>
      </c>
      <c r="R25" s="16">
        <v>296336.5</v>
      </c>
      <c r="S25" s="16">
        <v>294230.8</v>
      </c>
      <c r="T25" s="16">
        <v>285807.5</v>
      </c>
      <c r="U25" s="16">
        <v>283375.7</v>
      </c>
      <c r="V25" s="16">
        <v>284243.8</v>
      </c>
      <c r="W25" s="16">
        <v>283014.5</v>
      </c>
      <c r="X25" s="16">
        <v>281582.59999999998</v>
      </c>
      <c r="Y25" s="16">
        <v>280846.7</v>
      </c>
      <c r="Z25" s="16">
        <v>279868.2</v>
      </c>
      <c r="AA25" s="16">
        <v>277235.7</v>
      </c>
      <c r="AB25" s="16">
        <v>265914.2</v>
      </c>
      <c r="AC25" s="20">
        <v>277854</v>
      </c>
      <c r="AD25" s="16">
        <v>281412.2</v>
      </c>
      <c r="AE25" s="16">
        <v>279823.59999999998</v>
      </c>
    </row>
    <row r="26" spans="2:31" ht="15" x14ac:dyDescent="0.25">
      <c r="B26" s="7" t="s">
        <v>56</v>
      </c>
      <c r="C26" s="17">
        <v>2331.5</v>
      </c>
      <c r="D26" s="21">
        <v>2401</v>
      </c>
      <c r="E26" s="17">
        <v>2469.4</v>
      </c>
      <c r="F26" s="17">
        <v>2532.5</v>
      </c>
      <c r="G26" s="17">
        <v>2623.1</v>
      </c>
      <c r="H26" s="17">
        <v>2698.9</v>
      </c>
      <c r="I26" s="17">
        <v>2739.2</v>
      </c>
      <c r="J26" s="17">
        <v>2850.9</v>
      </c>
      <c r="K26" s="17">
        <v>3027.1</v>
      </c>
      <c r="L26" s="17">
        <v>3107.6</v>
      </c>
      <c r="M26" s="17">
        <v>3187.3</v>
      </c>
      <c r="N26" s="17">
        <v>3288.8</v>
      </c>
      <c r="O26" s="17">
        <v>3329.7</v>
      </c>
      <c r="P26" s="17">
        <v>3474.3</v>
      </c>
      <c r="Q26" s="21">
        <v>3647</v>
      </c>
      <c r="R26" s="17">
        <v>3656.2</v>
      </c>
      <c r="S26" s="17">
        <v>3655.5</v>
      </c>
      <c r="T26" s="17">
        <v>3695.3</v>
      </c>
      <c r="U26" s="17">
        <v>3577.2</v>
      </c>
      <c r="V26" s="17">
        <v>3540.7</v>
      </c>
      <c r="W26" s="21">
        <v>3493</v>
      </c>
      <c r="X26" s="17">
        <v>3562.8</v>
      </c>
      <c r="Y26" s="17">
        <v>3678.5</v>
      </c>
      <c r="Z26" s="17">
        <v>3849.5</v>
      </c>
      <c r="AA26" s="17">
        <v>3982.3</v>
      </c>
      <c r="AB26" s="17">
        <v>4121.7</v>
      </c>
      <c r="AC26" s="17">
        <v>4221.6000000000004</v>
      </c>
      <c r="AD26" s="17">
        <v>4476.8</v>
      </c>
      <c r="AE26" s="17">
        <v>4542.7</v>
      </c>
    </row>
    <row r="27" spans="2:31" ht="15" x14ac:dyDescent="0.25">
      <c r="B27" s="7" t="s">
        <v>57</v>
      </c>
      <c r="C27" s="16">
        <v>2984.8</v>
      </c>
      <c r="D27" s="16">
        <v>2947.6</v>
      </c>
      <c r="E27" s="16">
        <v>3018.7</v>
      </c>
      <c r="F27" s="16">
        <v>2999.1</v>
      </c>
      <c r="G27" s="20">
        <v>3091</v>
      </c>
      <c r="H27" s="16">
        <v>3164.6</v>
      </c>
      <c r="I27" s="16">
        <v>3271.8</v>
      </c>
      <c r="J27" s="16">
        <v>3359.3</v>
      </c>
      <c r="K27" s="16">
        <v>3594.1</v>
      </c>
      <c r="L27" s="16">
        <v>3751.4</v>
      </c>
      <c r="M27" s="16">
        <v>3887.1</v>
      </c>
      <c r="N27" s="16">
        <v>4215.3999999999996</v>
      </c>
      <c r="O27" s="16">
        <v>4429.1000000000004</v>
      </c>
      <c r="P27" s="16">
        <v>4486.3</v>
      </c>
      <c r="Q27" s="16">
        <v>4029.1</v>
      </c>
      <c r="R27" s="16">
        <v>3736.3</v>
      </c>
      <c r="S27" s="16">
        <v>3795.7</v>
      </c>
      <c r="T27" s="16">
        <v>3838.2</v>
      </c>
      <c r="U27" s="16">
        <v>3885.1</v>
      </c>
      <c r="V27" s="16">
        <v>4046.6</v>
      </c>
      <c r="W27" s="16">
        <v>4182.3</v>
      </c>
      <c r="X27" s="16">
        <v>4260.6000000000004</v>
      </c>
      <c r="Y27" s="16">
        <v>4440.3999999999996</v>
      </c>
      <c r="Z27" s="16">
        <v>4625.8999999999996</v>
      </c>
      <c r="AA27" s="16">
        <v>4615.3999999999996</v>
      </c>
      <c r="AB27" s="16">
        <v>4663.5</v>
      </c>
      <c r="AC27" s="16">
        <v>4752.8999999999996</v>
      </c>
      <c r="AD27" s="16">
        <v>4933.3</v>
      </c>
      <c r="AE27" s="16">
        <v>5145.1000000000004</v>
      </c>
    </row>
    <row r="28" spans="2:31" ht="15" x14ac:dyDescent="0.25">
      <c r="B28" s="7" t="s">
        <v>58</v>
      </c>
      <c r="C28" s="17">
        <v>4193.8999999999996</v>
      </c>
      <c r="D28" s="17">
        <v>4583.3</v>
      </c>
      <c r="E28" s="17">
        <v>5041.8</v>
      </c>
      <c r="F28" s="17">
        <v>5447.1</v>
      </c>
      <c r="G28" s="17">
        <v>5775.3</v>
      </c>
      <c r="H28" s="17">
        <v>5775.7</v>
      </c>
      <c r="I28" s="17">
        <v>5916.3</v>
      </c>
      <c r="J28" s="21">
        <v>6136</v>
      </c>
      <c r="K28" s="17">
        <v>6358.4</v>
      </c>
      <c r="L28" s="17">
        <v>6598.3</v>
      </c>
      <c r="M28" s="17">
        <v>6844.3</v>
      </c>
      <c r="N28" s="17">
        <v>6996.5</v>
      </c>
      <c r="O28" s="17">
        <v>7180.9</v>
      </c>
      <c r="P28" s="17">
        <v>7262.2</v>
      </c>
      <c r="Q28" s="21">
        <v>7117</v>
      </c>
      <c r="R28" s="21">
        <v>6948</v>
      </c>
      <c r="S28" s="21">
        <v>6940</v>
      </c>
      <c r="T28" s="21">
        <v>7042</v>
      </c>
      <c r="U28" s="17">
        <v>7112.2</v>
      </c>
      <c r="V28" s="17">
        <v>7154.6</v>
      </c>
      <c r="W28" s="17">
        <v>7201.8</v>
      </c>
      <c r="X28" s="17">
        <v>7249.1</v>
      </c>
      <c r="Y28" s="17">
        <v>7290.7</v>
      </c>
      <c r="Z28" s="17">
        <v>7310.4</v>
      </c>
      <c r="AA28" s="17">
        <v>7364.3</v>
      </c>
      <c r="AB28" s="17">
        <v>7236.8</v>
      </c>
      <c r="AC28" s="17">
        <v>7506.6</v>
      </c>
      <c r="AD28" s="17">
        <v>7597.6</v>
      </c>
      <c r="AE28" s="17">
        <v>7623.4</v>
      </c>
    </row>
    <row r="29" spans="2:31" ht="15" x14ac:dyDescent="0.25">
      <c r="B29" s="7" t="s">
        <v>59</v>
      </c>
      <c r="C29" s="16">
        <v>4375.8</v>
      </c>
      <c r="D29" s="16">
        <v>4534.8999999999996</v>
      </c>
      <c r="E29" s="16">
        <v>4777.7</v>
      </c>
      <c r="F29" s="16">
        <v>4998.1000000000004</v>
      </c>
      <c r="G29" s="16">
        <v>5275.6</v>
      </c>
      <c r="H29" s="16">
        <v>5584.6</v>
      </c>
      <c r="I29" s="16">
        <v>5817.3</v>
      </c>
      <c r="J29" s="16">
        <v>6115.2</v>
      </c>
      <c r="K29" s="16">
        <v>6199.8</v>
      </c>
      <c r="L29" s="16">
        <v>6482.2</v>
      </c>
      <c r="M29" s="20">
        <v>6543</v>
      </c>
      <c r="N29" s="16">
        <v>6699.7</v>
      </c>
      <c r="O29" s="16">
        <v>6874.1</v>
      </c>
      <c r="P29" s="16">
        <v>7152.7</v>
      </c>
      <c r="Q29" s="16">
        <v>7550.9</v>
      </c>
      <c r="R29" s="16">
        <v>7788.9</v>
      </c>
      <c r="S29" s="16">
        <v>8004.9</v>
      </c>
      <c r="T29" s="16">
        <v>8265.4</v>
      </c>
      <c r="U29" s="16">
        <v>8595.2000000000007</v>
      </c>
      <c r="V29" s="16">
        <v>8730.1</v>
      </c>
      <c r="W29" s="16">
        <v>8843.7000000000007</v>
      </c>
      <c r="X29" s="16">
        <v>8977.6</v>
      </c>
      <c r="Y29" s="16">
        <v>9298.2999999999993</v>
      </c>
      <c r="Z29" s="16">
        <v>9877.6</v>
      </c>
      <c r="AA29" s="16">
        <v>10117.5</v>
      </c>
      <c r="AB29" s="16">
        <v>10314.200000000001</v>
      </c>
      <c r="AC29" s="16">
        <v>11447.3</v>
      </c>
      <c r="AD29" s="16">
        <v>11992.7</v>
      </c>
      <c r="AE29" s="16">
        <v>12385.1</v>
      </c>
    </row>
    <row r="30" spans="2:31" ht="15" x14ac:dyDescent="0.25">
      <c r="B30" s="7" t="s">
        <v>60</v>
      </c>
      <c r="C30" s="21">
        <v>14996</v>
      </c>
      <c r="D30" s="17">
        <v>15088.7</v>
      </c>
      <c r="E30" s="17">
        <v>14739.6</v>
      </c>
      <c r="F30" s="17">
        <v>15000.1</v>
      </c>
      <c r="G30" s="17">
        <v>15225.1</v>
      </c>
      <c r="H30" s="17">
        <v>16145.2</v>
      </c>
      <c r="I30" s="17">
        <v>16594.3</v>
      </c>
      <c r="J30" s="17">
        <v>17047.5</v>
      </c>
      <c r="K30" s="17">
        <v>17767.599999999999</v>
      </c>
      <c r="L30" s="17">
        <v>17869.7</v>
      </c>
      <c r="M30" s="17">
        <v>18212.099999999999</v>
      </c>
      <c r="N30" s="17">
        <v>18400.400000000001</v>
      </c>
      <c r="O30" s="17">
        <v>18377.400000000001</v>
      </c>
      <c r="P30" s="17">
        <v>18416.8</v>
      </c>
      <c r="Q30" s="17">
        <v>18319.8</v>
      </c>
      <c r="R30" s="17">
        <v>18503.8</v>
      </c>
      <c r="S30" s="17">
        <v>18878.8</v>
      </c>
      <c r="T30" s="21">
        <v>19215</v>
      </c>
      <c r="U30" s="17">
        <v>20225.400000000001</v>
      </c>
      <c r="V30" s="17">
        <v>20330.7</v>
      </c>
      <c r="W30" s="17">
        <v>20581.7</v>
      </c>
      <c r="X30" s="21">
        <v>20957</v>
      </c>
      <c r="Y30" s="17">
        <v>20833.3</v>
      </c>
      <c r="Z30" s="17">
        <v>21029.3</v>
      </c>
      <c r="AA30" s="17">
        <v>21225.7</v>
      </c>
      <c r="AB30" s="17">
        <v>20323.3</v>
      </c>
      <c r="AC30" s="17">
        <v>20650.3</v>
      </c>
      <c r="AD30" s="17">
        <v>21584.9</v>
      </c>
      <c r="AE30" s="17">
        <v>21104.400000000001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1298.5999999999999</v>
      </c>
      <c r="I31" s="20">
        <v>1321</v>
      </c>
      <c r="J31" s="16">
        <v>1344.1</v>
      </c>
      <c r="K31" s="16">
        <v>1380.3</v>
      </c>
      <c r="L31" s="16">
        <v>1412.1</v>
      </c>
      <c r="M31" s="16">
        <v>1435.1</v>
      </c>
      <c r="N31" s="16">
        <v>1462.1</v>
      </c>
      <c r="O31" s="16">
        <v>1541.8</v>
      </c>
      <c r="P31" s="16">
        <v>1562.6</v>
      </c>
      <c r="Q31" s="16">
        <v>1590.6</v>
      </c>
      <c r="R31" s="16">
        <v>1632.2</v>
      </c>
      <c r="S31" s="16">
        <v>1668.7</v>
      </c>
      <c r="T31" s="16">
        <v>1695.4</v>
      </c>
      <c r="U31" s="16">
        <v>1736.5</v>
      </c>
      <c r="V31" s="16">
        <v>1791.2</v>
      </c>
      <c r="W31" s="16">
        <v>1862.9</v>
      </c>
      <c r="X31" s="20">
        <v>1927</v>
      </c>
      <c r="Y31" s="16">
        <v>1996.8</v>
      </c>
      <c r="Z31" s="16">
        <v>2074.8000000000002</v>
      </c>
      <c r="AA31" s="16">
        <v>2206.3000000000002</v>
      </c>
      <c r="AB31" s="16">
        <v>2185.3000000000002</v>
      </c>
      <c r="AC31" s="16">
        <v>2347.8000000000002</v>
      </c>
      <c r="AD31" s="16">
        <v>2419.3000000000002</v>
      </c>
      <c r="AE31" s="16">
        <v>2499.1</v>
      </c>
    </row>
    <row r="32" spans="2:31" ht="15" x14ac:dyDescent="0.25">
      <c r="B32" s="7" t="s">
        <v>62</v>
      </c>
      <c r="C32" s="17">
        <v>112393.7</v>
      </c>
      <c r="D32" s="17">
        <v>112500.5</v>
      </c>
      <c r="E32" s="17">
        <v>114447.7</v>
      </c>
      <c r="F32" s="17">
        <v>116177.1</v>
      </c>
      <c r="G32" s="21">
        <v>118086</v>
      </c>
      <c r="H32" s="17">
        <v>120275.6</v>
      </c>
      <c r="I32" s="17">
        <v>123615.6</v>
      </c>
      <c r="J32" s="17">
        <v>128156.8</v>
      </c>
      <c r="K32" s="17">
        <v>131216.5</v>
      </c>
      <c r="L32" s="17">
        <v>132910.1</v>
      </c>
      <c r="M32" s="17">
        <v>134199.9</v>
      </c>
      <c r="N32" s="17">
        <v>135994.5</v>
      </c>
      <c r="O32" s="17">
        <v>137617.70000000001</v>
      </c>
      <c r="P32" s="17">
        <v>141165.70000000001</v>
      </c>
      <c r="Q32" s="17">
        <v>145759.20000000001</v>
      </c>
      <c r="R32" s="17">
        <v>149216.79999999999</v>
      </c>
      <c r="S32" s="17">
        <v>152193.29999999999</v>
      </c>
      <c r="T32" s="17">
        <v>151721.29999999999</v>
      </c>
      <c r="U32" s="17">
        <v>152409.4</v>
      </c>
      <c r="V32" s="21">
        <v>153644</v>
      </c>
      <c r="W32" s="17">
        <v>153542.5</v>
      </c>
      <c r="X32" s="17">
        <v>154166.70000000001</v>
      </c>
      <c r="Y32" s="17">
        <v>155965.79999999999</v>
      </c>
      <c r="Z32" s="17">
        <v>157206.39999999999</v>
      </c>
      <c r="AA32" s="17">
        <v>159967.6</v>
      </c>
      <c r="AB32" s="21">
        <v>157030</v>
      </c>
      <c r="AC32" s="21">
        <v>163349</v>
      </c>
      <c r="AD32" s="17">
        <v>169495.5</v>
      </c>
      <c r="AE32" s="17">
        <v>172853.1</v>
      </c>
    </row>
    <row r="33" spans="2:31" ht="15" x14ac:dyDescent="0.25">
      <c r="B33" s="7" t="s">
        <v>63</v>
      </c>
      <c r="C33" s="16">
        <v>50542.2</v>
      </c>
      <c r="D33" s="16">
        <v>51057.9</v>
      </c>
      <c r="E33" s="16">
        <v>51576.3</v>
      </c>
      <c r="F33" s="16">
        <v>53059.1</v>
      </c>
      <c r="G33" s="16">
        <v>53995.5</v>
      </c>
      <c r="H33" s="16">
        <v>54874.8</v>
      </c>
      <c r="I33" s="16">
        <v>55176.7</v>
      </c>
      <c r="J33" s="16">
        <v>55715.5</v>
      </c>
      <c r="K33" s="16">
        <v>56326.2</v>
      </c>
      <c r="L33" s="16">
        <v>56728.6</v>
      </c>
      <c r="M33" s="16">
        <v>57818.9</v>
      </c>
      <c r="N33" s="16">
        <v>59064.2</v>
      </c>
      <c r="O33" s="16">
        <v>60119.8</v>
      </c>
      <c r="P33" s="16">
        <v>61814.3</v>
      </c>
      <c r="Q33" s="16">
        <v>63026.3</v>
      </c>
      <c r="R33" s="20">
        <v>63479</v>
      </c>
      <c r="S33" s="16">
        <v>63802.2</v>
      </c>
      <c r="T33" s="16">
        <v>63923.199999999997</v>
      </c>
      <c r="U33" s="20">
        <v>63907</v>
      </c>
      <c r="V33" s="20">
        <v>64063</v>
      </c>
      <c r="W33" s="16">
        <v>64673.5</v>
      </c>
      <c r="X33" s="16">
        <v>65443.4</v>
      </c>
      <c r="Y33" s="16">
        <v>66401.899999999994</v>
      </c>
      <c r="Z33" s="16">
        <v>66913.7</v>
      </c>
      <c r="AA33" s="16">
        <v>67571.600000000006</v>
      </c>
      <c r="AB33" s="16">
        <v>64895.1</v>
      </c>
      <c r="AC33" s="16">
        <v>67827.3</v>
      </c>
      <c r="AD33" s="20">
        <v>68974</v>
      </c>
      <c r="AE33" s="16">
        <v>70467.600000000006</v>
      </c>
    </row>
    <row r="34" spans="2:31" ht="15" x14ac:dyDescent="0.25">
      <c r="B34" s="7" t="s">
        <v>64</v>
      </c>
      <c r="C34" s="17">
        <v>34219.9</v>
      </c>
      <c r="D34" s="17">
        <v>36250.5</v>
      </c>
      <c r="E34" s="17">
        <v>38467.300000000003</v>
      </c>
      <c r="F34" s="17">
        <v>40094.1</v>
      </c>
      <c r="G34" s="17">
        <v>41473.800000000003</v>
      </c>
      <c r="H34" s="21">
        <v>44278</v>
      </c>
      <c r="I34" s="17">
        <v>46525.5</v>
      </c>
      <c r="J34" s="17">
        <v>48467.3</v>
      </c>
      <c r="K34" s="17">
        <v>50022.5</v>
      </c>
      <c r="L34" s="17">
        <v>50928.2</v>
      </c>
      <c r="M34" s="17">
        <v>51864.1</v>
      </c>
      <c r="N34" s="17">
        <v>53273.2</v>
      </c>
      <c r="O34" s="17">
        <v>54281.8</v>
      </c>
      <c r="P34" s="17">
        <v>55120.9</v>
      </c>
      <c r="Q34" s="17">
        <v>57644.2</v>
      </c>
      <c r="R34" s="17">
        <v>58919.6</v>
      </c>
      <c r="S34" s="17">
        <v>60044.800000000003</v>
      </c>
      <c r="T34" s="21">
        <v>58011</v>
      </c>
      <c r="U34" s="17">
        <v>59918.1</v>
      </c>
      <c r="V34" s="17">
        <v>61793.599999999999</v>
      </c>
      <c r="W34" s="17">
        <v>61573.9</v>
      </c>
      <c r="X34" s="17">
        <v>62203.7</v>
      </c>
      <c r="Y34" s="17">
        <v>63981.8</v>
      </c>
      <c r="Z34" s="17">
        <v>67540.2</v>
      </c>
      <c r="AA34" s="17">
        <v>69397.5</v>
      </c>
      <c r="AB34" s="17">
        <v>71791.600000000006</v>
      </c>
      <c r="AC34" s="17">
        <v>77691.199999999997</v>
      </c>
      <c r="AD34" s="17">
        <v>76894.899999999994</v>
      </c>
      <c r="AE34" s="17">
        <v>78261.3</v>
      </c>
    </row>
    <row r="35" spans="2:31" ht="15" x14ac:dyDescent="0.25">
      <c r="B35" s="7" t="s">
        <v>65</v>
      </c>
      <c r="C35" s="16">
        <v>30111.200000000001</v>
      </c>
      <c r="D35" s="20">
        <v>30415</v>
      </c>
      <c r="E35" s="16">
        <v>30923.9</v>
      </c>
      <c r="F35" s="16">
        <v>32535.9</v>
      </c>
      <c r="G35" s="20">
        <v>33171</v>
      </c>
      <c r="H35" s="16">
        <v>34278.699999999997</v>
      </c>
      <c r="I35" s="16">
        <v>35265.300000000003</v>
      </c>
      <c r="J35" s="16">
        <v>35999.199999999997</v>
      </c>
      <c r="K35" s="16">
        <v>36067.300000000003</v>
      </c>
      <c r="L35" s="16">
        <v>36324.199999999997</v>
      </c>
      <c r="M35" s="16">
        <v>37012.400000000001</v>
      </c>
      <c r="N35" s="16">
        <v>36700.1</v>
      </c>
      <c r="O35" s="16">
        <v>37117.199999999997</v>
      </c>
      <c r="P35" s="16">
        <v>37464.199999999997</v>
      </c>
      <c r="Q35" s="16">
        <v>37271.699999999997</v>
      </c>
      <c r="R35" s="16">
        <v>37005.199999999997</v>
      </c>
      <c r="S35" s="16">
        <v>35767.5</v>
      </c>
      <c r="T35" s="16">
        <v>35220.9</v>
      </c>
      <c r="U35" s="16">
        <v>34594.199999999997</v>
      </c>
      <c r="V35" s="16">
        <v>34181.1</v>
      </c>
      <c r="W35" s="16">
        <v>34809.5</v>
      </c>
      <c r="X35" s="20">
        <v>35033</v>
      </c>
      <c r="Y35" s="16">
        <v>35459.699999999997</v>
      </c>
      <c r="Z35" s="16">
        <v>35921.699999999997</v>
      </c>
      <c r="AA35" s="16">
        <v>36599.599999999999</v>
      </c>
      <c r="AB35" s="16">
        <v>35388.400000000001</v>
      </c>
      <c r="AC35" s="16">
        <v>36965.1</v>
      </c>
      <c r="AD35" s="16">
        <v>38516.199999999997</v>
      </c>
      <c r="AE35" s="16">
        <v>39613.199999999997</v>
      </c>
    </row>
    <row r="36" spans="2:31" ht="15" x14ac:dyDescent="0.25">
      <c r="B36" s="7" t="s">
        <v>66</v>
      </c>
      <c r="C36" s="17">
        <v>30691.1</v>
      </c>
      <c r="D36" s="17">
        <v>31332.7</v>
      </c>
      <c r="E36" s="17">
        <v>30736.400000000001</v>
      </c>
      <c r="F36" s="17">
        <v>29824.1</v>
      </c>
      <c r="G36" s="17">
        <v>32690.400000000001</v>
      </c>
      <c r="H36" s="17">
        <v>36139.699999999997</v>
      </c>
      <c r="I36" s="17">
        <v>34196.400000000001</v>
      </c>
      <c r="J36" s="17">
        <v>36635.800000000003</v>
      </c>
      <c r="K36" s="17">
        <v>27416.9</v>
      </c>
      <c r="L36" s="21">
        <v>30701</v>
      </c>
      <c r="M36" s="17">
        <v>32664.7</v>
      </c>
      <c r="N36" s="17">
        <v>29538.799999999999</v>
      </c>
      <c r="O36" s="17">
        <v>26579.4</v>
      </c>
      <c r="P36" s="17">
        <v>28461.8</v>
      </c>
      <c r="Q36" s="17">
        <v>26961.3</v>
      </c>
      <c r="R36" s="17">
        <v>36242.6</v>
      </c>
      <c r="S36" s="17">
        <v>33619.300000000003</v>
      </c>
      <c r="T36" s="21">
        <v>34511</v>
      </c>
      <c r="U36" s="21">
        <v>33750</v>
      </c>
      <c r="V36" s="17">
        <v>34273.800000000003</v>
      </c>
      <c r="W36" s="17">
        <v>29635.7</v>
      </c>
      <c r="X36" s="17">
        <v>28991.3</v>
      </c>
      <c r="Y36" s="17">
        <v>30743.7</v>
      </c>
      <c r="Z36" s="17">
        <v>31507.8</v>
      </c>
      <c r="AA36" s="17">
        <v>33088.800000000003</v>
      </c>
      <c r="AB36" s="17">
        <v>32305.200000000001</v>
      </c>
      <c r="AC36" s="17">
        <v>31538.7</v>
      </c>
      <c r="AD36" s="17">
        <v>32943.599999999999</v>
      </c>
      <c r="AE36" s="17">
        <v>33469.599999999999</v>
      </c>
    </row>
    <row r="37" spans="2:31" ht="15" x14ac:dyDescent="0.25">
      <c r="B37" s="7" t="s">
        <v>67</v>
      </c>
      <c r="C37" s="16">
        <v>4695.6000000000004</v>
      </c>
      <c r="D37" s="16">
        <v>4842.5</v>
      </c>
      <c r="E37" s="16">
        <v>4980.8999999999996</v>
      </c>
      <c r="F37" s="16">
        <v>5149.8</v>
      </c>
      <c r="G37" s="16">
        <v>5326.6</v>
      </c>
      <c r="H37" s="16">
        <v>5573.7</v>
      </c>
      <c r="I37" s="16">
        <v>5728.9</v>
      </c>
      <c r="J37" s="20">
        <v>5896</v>
      </c>
      <c r="K37" s="20">
        <v>6042</v>
      </c>
      <c r="L37" s="16">
        <v>6174.5</v>
      </c>
      <c r="M37" s="16">
        <v>6367.6</v>
      </c>
      <c r="N37" s="16">
        <v>6422.6</v>
      </c>
      <c r="O37" s="16">
        <v>6505.3</v>
      </c>
      <c r="P37" s="16">
        <v>6515.9</v>
      </c>
      <c r="Q37" s="16">
        <v>6593.8</v>
      </c>
      <c r="R37" s="16">
        <v>6724.1</v>
      </c>
      <c r="S37" s="16">
        <v>6752.1</v>
      </c>
      <c r="T37" s="16">
        <v>6827.2</v>
      </c>
      <c r="U37" s="16">
        <v>6772.5</v>
      </c>
      <c r="V37" s="16">
        <v>6796.9</v>
      </c>
      <c r="W37" s="16">
        <v>6817.8</v>
      </c>
      <c r="X37" s="16">
        <v>6971.2</v>
      </c>
      <c r="Y37" s="16">
        <v>7103.9</v>
      </c>
      <c r="Z37" s="20">
        <v>7244</v>
      </c>
      <c r="AA37" s="16">
        <v>7364.9</v>
      </c>
      <c r="AB37" s="16">
        <v>7542.9</v>
      </c>
      <c r="AC37" s="16">
        <v>7862.3</v>
      </c>
      <c r="AD37" s="16">
        <v>8006.9</v>
      </c>
      <c r="AE37" s="16">
        <v>8037.2</v>
      </c>
    </row>
    <row r="38" spans="2:31" ht="15" x14ac:dyDescent="0.25">
      <c r="B38" s="7" t="s">
        <v>68</v>
      </c>
      <c r="C38" s="17">
        <v>8127.1</v>
      </c>
      <c r="D38" s="17">
        <v>7634.9</v>
      </c>
      <c r="E38" s="17">
        <v>9493.2000000000007</v>
      </c>
      <c r="F38" s="17">
        <v>8988.4</v>
      </c>
      <c r="G38" s="17">
        <v>9422.7000000000007</v>
      </c>
      <c r="H38" s="17">
        <v>9259.6</v>
      </c>
      <c r="I38" s="17">
        <v>9735.9</v>
      </c>
      <c r="J38" s="21">
        <v>9447</v>
      </c>
      <c r="K38" s="17">
        <v>9438.4</v>
      </c>
      <c r="L38" s="17">
        <v>8883.4</v>
      </c>
      <c r="M38" s="17">
        <v>9131.6</v>
      </c>
      <c r="N38" s="17">
        <v>9685.7999999999993</v>
      </c>
      <c r="O38" s="17">
        <v>10091.200000000001</v>
      </c>
      <c r="P38" s="17">
        <v>10271.700000000001</v>
      </c>
      <c r="Q38" s="17">
        <v>10858.7</v>
      </c>
      <c r="R38" s="17">
        <v>11224.2</v>
      </c>
      <c r="S38" s="21">
        <v>10609</v>
      </c>
      <c r="T38" s="17">
        <v>10867.7</v>
      </c>
      <c r="U38" s="17">
        <v>11183.9</v>
      </c>
      <c r="V38" s="17">
        <v>10643.2</v>
      </c>
      <c r="W38" s="17">
        <v>10915.9</v>
      </c>
      <c r="X38" s="17">
        <v>12110.4</v>
      </c>
      <c r="Y38" s="17">
        <v>12441.8</v>
      </c>
      <c r="Z38" s="17">
        <v>12859.5</v>
      </c>
      <c r="AA38" s="17">
        <v>13475.5</v>
      </c>
      <c r="AB38" s="17">
        <v>14114.2</v>
      </c>
      <c r="AC38" s="17">
        <v>15058.6</v>
      </c>
      <c r="AD38" s="17">
        <v>15761.1</v>
      </c>
      <c r="AE38" s="17">
        <v>15792.6</v>
      </c>
    </row>
    <row r="39" spans="2:31" ht="15" x14ac:dyDescent="0.25">
      <c r="B39" s="7" t="s">
        <v>69</v>
      </c>
      <c r="C39" s="16">
        <v>38616.9</v>
      </c>
      <c r="D39" s="16">
        <v>39654.800000000003</v>
      </c>
      <c r="E39" s="16">
        <v>40889.4</v>
      </c>
      <c r="F39" s="16">
        <v>41437.9</v>
      </c>
      <c r="G39" s="16">
        <v>41987.5</v>
      </c>
      <c r="H39" s="16">
        <v>42782.2</v>
      </c>
      <c r="I39" s="16">
        <v>42955.4</v>
      </c>
      <c r="J39" s="20">
        <v>43135</v>
      </c>
      <c r="K39" s="16">
        <v>43282.3</v>
      </c>
      <c r="L39" s="16">
        <v>43304.9</v>
      </c>
      <c r="M39" s="16">
        <v>43645.8</v>
      </c>
      <c r="N39" s="16">
        <v>43586.7</v>
      </c>
      <c r="O39" s="16">
        <v>43613.599999999999</v>
      </c>
      <c r="P39" s="16">
        <v>43610.400000000001</v>
      </c>
      <c r="Q39" s="16">
        <v>43357.599999999999</v>
      </c>
      <c r="R39" s="16">
        <v>43378.1</v>
      </c>
      <c r="S39" s="16">
        <v>43412.5</v>
      </c>
      <c r="T39" s="16">
        <v>43188.800000000003</v>
      </c>
      <c r="U39" s="16">
        <v>42926.400000000001</v>
      </c>
      <c r="V39" s="16">
        <v>42432.7</v>
      </c>
      <c r="W39" s="16">
        <v>42449.9</v>
      </c>
      <c r="X39" s="16">
        <v>42805.9</v>
      </c>
      <c r="Y39" s="20">
        <v>42594</v>
      </c>
      <c r="Z39" s="20">
        <v>43149</v>
      </c>
      <c r="AA39" s="16">
        <v>43517.9</v>
      </c>
      <c r="AB39" s="20">
        <v>42394</v>
      </c>
      <c r="AC39" s="16">
        <v>43963.1</v>
      </c>
      <c r="AD39" s="16">
        <v>44680.5</v>
      </c>
      <c r="AE39" s="16">
        <v>44721.3</v>
      </c>
    </row>
    <row r="40" spans="2:31" ht="15" x14ac:dyDescent="0.25">
      <c r="B40" s="7" t="s">
        <v>70</v>
      </c>
      <c r="C40" s="17">
        <v>84578.4</v>
      </c>
      <c r="D40" s="17">
        <v>84046.6</v>
      </c>
      <c r="E40" s="17">
        <v>83574.3</v>
      </c>
      <c r="F40" s="21">
        <v>84790</v>
      </c>
      <c r="G40" s="21">
        <v>85957</v>
      </c>
      <c r="H40" s="17">
        <v>85476.4</v>
      </c>
      <c r="I40" s="17">
        <v>84856.2</v>
      </c>
      <c r="J40" s="17">
        <v>86624.2</v>
      </c>
      <c r="K40" s="17">
        <v>86876.7</v>
      </c>
      <c r="L40" s="17">
        <v>86517.5</v>
      </c>
      <c r="M40" s="17">
        <v>86676.9</v>
      </c>
      <c r="N40" s="17">
        <v>86935.3</v>
      </c>
      <c r="O40" s="17">
        <v>87014.5</v>
      </c>
      <c r="P40" s="17">
        <v>87367.2</v>
      </c>
      <c r="Q40" s="17">
        <v>89064.5</v>
      </c>
      <c r="R40" s="17">
        <v>89922.9</v>
      </c>
      <c r="S40" s="17">
        <v>89847.5</v>
      </c>
      <c r="T40" s="17">
        <v>89374.3</v>
      </c>
      <c r="U40" s="17">
        <v>89366.3</v>
      </c>
      <c r="V40" s="17">
        <v>89850.8</v>
      </c>
      <c r="W40" s="17">
        <v>91536.1</v>
      </c>
      <c r="X40" s="17">
        <v>94180.4</v>
      </c>
      <c r="Y40" s="17">
        <v>94746.5</v>
      </c>
      <c r="Z40" s="17">
        <v>94734.9</v>
      </c>
      <c r="AA40" s="17">
        <v>94405.9</v>
      </c>
      <c r="AB40" s="21">
        <v>90871</v>
      </c>
      <c r="AC40" s="17">
        <v>94125.2</v>
      </c>
      <c r="AD40" s="17">
        <v>93476.1</v>
      </c>
      <c r="AE40" s="17">
        <v>94378.5</v>
      </c>
    </row>
    <row r="41" spans="2:31" ht="15" x14ac:dyDescent="0.25">
      <c r="B41" s="7" t="s">
        <v>71</v>
      </c>
      <c r="C41" s="16">
        <v>2478.8000000000002</v>
      </c>
      <c r="D41" s="16">
        <v>2534.1</v>
      </c>
      <c r="E41" s="16">
        <v>2618.1</v>
      </c>
      <c r="F41" s="16">
        <v>3021.7</v>
      </c>
      <c r="G41" s="16">
        <v>3111.3</v>
      </c>
      <c r="H41" s="16">
        <v>3136.9</v>
      </c>
      <c r="I41" s="16">
        <v>3390.8</v>
      </c>
      <c r="J41" s="16">
        <v>3432.3</v>
      </c>
      <c r="K41" s="16">
        <v>3465.8</v>
      </c>
      <c r="L41" s="16">
        <v>3474.7</v>
      </c>
      <c r="M41" s="16">
        <v>3546.3</v>
      </c>
      <c r="N41" s="16">
        <v>3632.6</v>
      </c>
      <c r="O41" s="16">
        <v>3421.2</v>
      </c>
      <c r="P41" s="16">
        <v>3605.6</v>
      </c>
      <c r="Q41" s="16">
        <v>3496.1</v>
      </c>
      <c r="R41" s="16">
        <v>3376.3</v>
      </c>
      <c r="S41" s="16">
        <v>3372.3</v>
      </c>
      <c r="T41" s="20">
        <v>3318</v>
      </c>
      <c r="U41" s="16">
        <v>3347.5</v>
      </c>
      <c r="V41" s="20">
        <v>3339</v>
      </c>
      <c r="W41" s="16">
        <v>3336.2</v>
      </c>
      <c r="X41" s="16">
        <v>3365.2</v>
      </c>
      <c r="Y41" s="16">
        <v>3463.5</v>
      </c>
      <c r="Z41" s="20">
        <v>3628</v>
      </c>
      <c r="AA41" s="16">
        <v>3769.5</v>
      </c>
      <c r="AB41" s="16">
        <v>3965.2</v>
      </c>
      <c r="AC41" s="16">
        <v>4056.4</v>
      </c>
      <c r="AD41" s="16">
        <v>4153.8999999999996</v>
      </c>
      <c r="AE41" s="16">
        <v>4250.6000000000004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48004.6</v>
      </c>
      <c r="D43" s="16">
        <v>49408.7</v>
      </c>
      <c r="E43" s="16">
        <v>50841.4</v>
      </c>
      <c r="F43" s="16">
        <v>51402.7</v>
      </c>
      <c r="G43" s="16">
        <v>52480.2</v>
      </c>
      <c r="H43" s="16">
        <v>52767.7</v>
      </c>
      <c r="I43" s="16">
        <v>53081.3</v>
      </c>
      <c r="J43" s="16">
        <v>53240.5</v>
      </c>
      <c r="K43" s="16">
        <v>53838.5</v>
      </c>
      <c r="L43" s="16">
        <v>54680.800000000003</v>
      </c>
      <c r="M43" s="16">
        <v>56089.5</v>
      </c>
      <c r="N43" s="16">
        <v>56825.599999999999</v>
      </c>
      <c r="O43" s="20">
        <v>59010</v>
      </c>
      <c r="P43" s="16">
        <v>60742.5</v>
      </c>
      <c r="Q43" s="16">
        <v>61698.5</v>
      </c>
      <c r="R43" s="16">
        <v>63346.5</v>
      </c>
      <c r="S43" s="16">
        <v>64318.5</v>
      </c>
      <c r="T43" s="16">
        <v>65687.7</v>
      </c>
      <c r="U43" s="16">
        <v>66429.8</v>
      </c>
      <c r="V43" s="16">
        <v>67740.399999999994</v>
      </c>
      <c r="W43" s="16">
        <v>69496.899999999994</v>
      </c>
      <c r="X43" s="20">
        <v>71211</v>
      </c>
      <c r="Y43" s="20">
        <v>72213</v>
      </c>
      <c r="Z43" s="16">
        <v>72716.7</v>
      </c>
      <c r="AA43" s="16">
        <v>73394.5</v>
      </c>
      <c r="AB43" s="16">
        <v>71661.399999999994</v>
      </c>
      <c r="AC43" s="16">
        <v>73735.399999999994</v>
      </c>
      <c r="AD43" s="20">
        <v>75684</v>
      </c>
      <c r="AE43" s="16">
        <v>76671.5</v>
      </c>
    </row>
    <row r="44" spans="2:31" ht="15" x14ac:dyDescent="0.25">
      <c r="B44" s="7" t="s">
        <v>74</v>
      </c>
      <c r="C44" s="17">
        <v>79129.399999999994</v>
      </c>
      <c r="D44" s="17">
        <v>79099.100000000006</v>
      </c>
      <c r="E44" s="17">
        <v>79304.3</v>
      </c>
      <c r="F44" s="17">
        <v>81496.399999999994</v>
      </c>
      <c r="G44" s="17">
        <v>82512.2</v>
      </c>
      <c r="H44" s="17">
        <v>84479.1</v>
      </c>
      <c r="I44" s="17">
        <v>87335.8</v>
      </c>
      <c r="J44" s="17">
        <v>89375.4</v>
      </c>
      <c r="K44" s="17">
        <v>90734.8</v>
      </c>
      <c r="L44" s="17">
        <v>92613.7</v>
      </c>
      <c r="M44" s="17">
        <v>93458.8</v>
      </c>
      <c r="N44" s="17">
        <v>94537.7</v>
      </c>
      <c r="O44" s="17">
        <v>96259.8</v>
      </c>
      <c r="P44" s="17">
        <v>100038.1</v>
      </c>
      <c r="Q44" s="17">
        <v>102742.2</v>
      </c>
      <c r="R44" s="17">
        <v>104059.6</v>
      </c>
      <c r="S44" s="17">
        <v>106511.8</v>
      </c>
      <c r="T44" s="17">
        <v>108318.7</v>
      </c>
      <c r="U44" s="17">
        <v>110630.8</v>
      </c>
      <c r="V44" s="17">
        <v>113247.7</v>
      </c>
      <c r="W44" s="21">
        <v>114615</v>
      </c>
      <c r="X44" s="17">
        <v>116987.6</v>
      </c>
      <c r="Y44" s="17">
        <v>119393.8</v>
      </c>
      <c r="Z44" s="17">
        <v>120833.60000000001</v>
      </c>
      <c r="AA44" s="17">
        <v>123829.2</v>
      </c>
      <c r="AB44" s="17">
        <v>125225.5</v>
      </c>
      <c r="AC44" s="17">
        <v>128438.39999999999</v>
      </c>
      <c r="AD44" s="17">
        <v>131861.4</v>
      </c>
      <c r="AE44" s="17">
        <v>135122.29999999999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60351199</v>
      </c>
      <c r="D60" s="28">
        <v>60550494</v>
      </c>
      <c r="E60" s="28">
        <v>60691566</v>
      </c>
      <c r="F60" s="28">
        <v>60820065</v>
      </c>
      <c r="G60" s="28">
        <v>61156831</v>
      </c>
      <c r="H60" s="28">
        <v>61188092</v>
      </c>
      <c r="I60" s="28">
        <v>60986780</v>
      </c>
      <c r="J60" s="28">
        <v>61425801</v>
      </c>
      <c r="K60" s="28">
        <v>62058397</v>
      </c>
      <c r="L60" s="28">
        <v>63392859</v>
      </c>
      <c r="M60" s="28">
        <v>63932071</v>
      </c>
      <c r="N60" s="28">
        <v>64953548</v>
      </c>
      <c r="O60" s="28">
        <v>65537476</v>
      </c>
      <c r="P60" s="28">
        <v>66242432</v>
      </c>
      <c r="Q60" s="28">
        <v>67020887</v>
      </c>
      <c r="R60" s="28">
        <v>67382697</v>
      </c>
      <c r="S60" s="28">
        <v>67402073</v>
      </c>
      <c r="T60" s="28">
        <v>67102039</v>
      </c>
      <c r="U60" s="28">
        <v>67425208</v>
      </c>
      <c r="V60" s="28">
        <v>68278164</v>
      </c>
      <c r="W60" s="28">
        <v>69153225</v>
      </c>
      <c r="X60" s="28">
        <v>70153494</v>
      </c>
      <c r="Y60" s="28">
        <v>70478853</v>
      </c>
      <c r="Z60" s="28">
        <v>71139797</v>
      </c>
      <c r="AA60" s="28">
        <v>72044829</v>
      </c>
      <c r="AB60" s="28">
        <v>70780676</v>
      </c>
      <c r="AC60" s="28">
        <v>73940866</v>
      </c>
      <c r="AD60" s="28">
        <v>74504838</v>
      </c>
      <c r="AE60" s="28">
        <v>75555725</v>
      </c>
    </row>
    <row r="61" spans="2:31" ht="11.45" customHeight="1" x14ac:dyDescent="0.25">
      <c r="B61" s="22" t="s">
        <v>43</v>
      </c>
      <c r="C61" s="29">
        <v>44844532</v>
      </c>
      <c r="D61" s="29">
        <v>45318382</v>
      </c>
      <c r="E61" s="29">
        <v>45665557</v>
      </c>
      <c r="F61" s="29">
        <v>46114081</v>
      </c>
      <c r="G61" s="29">
        <v>46709746</v>
      </c>
      <c r="H61" s="29">
        <v>47037712</v>
      </c>
      <c r="I61" s="29">
        <v>47119458</v>
      </c>
      <c r="J61" s="29">
        <v>47399134</v>
      </c>
      <c r="K61" s="29">
        <v>47801995</v>
      </c>
      <c r="L61" s="29">
        <v>48540253</v>
      </c>
      <c r="M61" s="29">
        <v>49057836</v>
      </c>
      <c r="N61" s="29">
        <v>49794151</v>
      </c>
      <c r="O61" s="29">
        <v>50453998</v>
      </c>
      <c r="P61" s="29">
        <v>51049425</v>
      </c>
      <c r="Q61" s="29">
        <v>51518495</v>
      </c>
      <c r="R61" s="29">
        <v>51879558</v>
      </c>
      <c r="S61" s="29">
        <v>51992626</v>
      </c>
      <c r="T61" s="29">
        <v>51687074</v>
      </c>
      <c r="U61" s="29">
        <v>51777492</v>
      </c>
      <c r="V61" s="29">
        <v>52414046</v>
      </c>
      <c r="W61" s="29">
        <v>52880825</v>
      </c>
      <c r="X61" s="29">
        <v>53618444</v>
      </c>
      <c r="Y61" s="29">
        <v>53838255</v>
      </c>
      <c r="Z61" s="29">
        <v>54448996</v>
      </c>
      <c r="AA61" s="29">
        <v>55135583</v>
      </c>
      <c r="AB61" s="29">
        <v>54003476</v>
      </c>
      <c r="AC61" s="29">
        <v>56334030</v>
      </c>
      <c r="AD61" s="29">
        <v>56767567</v>
      </c>
      <c r="AE61" s="29">
        <v>57593971</v>
      </c>
    </row>
    <row r="62" spans="2:31" ht="11.45" customHeight="1" x14ac:dyDescent="0.25">
      <c r="B62" s="22" t="s">
        <v>44</v>
      </c>
      <c r="C62" s="28">
        <v>1454307</v>
      </c>
      <c r="D62" s="28">
        <v>1459051</v>
      </c>
      <c r="E62" s="28">
        <v>1473376</v>
      </c>
      <c r="F62" s="28">
        <v>1491133</v>
      </c>
      <c r="G62" s="28">
        <v>1516662</v>
      </c>
      <c r="H62" s="28">
        <v>1558141</v>
      </c>
      <c r="I62" s="28">
        <v>1578304</v>
      </c>
      <c r="J62" s="28">
        <v>1613293</v>
      </c>
      <c r="K62" s="28">
        <v>1647872</v>
      </c>
      <c r="L62" s="28">
        <v>1677288</v>
      </c>
      <c r="M62" s="28">
        <v>1714372</v>
      </c>
      <c r="N62" s="28">
        <v>1739511</v>
      </c>
      <c r="O62" s="28">
        <v>1763702</v>
      </c>
      <c r="P62" s="28">
        <v>1790693</v>
      </c>
      <c r="Q62" s="28">
        <v>1805986</v>
      </c>
      <c r="R62" s="28">
        <v>1818969</v>
      </c>
      <c r="S62" s="28">
        <v>1839822</v>
      </c>
      <c r="T62" s="28">
        <v>1860525</v>
      </c>
      <c r="U62" s="28">
        <v>1875840</v>
      </c>
      <c r="V62" s="28">
        <v>1886854</v>
      </c>
      <c r="W62" s="28">
        <v>1890437</v>
      </c>
      <c r="X62" s="28">
        <v>1902947</v>
      </c>
      <c r="Y62" s="28">
        <v>1933571</v>
      </c>
      <c r="Z62" s="28">
        <v>1960478</v>
      </c>
      <c r="AA62" s="28">
        <v>1991093</v>
      </c>
      <c r="AB62" s="28">
        <v>1968003</v>
      </c>
      <c r="AC62" s="28">
        <v>2029557</v>
      </c>
      <c r="AD62" s="28">
        <v>2067713</v>
      </c>
      <c r="AE62" s="28">
        <v>2081141</v>
      </c>
    </row>
    <row r="63" spans="2:31" ht="11.45" customHeight="1" x14ac:dyDescent="0.25">
      <c r="B63" s="22" t="s">
        <v>45</v>
      </c>
      <c r="C63" s="29">
        <v>1171192</v>
      </c>
      <c r="D63" s="29">
        <v>1223657</v>
      </c>
      <c r="E63" s="29">
        <v>1216304</v>
      </c>
      <c r="F63" s="29">
        <v>1090172</v>
      </c>
      <c r="G63" s="29">
        <v>1070546</v>
      </c>
      <c r="H63" s="29">
        <v>1017808</v>
      </c>
      <c r="I63" s="29">
        <v>1017785</v>
      </c>
      <c r="J63" s="29">
        <v>980313</v>
      </c>
      <c r="K63" s="29">
        <v>996417</v>
      </c>
      <c r="L63" s="29">
        <v>997846</v>
      </c>
      <c r="M63" s="29">
        <v>1019624</v>
      </c>
      <c r="N63" s="29">
        <v>1027592</v>
      </c>
      <c r="O63" s="29">
        <v>1041460</v>
      </c>
      <c r="P63" s="29">
        <v>981923</v>
      </c>
      <c r="Q63" s="29">
        <v>964109</v>
      </c>
      <c r="R63" s="29">
        <v>913950</v>
      </c>
      <c r="S63" s="29">
        <v>898252</v>
      </c>
      <c r="T63" s="29">
        <v>912696</v>
      </c>
      <c r="U63" s="29">
        <v>917614</v>
      </c>
      <c r="V63" s="29">
        <v>918942</v>
      </c>
      <c r="W63" s="29">
        <v>912704</v>
      </c>
      <c r="X63" s="29">
        <v>911101</v>
      </c>
      <c r="Y63" s="29">
        <v>910628</v>
      </c>
      <c r="Z63" s="29">
        <v>917676</v>
      </c>
      <c r="AA63" s="29">
        <v>932163</v>
      </c>
      <c r="AB63" s="29">
        <v>933512</v>
      </c>
      <c r="AC63" s="29">
        <v>963147</v>
      </c>
      <c r="AD63" s="29">
        <v>961641</v>
      </c>
      <c r="AE63" s="29">
        <v>1011380</v>
      </c>
    </row>
    <row r="64" spans="2:31" ht="11.45" customHeight="1" x14ac:dyDescent="0.25">
      <c r="B64" s="22" t="s">
        <v>46</v>
      </c>
      <c r="C64" s="28">
        <v>1596856</v>
      </c>
      <c r="D64" s="28">
        <v>1592198</v>
      </c>
      <c r="E64" s="28">
        <v>1568128</v>
      </c>
      <c r="F64" s="28">
        <v>1511116</v>
      </c>
      <c r="G64" s="28">
        <v>1529519</v>
      </c>
      <c r="H64" s="28">
        <v>1556566</v>
      </c>
      <c r="I64" s="28">
        <v>1472965</v>
      </c>
      <c r="J64" s="28">
        <v>1483001</v>
      </c>
      <c r="K64" s="28">
        <v>1459840</v>
      </c>
      <c r="L64" s="28">
        <v>1452982</v>
      </c>
      <c r="M64" s="28">
        <v>1469667</v>
      </c>
      <c r="N64" s="28">
        <v>1484987</v>
      </c>
      <c r="O64" s="28">
        <v>1492260</v>
      </c>
      <c r="P64" s="28">
        <v>1530882</v>
      </c>
      <c r="Q64" s="28">
        <v>1531687</v>
      </c>
      <c r="R64" s="28">
        <v>1536260</v>
      </c>
      <c r="S64" s="28">
        <v>1533649</v>
      </c>
      <c r="T64" s="28">
        <v>1499876</v>
      </c>
      <c r="U64" s="28">
        <v>1510830</v>
      </c>
      <c r="V64" s="28">
        <v>1548764</v>
      </c>
      <c r="W64" s="28">
        <v>1539564</v>
      </c>
      <c r="X64" s="28">
        <v>1593817</v>
      </c>
      <c r="Y64" s="28">
        <v>1667845</v>
      </c>
      <c r="Z64" s="28">
        <v>1718422</v>
      </c>
      <c r="AA64" s="28">
        <v>1796155</v>
      </c>
      <c r="AB64" s="28">
        <v>1723501</v>
      </c>
      <c r="AC64" s="28">
        <v>1820723</v>
      </c>
      <c r="AD64" s="28">
        <v>1885608</v>
      </c>
      <c r="AE64" s="28">
        <v>1924704</v>
      </c>
    </row>
    <row r="65" spans="2:31" ht="11.45" customHeight="1" x14ac:dyDescent="0.25">
      <c r="B65" s="22" t="s">
        <v>47</v>
      </c>
      <c r="C65" s="29">
        <v>1052792</v>
      </c>
      <c r="D65" s="29">
        <v>1049493</v>
      </c>
      <c r="E65" s="29">
        <v>1087394</v>
      </c>
      <c r="F65" s="29">
        <v>1116251</v>
      </c>
      <c r="G65" s="29">
        <v>1123575</v>
      </c>
      <c r="H65" s="29">
        <v>1109022</v>
      </c>
      <c r="I65" s="29">
        <v>1132645</v>
      </c>
      <c r="J65" s="29">
        <v>1138392</v>
      </c>
      <c r="K65" s="29">
        <v>1152209</v>
      </c>
      <c r="L65" s="29">
        <v>1148712</v>
      </c>
      <c r="M65" s="29">
        <v>1172635</v>
      </c>
      <c r="N65" s="29">
        <v>1205348</v>
      </c>
      <c r="O65" s="29">
        <v>1196210</v>
      </c>
      <c r="P65" s="29">
        <v>1209965</v>
      </c>
      <c r="Q65" s="29">
        <v>1243763</v>
      </c>
      <c r="R65" s="29">
        <v>1248826</v>
      </c>
      <c r="S65" s="29">
        <v>1235861</v>
      </c>
      <c r="T65" s="29">
        <v>1215448</v>
      </c>
      <c r="U65" s="29">
        <v>1221817</v>
      </c>
      <c r="V65" s="29">
        <v>1214542</v>
      </c>
      <c r="W65" s="29">
        <v>1210862</v>
      </c>
      <c r="X65" s="29">
        <v>1210208</v>
      </c>
      <c r="Y65" s="29">
        <v>1209880</v>
      </c>
      <c r="Z65" s="29">
        <v>1211743</v>
      </c>
      <c r="AA65" s="29">
        <v>1221900</v>
      </c>
      <c r="AB65" s="29">
        <v>1206371</v>
      </c>
      <c r="AC65" s="29">
        <v>1272751</v>
      </c>
      <c r="AD65" s="29">
        <v>1278913</v>
      </c>
      <c r="AE65" s="29">
        <v>1288505</v>
      </c>
    </row>
    <row r="66" spans="2:31" ht="11.45" customHeight="1" x14ac:dyDescent="0.25">
      <c r="B66" s="22" t="s">
        <v>48</v>
      </c>
      <c r="C66" s="28">
        <v>12379007</v>
      </c>
      <c r="D66" s="28">
        <v>12557168</v>
      </c>
      <c r="E66" s="28">
        <v>12518316</v>
      </c>
      <c r="F66" s="28">
        <v>12511575</v>
      </c>
      <c r="G66" s="28">
        <v>12613500</v>
      </c>
      <c r="H66" s="28">
        <v>12634669</v>
      </c>
      <c r="I66" s="28">
        <v>12656860</v>
      </c>
      <c r="J66" s="28">
        <v>12819833</v>
      </c>
      <c r="K66" s="28">
        <v>12851565</v>
      </c>
      <c r="L66" s="28">
        <v>12895977</v>
      </c>
      <c r="M66" s="28">
        <v>12861647</v>
      </c>
      <c r="N66" s="28">
        <v>13195761</v>
      </c>
      <c r="O66" s="28">
        <v>13274533</v>
      </c>
      <c r="P66" s="28">
        <v>13338046</v>
      </c>
      <c r="Q66" s="28">
        <v>13417211</v>
      </c>
      <c r="R66" s="28">
        <v>13837850</v>
      </c>
      <c r="S66" s="28">
        <v>13783303</v>
      </c>
      <c r="T66" s="28">
        <v>13757309</v>
      </c>
      <c r="U66" s="28">
        <v>13867272</v>
      </c>
      <c r="V66" s="28">
        <v>14123989</v>
      </c>
      <c r="W66" s="28">
        <v>14425760</v>
      </c>
      <c r="X66" s="28">
        <v>14698188</v>
      </c>
      <c r="Y66" s="28">
        <v>14905618</v>
      </c>
      <c r="Z66" s="28">
        <v>15032405</v>
      </c>
      <c r="AA66" s="28">
        <v>15201186</v>
      </c>
      <c r="AB66" s="28">
        <v>14990149</v>
      </c>
      <c r="AC66" s="28">
        <v>15539615</v>
      </c>
      <c r="AD66" s="28">
        <v>15484042</v>
      </c>
      <c r="AE66" s="28">
        <v>15620987</v>
      </c>
    </row>
    <row r="67" spans="2:31" ht="11.45" customHeight="1" x14ac:dyDescent="0.25">
      <c r="B67" s="22" t="s">
        <v>49</v>
      </c>
      <c r="C67" s="29">
        <v>235096</v>
      </c>
      <c r="D67" s="29">
        <v>229811</v>
      </c>
      <c r="E67" s="29">
        <v>242007</v>
      </c>
      <c r="F67" s="29">
        <v>238818</v>
      </c>
      <c r="G67" s="29">
        <v>223052</v>
      </c>
      <c r="H67" s="29">
        <v>207914</v>
      </c>
      <c r="I67" s="29">
        <v>219417</v>
      </c>
      <c r="J67" s="29">
        <v>218178</v>
      </c>
      <c r="K67" s="29">
        <v>236444</v>
      </c>
      <c r="L67" s="29">
        <v>253993</v>
      </c>
      <c r="M67" s="29">
        <v>241591</v>
      </c>
      <c r="N67" s="29">
        <v>250404</v>
      </c>
      <c r="O67" s="29">
        <v>243579</v>
      </c>
      <c r="P67" s="29">
        <v>241677</v>
      </c>
      <c r="Q67" s="29">
        <v>237605</v>
      </c>
      <c r="R67" s="29">
        <v>233387</v>
      </c>
      <c r="S67" s="29">
        <v>237976</v>
      </c>
      <c r="T67" s="29">
        <v>247430</v>
      </c>
      <c r="U67" s="29">
        <v>247101</v>
      </c>
      <c r="V67" s="29">
        <v>253322</v>
      </c>
      <c r="W67" s="29">
        <v>249686</v>
      </c>
      <c r="X67" s="29">
        <v>243839</v>
      </c>
      <c r="Y67" s="29">
        <v>241242</v>
      </c>
      <c r="Z67" s="29">
        <v>239391</v>
      </c>
      <c r="AA67" s="29">
        <v>243608</v>
      </c>
      <c r="AB67" s="29">
        <v>246395</v>
      </c>
      <c r="AC67" s="29">
        <v>244232</v>
      </c>
      <c r="AD67" s="29">
        <v>252861</v>
      </c>
      <c r="AE67" s="29">
        <v>267244</v>
      </c>
    </row>
    <row r="68" spans="2:31" ht="11.45" customHeight="1" x14ac:dyDescent="0.25">
      <c r="B68" s="22" t="s">
        <v>50</v>
      </c>
      <c r="C68" s="28">
        <v>386501</v>
      </c>
      <c r="D68" s="28">
        <v>406362</v>
      </c>
      <c r="E68" s="28">
        <v>427356</v>
      </c>
      <c r="F68" s="28">
        <v>446603</v>
      </c>
      <c r="G68" s="28">
        <v>469567</v>
      </c>
      <c r="H68" s="28">
        <v>498120</v>
      </c>
      <c r="I68" s="28">
        <v>524196</v>
      </c>
      <c r="J68" s="28">
        <v>564095</v>
      </c>
      <c r="K68" s="28">
        <v>584773</v>
      </c>
      <c r="L68" s="28">
        <v>593438</v>
      </c>
      <c r="M68" s="28">
        <v>630945</v>
      </c>
      <c r="N68" s="28">
        <v>657019</v>
      </c>
      <c r="O68" s="28">
        <v>679315</v>
      </c>
      <c r="P68" s="28">
        <v>692536</v>
      </c>
      <c r="Q68" s="28">
        <v>695136</v>
      </c>
      <c r="R68" s="28">
        <v>700946</v>
      </c>
      <c r="S68" s="28">
        <v>691352</v>
      </c>
      <c r="T68" s="28">
        <v>697367</v>
      </c>
      <c r="U68" s="28">
        <v>717431</v>
      </c>
      <c r="V68" s="28">
        <v>740808</v>
      </c>
      <c r="W68" s="28">
        <v>744950</v>
      </c>
      <c r="X68" s="28">
        <v>767644</v>
      </c>
      <c r="Y68" s="28">
        <v>814309</v>
      </c>
      <c r="Z68" s="28">
        <v>864985</v>
      </c>
      <c r="AA68" s="28">
        <v>915642</v>
      </c>
      <c r="AB68" s="28">
        <v>889074</v>
      </c>
      <c r="AC68" s="28">
        <v>973095</v>
      </c>
      <c r="AD68" s="28">
        <v>1020848</v>
      </c>
      <c r="AE68" s="28">
        <v>1060592</v>
      </c>
    </row>
    <row r="69" spans="2:31" ht="11.45" customHeight="1" x14ac:dyDescent="0.25">
      <c r="B69" s="22" t="s">
        <v>51</v>
      </c>
      <c r="C69" s="29">
        <v>1279954</v>
      </c>
      <c r="D69" s="29">
        <v>1310864</v>
      </c>
      <c r="E69" s="29">
        <v>1307643</v>
      </c>
      <c r="F69" s="29">
        <v>1341255</v>
      </c>
      <c r="G69" s="29">
        <v>1345812</v>
      </c>
      <c r="H69" s="29">
        <v>1397645</v>
      </c>
      <c r="I69" s="29">
        <v>1405236</v>
      </c>
      <c r="J69" s="29">
        <v>1439956</v>
      </c>
      <c r="K69" s="29">
        <v>1457069</v>
      </c>
      <c r="L69" s="29">
        <v>1615900</v>
      </c>
      <c r="M69" s="29">
        <v>1721277</v>
      </c>
      <c r="N69" s="29">
        <v>1794339</v>
      </c>
      <c r="O69" s="29">
        <v>1821600</v>
      </c>
      <c r="P69" s="29">
        <v>1822775</v>
      </c>
      <c r="Q69" s="29">
        <v>1800740</v>
      </c>
      <c r="R69" s="29">
        <v>1680828</v>
      </c>
      <c r="S69" s="29">
        <v>1703894</v>
      </c>
      <c r="T69" s="29">
        <v>1682427</v>
      </c>
      <c r="U69" s="29">
        <v>1700695</v>
      </c>
      <c r="V69" s="29">
        <v>1714744</v>
      </c>
      <c r="W69" s="29">
        <v>1707160</v>
      </c>
      <c r="X69" s="29">
        <v>1718792</v>
      </c>
      <c r="Y69" s="29">
        <v>1721688</v>
      </c>
      <c r="Z69" s="29">
        <v>1779335</v>
      </c>
      <c r="AA69" s="29">
        <v>1801080</v>
      </c>
      <c r="AB69" s="29">
        <v>1703875</v>
      </c>
      <c r="AC69" s="29">
        <v>1818174</v>
      </c>
      <c r="AD69" s="29">
        <v>1814864</v>
      </c>
      <c r="AE69" s="29">
        <v>1858686</v>
      </c>
    </row>
    <row r="70" spans="2:31" ht="11.45" customHeight="1" x14ac:dyDescent="0.25">
      <c r="B70" s="22" t="s">
        <v>52</v>
      </c>
      <c r="C70" s="28">
        <v>4283649</v>
      </c>
      <c r="D70" s="28">
        <v>4274109</v>
      </c>
      <c r="E70" s="28">
        <v>4360315</v>
      </c>
      <c r="F70" s="28">
        <v>4507773</v>
      </c>
      <c r="G70" s="28">
        <v>4639100</v>
      </c>
      <c r="H70" s="28">
        <v>4777966</v>
      </c>
      <c r="I70" s="28">
        <v>4870694</v>
      </c>
      <c r="J70" s="28">
        <v>4957098</v>
      </c>
      <c r="K70" s="28">
        <v>5110408</v>
      </c>
      <c r="L70" s="28">
        <v>5208781</v>
      </c>
      <c r="M70" s="28">
        <v>5393320</v>
      </c>
      <c r="N70" s="28">
        <v>5623337</v>
      </c>
      <c r="O70" s="28">
        <v>5652652</v>
      </c>
      <c r="P70" s="28">
        <v>5825823</v>
      </c>
      <c r="Q70" s="28">
        <v>6004465</v>
      </c>
      <c r="R70" s="28">
        <v>6024848</v>
      </c>
      <c r="S70" s="28">
        <v>6131831</v>
      </c>
      <c r="T70" s="28">
        <v>6040340</v>
      </c>
      <c r="U70" s="28">
        <v>6046148</v>
      </c>
      <c r="V70" s="28">
        <v>6143408</v>
      </c>
      <c r="W70" s="28">
        <v>6206734</v>
      </c>
      <c r="X70" s="28">
        <v>6371892</v>
      </c>
      <c r="Y70" s="28">
        <v>6310284</v>
      </c>
      <c r="Z70" s="28">
        <v>6472318</v>
      </c>
      <c r="AA70" s="28">
        <v>6389301</v>
      </c>
      <c r="AB70" s="28">
        <v>6333304</v>
      </c>
      <c r="AC70" s="28">
        <v>6754105</v>
      </c>
      <c r="AD70" s="28">
        <v>6920434</v>
      </c>
      <c r="AE70" s="28">
        <v>7060013</v>
      </c>
    </row>
    <row r="71" spans="2:31" ht="11.45" customHeight="1" x14ac:dyDescent="0.25">
      <c r="B71" s="22" t="s">
        <v>53</v>
      </c>
      <c r="C71" s="29">
        <v>9631756</v>
      </c>
      <c r="D71" s="29">
        <v>9801344</v>
      </c>
      <c r="E71" s="29">
        <v>9890184</v>
      </c>
      <c r="F71" s="29">
        <v>9901081</v>
      </c>
      <c r="G71" s="29">
        <v>10054906</v>
      </c>
      <c r="H71" s="29">
        <v>9972770</v>
      </c>
      <c r="I71" s="29">
        <v>9846416</v>
      </c>
      <c r="J71" s="29">
        <v>9570467</v>
      </c>
      <c r="K71" s="29">
        <v>9734143</v>
      </c>
      <c r="L71" s="29">
        <v>9972314</v>
      </c>
      <c r="M71" s="29">
        <v>10089279</v>
      </c>
      <c r="N71" s="29">
        <v>10104705</v>
      </c>
      <c r="O71" s="29">
        <v>10464441</v>
      </c>
      <c r="P71" s="29">
        <v>10547971</v>
      </c>
      <c r="Q71" s="29">
        <v>10596175</v>
      </c>
      <c r="R71" s="29">
        <v>10691952</v>
      </c>
      <c r="S71" s="29">
        <v>10722791</v>
      </c>
      <c r="T71" s="29">
        <v>10687711</v>
      </c>
      <c r="U71" s="29">
        <v>10666499</v>
      </c>
      <c r="V71" s="29">
        <v>10764818</v>
      </c>
      <c r="W71" s="29">
        <v>10824641</v>
      </c>
      <c r="X71" s="29">
        <v>10906085</v>
      </c>
      <c r="Y71" s="29">
        <v>10819490</v>
      </c>
      <c r="Z71" s="29">
        <v>10762998</v>
      </c>
      <c r="AA71" s="29">
        <v>10846345</v>
      </c>
      <c r="AB71" s="29">
        <v>10552679</v>
      </c>
      <c r="AC71" s="29">
        <v>10949607</v>
      </c>
      <c r="AD71" s="29">
        <v>10866610</v>
      </c>
      <c r="AE71" s="29">
        <v>10907780</v>
      </c>
    </row>
    <row r="72" spans="2:31" ht="11.45" customHeight="1" x14ac:dyDescent="0.25">
      <c r="B72" s="22" t="s">
        <v>54</v>
      </c>
      <c r="C72" s="28">
        <v>520392</v>
      </c>
      <c r="D72" s="28">
        <v>519857</v>
      </c>
      <c r="E72" s="28">
        <v>519343</v>
      </c>
      <c r="F72" s="28">
        <v>518881</v>
      </c>
      <c r="G72" s="28">
        <v>517983</v>
      </c>
      <c r="H72" s="28">
        <v>520264</v>
      </c>
      <c r="I72" s="28">
        <v>519314</v>
      </c>
      <c r="J72" s="28">
        <v>516279</v>
      </c>
      <c r="K72" s="28">
        <v>517401</v>
      </c>
      <c r="L72" s="28">
        <v>506491</v>
      </c>
      <c r="M72" s="28">
        <v>509136</v>
      </c>
      <c r="N72" s="28">
        <v>516792</v>
      </c>
      <c r="O72" s="28">
        <v>525232</v>
      </c>
      <c r="P72" s="28">
        <v>539032</v>
      </c>
      <c r="Q72" s="28">
        <v>583643</v>
      </c>
      <c r="R72" s="28">
        <v>573018</v>
      </c>
      <c r="S72" s="28">
        <v>535030</v>
      </c>
      <c r="T72" s="28">
        <v>536748</v>
      </c>
      <c r="U72" s="28">
        <v>555134</v>
      </c>
      <c r="V72" s="28">
        <v>606273</v>
      </c>
      <c r="W72" s="28">
        <v>578657</v>
      </c>
      <c r="X72" s="28">
        <v>563886</v>
      </c>
      <c r="Y72" s="28">
        <v>582696</v>
      </c>
      <c r="Z72" s="28">
        <v>587899</v>
      </c>
      <c r="AA72" s="28">
        <v>719782</v>
      </c>
      <c r="AB72" s="28">
        <v>708473</v>
      </c>
      <c r="AC72" s="28">
        <v>702538</v>
      </c>
      <c r="AD72" s="28">
        <v>708221</v>
      </c>
      <c r="AE72" s="28">
        <v>749358</v>
      </c>
    </row>
    <row r="73" spans="2:31" ht="11.45" customHeight="1" x14ac:dyDescent="0.25">
      <c r="B73" s="22" t="s">
        <v>55</v>
      </c>
      <c r="C73" s="29">
        <v>6390424</v>
      </c>
      <c r="D73" s="29">
        <v>6425446</v>
      </c>
      <c r="E73" s="29">
        <v>6410868</v>
      </c>
      <c r="F73" s="29">
        <v>6517755</v>
      </c>
      <c r="G73" s="29">
        <v>6589744</v>
      </c>
      <c r="H73" s="29">
        <v>6673479</v>
      </c>
      <c r="I73" s="29">
        <v>6585711</v>
      </c>
      <c r="J73" s="29">
        <v>6606451</v>
      </c>
      <c r="K73" s="29">
        <v>6534526</v>
      </c>
      <c r="L73" s="29">
        <v>6577157</v>
      </c>
      <c r="M73" s="29">
        <v>6587824</v>
      </c>
      <c r="N73" s="29">
        <v>6606946</v>
      </c>
      <c r="O73" s="29">
        <v>6578308</v>
      </c>
      <c r="P73" s="29">
        <v>6630988</v>
      </c>
      <c r="Q73" s="29">
        <v>6662053</v>
      </c>
      <c r="R73" s="29">
        <v>6554552</v>
      </c>
      <c r="S73" s="29">
        <v>6559604</v>
      </c>
      <c r="T73" s="29">
        <v>6441084</v>
      </c>
      <c r="U73" s="29">
        <v>6379851</v>
      </c>
      <c r="V73" s="29">
        <v>6418786</v>
      </c>
      <c r="W73" s="29">
        <v>6443183</v>
      </c>
      <c r="X73" s="29">
        <v>6517247</v>
      </c>
      <c r="Y73" s="29">
        <v>6511711</v>
      </c>
      <c r="Z73" s="29">
        <v>6566989</v>
      </c>
      <c r="AA73" s="29">
        <v>6613282</v>
      </c>
      <c r="AB73" s="29">
        <v>6352921</v>
      </c>
      <c r="AC73" s="29">
        <v>6662702</v>
      </c>
      <c r="AD73" s="29">
        <v>6785363</v>
      </c>
      <c r="AE73" s="29">
        <v>6917263</v>
      </c>
    </row>
    <row r="74" spans="2:31" ht="11.45" customHeight="1" x14ac:dyDescent="0.25">
      <c r="B74" s="22" t="s">
        <v>56</v>
      </c>
      <c r="C74" s="28">
        <v>81501</v>
      </c>
      <c r="D74" s="28">
        <v>84302</v>
      </c>
      <c r="E74" s="28">
        <v>87715</v>
      </c>
      <c r="F74" s="28">
        <v>91333</v>
      </c>
      <c r="G74" s="28">
        <v>93966</v>
      </c>
      <c r="H74" s="28">
        <v>95267</v>
      </c>
      <c r="I74" s="28">
        <v>98879</v>
      </c>
      <c r="J74" s="28">
        <v>101583</v>
      </c>
      <c r="K74" s="28">
        <v>103271</v>
      </c>
      <c r="L74" s="28">
        <v>103821</v>
      </c>
      <c r="M74" s="28">
        <v>106706</v>
      </c>
      <c r="N74" s="28">
        <v>109369</v>
      </c>
      <c r="O74" s="28">
        <v>114570</v>
      </c>
      <c r="P74" s="28">
        <v>116828</v>
      </c>
      <c r="Q74" s="28">
        <v>119996</v>
      </c>
      <c r="R74" s="28">
        <v>122994</v>
      </c>
      <c r="S74" s="28">
        <v>125549</v>
      </c>
      <c r="T74" s="28">
        <v>124439</v>
      </c>
      <c r="U74" s="28">
        <v>122005</v>
      </c>
      <c r="V74" s="28">
        <v>121216</v>
      </c>
      <c r="W74" s="28">
        <v>122275</v>
      </c>
      <c r="X74" s="28">
        <v>124943</v>
      </c>
      <c r="Y74" s="28">
        <v>126644</v>
      </c>
      <c r="Z74" s="28">
        <v>131854</v>
      </c>
      <c r="AA74" s="28">
        <v>136246</v>
      </c>
      <c r="AB74" s="28">
        <v>141402</v>
      </c>
      <c r="AC74" s="28">
        <v>147258</v>
      </c>
      <c r="AD74" s="28">
        <v>150187</v>
      </c>
      <c r="AE74" s="28">
        <v>152643</v>
      </c>
    </row>
    <row r="75" spans="2:31" ht="11.45" customHeight="1" x14ac:dyDescent="0.25">
      <c r="B75" s="22" t="s">
        <v>57</v>
      </c>
      <c r="C75" s="29">
        <v>417710</v>
      </c>
      <c r="D75" s="29">
        <v>419869</v>
      </c>
      <c r="E75" s="29">
        <v>438688</v>
      </c>
      <c r="F75" s="29">
        <v>435690</v>
      </c>
      <c r="G75" s="29">
        <v>428035</v>
      </c>
      <c r="H75" s="29">
        <v>413526</v>
      </c>
      <c r="I75" s="29">
        <v>406392</v>
      </c>
      <c r="J75" s="29">
        <v>387888</v>
      </c>
      <c r="K75" s="29">
        <v>383702</v>
      </c>
      <c r="L75" s="29">
        <v>386189</v>
      </c>
      <c r="M75" s="29">
        <v>405891</v>
      </c>
      <c r="N75" s="29">
        <v>408700</v>
      </c>
      <c r="O75" s="29">
        <v>420619</v>
      </c>
      <c r="P75" s="29">
        <v>407902</v>
      </c>
      <c r="Q75" s="29">
        <v>398170</v>
      </c>
      <c r="R75" s="29">
        <v>373136</v>
      </c>
      <c r="S75" s="29">
        <v>386223</v>
      </c>
      <c r="T75" s="29">
        <v>384512</v>
      </c>
      <c r="U75" s="29">
        <v>389110</v>
      </c>
      <c r="V75" s="29">
        <v>375581</v>
      </c>
      <c r="W75" s="29">
        <v>372997</v>
      </c>
      <c r="X75" s="29">
        <v>370439</v>
      </c>
      <c r="Y75" s="29">
        <v>365662</v>
      </c>
      <c r="Z75" s="29">
        <v>375427</v>
      </c>
      <c r="AA75" s="29">
        <v>389211</v>
      </c>
      <c r="AB75" s="29">
        <v>374054</v>
      </c>
      <c r="AC75" s="29">
        <v>386097</v>
      </c>
      <c r="AD75" s="29">
        <v>385497</v>
      </c>
      <c r="AE75" s="29">
        <v>397950</v>
      </c>
    </row>
    <row r="76" spans="2:31" ht="11.45" customHeight="1" x14ac:dyDescent="0.25">
      <c r="B76" s="22" t="s">
        <v>58</v>
      </c>
      <c r="C76" s="28">
        <v>568695</v>
      </c>
      <c r="D76" s="28">
        <v>564738</v>
      </c>
      <c r="E76" s="28">
        <v>570003</v>
      </c>
      <c r="F76" s="28">
        <v>589611</v>
      </c>
      <c r="G76" s="28">
        <v>559466</v>
      </c>
      <c r="H76" s="28">
        <v>572056</v>
      </c>
      <c r="I76" s="28">
        <v>556428</v>
      </c>
      <c r="J76" s="28">
        <v>537628</v>
      </c>
      <c r="K76" s="28">
        <v>520841</v>
      </c>
      <c r="L76" s="28">
        <v>551457</v>
      </c>
      <c r="M76" s="28">
        <v>558776</v>
      </c>
      <c r="N76" s="28">
        <v>505943</v>
      </c>
      <c r="O76" s="28">
        <v>570370</v>
      </c>
      <c r="P76" s="28">
        <v>585453</v>
      </c>
      <c r="Q76" s="28">
        <v>557762</v>
      </c>
      <c r="R76" s="28">
        <v>555987</v>
      </c>
      <c r="S76" s="28">
        <v>536347</v>
      </c>
      <c r="T76" s="28">
        <v>521752</v>
      </c>
      <c r="U76" s="28">
        <v>519177</v>
      </c>
      <c r="V76" s="28">
        <v>517092</v>
      </c>
      <c r="W76" s="28">
        <v>549118</v>
      </c>
      <c r="X76" s="28">
        <v>575006</v>
      </c>
      <c r="Y76" s="28">
        <v>552131</v>
      </c>
      <c r="Z76" s="28">
        <v>554221</v>
      </c>
      <c r="AA76" s="28">
        <v>566912</v>
      </c>
      <c r="AB76" s="28">
        <v>551075</v>
      </c>
      <c r="AC76" s="28">
        <v>548825</v>
      </c>
      <c r="AD76" s="28">
        <v>584147</v>
      </c>
      <c r="AE76" s="28">
        <v>603518</v>
      </c>
    </row>
    <row r="77" spans="2:31" ht="11.45" customHeight="1" x14ac:dyDescent="0.25">
      <c r="B77" s="22" t="s">
        <v>59</v>
      </c>
      <c r="C77" s="29">
        <v>53533</v>
      </c>
      <c r="D77" s="29">
        <v>54748</v>
      </c>
      <c r="E77" s="29">
        <v>57293</v>
      </c>
      <c r="F77" s="29">
        <v>60137</v>
      </c>
      <c r="G77" s="29">
        <v>61025</v>
      </c>
      <c r="H77" s="29">
        <v>64953</v>
      </c>
      <c r="I77" s="29">
        <v>68310</v>
      </c>
      <c r="J77" s="29">
        <v>71955</v>
      </c>
      <c r="K77" s="29">
        <v>76220</v>
      </c>
      <c r="L77" s="29">
        <v>80827</v>
      </c>
      <c r="M77" s="29">
        <v>82229</v>
      </c>
      <c r="N77" s="29">
        <v>84416</v>
      </c>
      <c r="O77" s="29">
        <v>86975</v>
      </c>
      <c r="P77" s="29">
        <v>90342</v>
      </c>
      <c r="Q77" s="29">
        <v>92522</v>
      </c>
      <c r="R77" s="29">
        <v>96603</v>
      </c>
      <c r="S77" s="29">
        <v>101068</v>
      </c>
      <c r="T77" s="29">
        <v>106204</v>
      </c>
      <c r="U77" s="29">
        <v>110458</v>
      </c>
      <c r="V77" s="29">
        <v>113471</v>
      </c>
      <c r="W77" s="29">
        <v>117500</v>
      </c>
      <c r="X77" s="29">
        <v>119566</v>
      </c>
      <c r="Y77" s="29">
        <v>124260</v>
      </c>
      <c r="Z77" s="29">
        <v>128855</v>
      </c>
      <c r="AA77" s="29">
        <v>134021</v>
      </c>
      <c r="AB77" s="29">
        <v>137525</v>
      </c>
      <c r="AC77" s="29">
        <v>148028</v>
      </c>
      <c r="AD77" s="29">
        <v>148946</v>
      </c>
      <c r="AE77" s="29">
        <v>154076</v>
      </c>
    </row>
    <row r="78" spans="2:31" ht="11.45" customHeight="1" x14ac:dyDescent="0.25">
      <c r="B78" s="22" t="s">
        <v>60</v>
      </c>
      <c r="C78" s="28">
        <v>1663220</v>
      </c>
      <c r="D78" s="28">
        <v>1565384</v>
      </c>
      <c r="E78" s="28">
        <v>1535669</v>
      </c>
      <c r="F78" s="28">
        <v>1564568</v>
      </c>
      <c r="G78" s="28">
        <v>1544097</v>
      </c>
      <c r="H78" s="28">
        <v>1528740</v>
      </c>
      <c r="I78" s="28">
        <v>1536756</v>
      </c>
      <c r="J78" s="28">
        <v>1516453</v>
      </c>
      <c r="K78" s="28">
        <v>1605489</v>
      </c>
      <c r="L78" s="28">
        <v>1595524</v>
      </c>
      <c r="M78" s="28">
        <v>1524271</v>
      </c>
      <c r="N78" s="28">
        <v>1499419</v>
      </c>
      <c r="O78" s="28">
        <v>1406580</v>
      </c>
      <c r="P78" s="28">
        <v>1356565</v>
      </c>
      <c r="Q78" s="28">
        <v>1426217</v>
      </c>
      <c r="R78" s="28">
        <v>1490023</v>
      </c>
      <c r="S78" s="28">
        <v>1428288</v>
      </c>
      <c r="T78" s="28">
        <v>1457176</v>
      </c>
      <c r="U78" s="28">
        <v>1531520</v>
      </c>
      <c r="V78" s="28">
        <v>1619069</v>
      </c>
      <c r="W78" s="28">
        <v>1704284</v>
      </c>
      <c r="X78" s="28">
        <v>1797968</v>
      </c>
      <c r="Y78" s="28">
        <v>1694608</v>
      </c>
      <c r="Z78" s="28">
        <v>1665776</v>
      </c>
      <c r="AA78" s="28">
        <v>1618651</v>
      </c>
      <c r="AB78" s="28">
        <v>1619316</v>
      </c>
      <c r="AC78" s="28">
        <v>1613290</v>
      </c>
      <c r="AD78" s="28">
        <v>1590189</v>
      </c>
      <c r="AE78" s="28">
        <v>1579348</v>
      </c>
    </row>
    <row r="79" spans="2:31" ht="11.45" customHeight="1" x14ac:dyDescent="0.25">
      <c r="B79" s="22" t="s">
        <v>61</v>
      </c>
      <c r="C79" s="29">
        <v>50696</v>
      </c>
      <c r="D79" s="29">
        <v>58380</v>
      </c>
      <c r="E79" s="29">
        <v>60703</v>
      </c>
      <c r="F79" s="29">
        <v>59706</v>
      </c>
      <c r="G79" s="29">
        <v>60359</v>
      </c>
      <c r="H79" s="29">
        <v>66727</v>
      </c>
      <c r="I79" s="29">
        <v>65605</v>
      </c>
      <c r="J79" s="29">
        <v>65827</v>
      </c>
      <c r="K79" s="29">
        <v>64610</v>
      </c>
      <c r="L79" s="29">
        <v>65218</v>
      </c>
      <c r="M79" s="29">
        <v>64964</v>
      </c>
      <c r="N79" s="29">
        <v>65438</v>
      </c>
      <c r="O79" s="29">
        <v>66998</v>
      </c>
      <c r="P79" s="29">
        <v>69873</v>
      </c>
      <c r="Q79" s="29">
        <v>72496</v>
      </c>
      <c r="R79" s="29">
        <v>70639</v>
      </c>
      <c r="S79" s="29">
        <v>71214</v>
      </c>
      <c r="T79" s="29">
        <v>72291</v>
      </c>
      <c r="U79" s="29">
        <v>75370</v>
      </c>
      <c r="V79" s="29">
        <v>77685</v>
      </c>
      <c r="W79" s="29">
        <v>81428</v>
      </c>
      <c r="X79" s="29">
        <v>87691</v>
      </c>
      <c r="Y79" s="29">
        <v>89247</v>
      </c>
      <c r="Z79" s="29">
        <v>94445</v>
      </c>
      <c r="AA79" s="29">
        <v>102046</v>
      </c>
      <c r="AB79" s="29">
        <v>102148</v>
      </c>
      <c r="AC79" s="29">
        <v>101309</v>
      </c>
      <c r="AD79" s="29">
        <v>102493</v>
      </c>
      <c r="AE79" s="29">
        <v>105758</v>
      </c>
    </row>
    <row r="80" spans="2:31" ht="11.45" customHeight="1" x14ac:dyDescent="0.25">
      <c r="B80" s="22" t="s">
        <v>62</v>
      </c>
      <c r="C80" s="28">
        <v>2496227</v>
      </c>
      <c r="D80" s="28">
        <v>2521811</v>
      </c>
      <c r="E80" s="28">
        <v>2563478</v>
      </c>
      <c r="F80" s="28">
        <v>2596005</v>
      </c>
      <c r="G80" s="28">
        <v>2639245</v>
      </c>
      <c r="H80" s="28">
        <v>2650174</v>
      </c>
      <c r="I80" s="28">
        <v>2740079</v>
      </c>
      <c r="J80" s="28">
        <v>2855104</v>
      </c>
      <c r="K80" s="28">
        <v>2958706</v>
      </c>
      <c r="L80" s="28">
        <v>2962517</v>
      </c>
      <c r="M80" s="28">
        <v>2969503</v>
      </c>
      <c r="N80" s="28">
        <v>2986868</v>
      </c>
      <c r="O80" s="28">
        <v>3041929</v>
      </c>
      <c r="P80" s="28">
        <v>3127789</v>
      </c>
      <c r="Q80" s="28">
        <v>3205599</v>
      </c>
      <c r="R80" s="28">
        <v>3245288</v>
      </c>
      <c r="S80" s="28">
        <v>3254339</v>
      </c>
      <c r="T80" s="28">
        <v>3253156</v>
      </c>
      <c r="U80" s="28">
        <v>3235095</v>
      </c>
      <c r="V80" s="28">
        <v>3222819</v>
      </c>
      <c r="W80" s="28">
        <v>3187251</v>
      </c>
      <c r="X80" s="28">
        <v>3206619</v>
      </c>
      <c r="Y80" s="28">
        <v>3250547</v>
      </c>
      <c r="Z80" s="28">
        <v>3323386</v>
      </c>
      <c r="AA80" s="28">
        <v>3436702</v>
      </c>
      <c r="AB80" s="28">
        <v>3452781</v>
      </c>
      <c r="AC80" s="28">
        <v>3615227</v>
      </c>
      <c r="AD80" s="28">
        <v>3685852</v>
      </c>
      <c r="AE80" s="28">
        <v>3754180</v>
      </c>
    </row>
    <row r="81" spans="2:31" ht="11.45" customHeight="1" x14ac:dyDescent="0.25">
      <c r="B81" s="22" t="s">
        <v>63</v>
      </c>
      <c r="C81" s="29">
        <v>1173880</v>
      </c>
      <c r="D81" s="29">
        <v>1234327</v>
      </c>
      <c r="E81" s="29">
        <v>1252333</v>
      </c>
      <c r="F81" s="29">
        <v>1245118</v>
      </c>
      <c r="G81" s="29">
        <v>1260859</v>
      </c>
      <c r="H81" s="29">
        <v>1267593</v>
      </c>
      <c r="I81" s="29">
        <v>1277933</v>
      </c>
      <c r="J81" s="29">
        <v>1296719</v>
      </c>
      <c r="K81" s="29">
        <v>1294192</v>
      </c>
      <c r="L81" s="29">
        <v>1313643</v>
      </c>
      <c r="M81" s="29">
        <v>1330732</v>
      </c>
      <c r="N81" s="29">
        <v>1326949</v>
      </c>
      <c r="O81" s="29">
        <v>1325935</v>
      </c>
      <c r="P81" s="29">
        <v>1359905</v>
      </c>
      <c r="Q81" s="29">
        <v>1355737</v>
      </c>
      <c r="R81" s="29">
        <v>1368223</v>
      </c>
      <c r="S81" s="29">
        <v>1402963</v>
      </c>
      <c r="T81" s="29">
        <v>1390743</v>
      </c>
      <c r="U81" s="29">
        <v>1395222</v>
      </c>
      <c r="V81" s="29">
        <v>1412218</v>
      </c>
      <c r="W81" s="29">
        <v>1423031</v>
      </c>
      <c r="X81" s="29">
        <v>1465108</v>
      </c>
      <c r="Y81" s="29">
        <v>1496177</v>
      </c>
      <c r="Z81" s="29">
        <v>1523214</v>
      </c>
      <c r="AA81" s="29">
        <v>1548635</v>
      </c>
      <c r="AB81" s="29">
        <v>1471171</v>
      </c>
      <c r="AC81" s="29">
        <v>1527990</v>
      </c>
      <c r="AD81" s="29">
        <v>1484176</v>
      </c>
      <c r="AE81" s="29">
        <v>1534317</v>
      </c>
    </row>
    <row r="82" spans="2:31" ht="11.45" customHeight="1" x14ac:dyDescent="0.25">
      <c r="B82" s="22" t="s">
        <v>64</v>
      </c>
      <c r="C82" s="28">
        <v>6305378</v>
      </c>
      <c r="D82" s="28">
        <v>6180809</v>
      </c>
      <c r="E82" s="28">
        <v>6018550</v>
      </c>
      <c r="F82" s="28">
        <v>5868863</v>
      </c>
      <c r="G82" s="28">
        <v>5601398</v>
      </c>
      <c r="H82" s="28">
        <v>5371867</v>
      </c>
      <c r="I82" s="28">
        <v>5126963</v>
      </c>
      <c r="J82" s="28">
        <v>5226313</v>
      </c>
      <c r="K82" s="28">
        <v>5340774</v>
      </c>
      <c r="L82" s="28">
        <v>5124676</v>
      </c>
      <c r="M82" s="28">
        <v>5230497</v>
      </c>
      <c r="N82" s="28">
        <v>5430908</v>
      </c>
      <c r="O82" s="28">
        <v>5455888</v>
      </c>
      <c r="P82" s="28">
        <v>5661839</v>
      </c>
      <c r="Q82" s="28">
        <v>5871316</v>
      </c>
      <c r="R82" s="28">
        <v>5859741</v>
      </c>
      <c r="S82" s="28">
        <v>5817918</v>
      </c>
      <c r="T82" s="28">
        <v>5895449</v>
      </c>
      <c r="U82" s="28">
        <v>6074841</v>
      </c>
      <c r="V82" s="28">
        <v>6192268</v>
      </c>
      <c r="W82" s="28">
        <v>6281567</v>
      </c>
      <c r="X82" s="28">
        <v>6290774</v>
      </c>
      <c r="Y82" s="28">
        <v>6373704</v>
      </c>
      <c r="Z82" s="28">
        <v>6416445</v>
      </c>
      <c r="AA82" s="28">
        <v>6560159</v>
      </c>
      <c r="AB82" s="28">
        <v>6611336</v>
      </c>
      <c r="AC82" s="28">
        <v>7075541</v>
      </c>
      <c r="AD82" s="28">
        <v>7149486</v>
      </c>
      <c r="AE82" s="28">
        <v>7343074</v>
      </c>
    </row>
    <row r="83" spans="2:31" ht="11.45" customHeight="1" x14ac:dyDescent="0.25">
      <c r="B83" s="22" t="s">
        <v>65</v>
      </c>
      <c r="C83" s="29">
        <v>1446316</v>
      </c>
      <c r="D83" s="29">
        <v>1473597</v>
      </c>
      <c r="E83" s="29">
        <v>1501093</v>
      </c>
      <c r="F83" s="29">
        <v>1566061</v>
      </c>
      <c r="G83" s="29">
        <v>1623427</v>
      </c>
      <c r="H83" s="29">
        <v>1667515</v>
      </c>
      <c r="I83" s="29">
        <v>1687354</v>
      </c>
      <c r="J83" s="29">
        <v>1750501</v>
      </c>
      <c r="K83" s="29">
        <v>1741068</v>
      </c>
      <c r="L83" s="29">
        <v>1763935</v>
      </c>
      <c r="M83" s="29">
        <v>1780588</v>
      </c>
      <c r="N83" s="29">
        <v>1778551</v>
      </c>
      <c r="O83" s="29">
        <v>1777206</v>
      </c>
      <c r="P83" s="29">
        <v>1800075</v>
      </c>
      <c r="Q83" s="29">
        <v>1832653</v>
      </c>
      <c r="R83" s="29">
        <v>1838408</v>
      </c>
      <c r="S83" s="29">
        <v>1800862</v>
      </c>
      <c r="T83" s="29">
        <v>1783007</v>
      </c>
      <c r="U83" s="29">
        <v>1777418</v>
      </c>
      <c r="V83" s="29">
        <v>1806761</v>
      </c>
      <c r="W83" s="29">
        <v>1818445</v>
      </c>
      <c r="X83" s="29">
        <v>1830655</v>
      </c>
      <c r="Y83" s="29">
        <v>1838556</v>
      </c>
      <c r="Z83" s="29">
        <v>1862568</v>
      </c>
      <c r="AA83" s="29">
        <v>1884557</v>
      </c>
      <c r="AB83" s="29">
        <v>1833909</v>
      </c>
      <c r="AC83" s="29">
        <v>1918061</v>
      </c>
      <c r="AD83" s="29">
        <v>1990228</v>
      </c>
      <c r="AE83" s="29">
        <v>2015664</v>
      </c>
    </row>
    <row r="84" spans="2:31" ht="11.45" customHeight="1" x14ac:dyDescent="0.25">
      <c r="B84" s="22" t="s">
        <v>66</v>
      </c>
      <c r="C84" s="28">
        <v>1629079</v>
      </c>
      <c r="D84" s="28">
        <v>1542461</v>
      </c>
      <c r="E84" s="28">
        <v>1547495</v>
      </c>
      <c r="F84" s="28">
        <v>1482314</v>
      </c>
      <c r="G84" s="28">
        <v>1469950</v>
      </c>
      <c r="H84" s="28">
        <v>1491548</v>
      </c>
      <c r="I84" s="28">
        <v>1496147</v>
      </c>
      <c r="J84" s="28">
        <v>1568695</v>
      </c>
      <c r="K84" s="28">
        <v>1578274</v>
      </c>
      <c r="L84" s="28">
        <v>2372395</v>
      </c>
      <c r="M84" s="28">
        <v>2301011</v>
      </c>
      <c r="N84" s="28">
        <v>2320314</v>
      </c>
      <c r="O84" s="28">
        <v>2239401</v>
      </c>
      <c r="P84" s="28">
        <v>2205642</v>
      </c>
      <c r="Q84" s="28">
        <v>2221629</v>
      </c>
      <c r="R84" s="28">
        <v>2176809</v>
      </c>
      <c r="S84" s="28">
        <v>2180230</v>
      </c>
      <c r="T84" s="28">
        <v>2087419</v>
      </c>
      <c r="U84" s="28">
        <v>2018724</v>
      </c>
      <c r="V84" s="28">
        <v>1945364</v>
      </c>
      <c r="W84" s="28">
        <v>2147479</v>
      </c>
      <c r="X84" s="28">
        <v>2142591</v>
      </c>
      <c r="Y84" s="28">
        <v>2154233</v>
      </c>
      <c r="Z84" s="28">
        <v>2108668</v>
      </c>
      <c r="AA84" s="28">
        <v>2166168</v>
      </c>
      <c r="AB84" s="28">
        <v>2087703</v>
      </c>
      <c r="AC84" s="28">
        <v>2185895</v>
      </c>
      <c r="AD84" s="28">
        <v>2203954</v>
      </c>
      <c r="AE84" s="28">
        <v>2127278</v>
      </c>
    </row>
    <row r="85" spans="2:31" ht="11.45" customHeight="1" x14ac:dyDescent="0.25">
      <c r="B85" s="22" t="s">
        <v>67</v>
      </c>
      <c r="C85" s="29">
        <v>208565</v>
      </c>
      <c r="D85" s="29">
        <v>211815</v>
      </c>
      <c r="E85" s="29">
        <v>219348</v>
      </c>
      <c r="F85" s="29">
        <v>222963</v>
      </c>
      <c r="G85" s="29">
        <v>228825</v>
      </c>
      <c r="H85" s="29">
        <v>229639</v>
      </c>
      <c r="I85" s="29">
        <v>231957</v>
      </c>
      <c r="J85" s="29">
        <v>240647</v>
      </c>
      <c r="K85" s="29">
        <v>247514</v>
      </c>
      <c r="L85" s="29">
        <v>257465</v>
      </c>
      <c r="M85" s="29">
        <v>255452</v>
      </c>
      <c r="N85" s="29">
        <v>256158</v>
      </c>
      <c r="O85" s="29">
        <v>257958</v>
      </c>
      <c r="P85" s="29">
        <v>267783</v>
      </c>
      <c r="Q85" s="29">
        <v>277300</v>
      </c>
      <c r="R85" s="29">
        <v>280865</v>
      </c>
      <c r="S85" s="29">
        <v>283679</v>
      </c>
      <c r="T85" s="29">
        <v>278110</v>
      </c>
      <c r="U85" s="29">
        <v>279890</v>
      </c>
      <c r="V85" s="29">
        <v>288597</v>
      </c>
      <c r="W85" s="29">
        <v>294776</v>
      </c>
      <c r="X85" s="29">
        <v>295208</v>
      </c>
      <c r="Y85" s="29">
        <v>295655</v>
      </c>
      <c r="Z85" s="29">
        <v>300860</v>
      </c>
      <c r="AA85" s="29">
        <v>304832</v>
      </c>
      <c r="AB85" s="29">
        <v>304653</v>
      </c>
      <c r="AC85" s="29">
        <v>324511</v>
      </c>
      <c r="AD85" s="29">
        <v>323930</v>
      </c>
      <c r="AE85" s="29">
        <v>329392</v>
      </c>
    </row>
    <row r="86" spans="2:31" ht="11.45" customHeight="1" x14ac:dyDescent="0.25">
      <c r="B86" s="22" t="s">
        <v>68</v>
      </c>
      <c r="C86" s="28">
        <v>860125</v>
      </c>
      <c r="D86" s="28">
        <v>775182</v>
      </c>
      <c r="E86" s="28">
        <v>807996</v>
      </c>
      <c r="F86" s="28">
        <v>820382</v>
      </c>
      <c r="G86" s="28">
        <v>817212</v>
      </c>
      <c r="H86" s="28">
        <v>794193</v>
      </c>
      <c r="I86" s="28">
        <v>787774</v>
      </c>
      <c r="J86" s="28">
        <v>768534</v>
      </c>
      <c r="K86" s="28">
        <v>711268</v>
      </c>
      <c r="L86" s="28">
        <v>717642</v>
      </c>
      <c r="M86" s="28">
        <v>712706</v>
      </c>
      <c r="N86" s="28">
        <v>732845</v>
      </c>
      <c r="O86" s="28">
        <v>733778</v>
      </c>
      <c r="P86" s="28">
        <v>719035</v>
      </c>
      <c r="Q86" s="28">
        <v>721247</v>
      </c>
      <c r="R86" s="28">
        <v>723165</v>
      </c>
      <c r="S86" s="28">
        <v>722802</v>
      </c>
      <c r="T86" s="28">
        <v>717788</v>
      </c>
      <c r="U86" s="28">
        <v>710901</v>
      </c>
      <c r="V86" s="28">
        <v>726425</v>
      </c>
      <c r="W86" s="28">
        <v>740282</v>
      </c>
      <c r="X86" s="28">
        <v>747438</v>
      </c>
      <c r="Y86" s="28">
        <v>747183</v>
      </c>
      <c r="Z86" s="28">
        <v>747790</v>
      </c>
      <c r="AA86" s="28">
        <v>755481</v>
      </c>
      <c r="AB86" s="28">
        <v>720967</v>
      </c>
      <c r="AC86" s="28">
        <v>727478</v>
      </c>
      <c r="AD86" s="28">
        <v>745576</v>
      </c>
      <c r="AE86" s="28">
        <v>753371</v>
      </c>
    </row>
    <row r="87" spans="2:31" ht="11.45" customHeight="1" x14ac:dyDescent="0.25">
      <c r="B87" s="22" t="s">
        <v>69</v>
      </c>
      <c r="C87" s="29">
        <v>926200</v>
      </c>
      <c r="D87" s="29">
        <v>935600</v>
      </c>
      <c r="E87" s="29">
        <v>957500</v>
      </c>
      <c r="F87" s="29">
        <v>952200</v>
      </c>
      <c r="G87" s="29">
        <v>967000</v>
      </c>
      <c r="H87" s="29">
        <v>975100</v>
      </c>
      <c r="I87" s="29">
        <v>992600</v>
      </c>
      <c r="J87" s="29">
        <v>1017100</v>
      </c>
      <c r="K87" s="29">
        <v>1026400</v>
      </c>
      <c r="L87" s="29">
        <v>1036200</v>
      </c>
      <c r="M87" s="29">
        <v>1040900</v>
      </c>
      <c r="N87" s="29">
        <v>1050100</v>
      </c>
      <c r="O87" s="29">
        <v>1054300</v>
      </c>
      <c r="P87" s="29">
        <v>1074900</v>
      </c>
      <c r="Q87" s="29">
        <v>1082000</v>
      </c>
      <c r="R87" s="29">
        <v>1087900</v>
      </c>
      <c r="S87" s="29">
        <v>1101600</v>
      </c>
      <c r="T87" s="29">
        <v>1106100</v>
      </c>
      <c r="U87" s="29">
        <v>1110400</v>
      </c>
      <c r="V87" s="29">
        <v>1102300</v>
      </c>
      <c r="W87" s="29">
        <v>1105400</v>
      </c>
      <c r="X87" s="29">
        <v>1106200</v>
      </c>
      <c r="Y87" s="29">
        <v>1111400</v>
      </c>
      <c r="Z87" s="29">
        <v>1138100</v>
      </c>
      <c r="AA87" s="29">
        <v>1152700</v>
      </c>
      <c r="AB87" s="29">
        <v>1165400</v>
      </c>
      <c r="AC87" s="29">
        <v>1199300</v>
      </c>
      <c r="AD87" s="29">
        <v>1228400</v>
      </c>
      <c r="AE87" s="29">
        <v>1259900</v>
      </c>
    </row>
    <row r="88" spans="2:31" ht="11.45" customHeight="1" x14ac:dyDescent="0.25">
      <c r="B88" s="22" t="s">
        <v>70</v>
      </c>
      <c r="C88" s="28">
        <v>2088150</v>
      </c>
      <c r="D88" s="28">
        <v>2078110</v>
      </c>
      <c r="E88" s="28">
        <v>2052470</v>
      </c>
      <c r="F88" s="28">
        <v>2072700</v>
      </c>
      <c r="G88" s="28">
        <v>2108000</v>
      </c>
      <c r="H88" s="28">
        <v>2074830</v>
      </c>
      <c r="I88" s="28">
        <v>2084060</v>
      </c>
      <c r="J88" s="28">
        <v>2113500</v>
      </c>
      <c r="K88" s="28">
        <v>2123400</v>
      </c>
      <c r="L88" s="28">
        <v>2160470</v>
      </c>
      <c r="M88" s="28">
        <v>2156530</v>
      </c>
      <c r="N88" s="28">
        <v>2190830</v>
      </c>
      <c r="O88" s="28">
        <v>2251680</v>
      </c>
      <c r="P88" s="28">
        <v>2246190</v>
      </c>
      <c r="Q88" s="28">
        <v>2243670</v>
      </c>
      <c r="R88" s="28">
        <v>2277530</v>
      </c>
      <c r="S88" s="28">
        <v>2315250</v>
      </c>
      <c r="T88" s="28">
        <v>2346900</v>
      </c>
      <c r="U88" s="28">
        <v>2372370</v>
      </c>
      <c r="V88" s="28">
        <v>2425170</v>
      </c>
      <c r="W88" s="28">
        <v>2475940</v>
      </c>
      <c r="X88" s="28">
        <v>2588590</v>
      </c>
      <c r="Y88" s="28">
        <v>2629700</v>
      </c>
      <c r="Z88" s="28">
        <v>2652070</v>
      </c>
      <c r="AA88" s="28">
        <v>2614050</v>
      </c>
      <c r="AB88" s="28">
        <v>2595460</v>
      </c>
      <c r="AC88" s="28">
        <v>2675490</v>
      </c>
      <c r="AD88" s="28">
        <v>2667480</v>
      </c>
      <c r="AE88" s="28">
        <v>2687390</v>
      </c>
    </row>
    <row r="89" spans="2:31" ht="11.45" customHeight="1" x14ac:dyDescent="0.25">
      <c r="B89" s="22" t="s">
        <v>71</v>
      </c>
      <c r="C89" s="29">
        <v>69415</v>
      </c>
      <c r="D89" s="29">
        <v>70141</v>
      </c>
      <c r="E89" s="29">
        <v>70815</v>
      </c>
      <c r="F89" s="29">
        <v>71556</v>
      </c>
      <c r="G89" s="29">
        <v>72272</v>
      </c>
      <c r="H89" s="29">
        <v>73221</v>
      </c>
      <c r="I89" s="29">
        <v>74977</v>
      </c>
      <c r="J89" s="29">
        <v>76621</v>
      </c>
      <c r="K89" s="29">
        <v>76713</v>
      </c>
      <c r="L89" s="29">
        <v>75925</v>
      </c>
      <c r="M89" s="29">
        <v>76194</v>
      </c>
      <c r="N89" s="29">
        <v>78006</v>
      </c>
      <c r="O89" s="29">
        <v>80257</v>
      </c>
      <c r="P89" s="29">
        <v>83813</v>
      </c>
      <c r="Q89" s="29">
        <v>81118</v>
      </c>
      <c r="R89" s="29">
        <v>78829</v>
      </c>
      <c r="S89" s="29">
        <v>78458</v>
      </c>
      <c r="T89" s="29">
        <v>77854</v>
      </c>
      <c r="U89" s="29">
        <v>78570</v>
      </c>
      <c r="V89" s="29">
        <v>79524</v>
      </c>
      <c r="W89" s="29">
        <v>80678</v>
      </c>
      <c r="X89" s="29">
        <v>80848</v>
      </c>
      <c r="Y89" s="29">
        <v>82052</v>
      </c>
      <c r="Z89" s="29">
        <v>84106</v>
      </c>
      <c r="AA89" s="29">
        <v>86434</v>
      </c>
      <c r="AB89" s="29">
        <v>89956</v>
      </c>
      <c r="AC89" s="29">
        <v>90851</v>
      </c>
      <c r="AD89" s="29">
        <v>91737</v>
      </c>
      <c r="AE89" s="29">
        <v>93179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954000</v>
      </c>
      <c r="D91" s="29">
        <v>971000</v>
      </c>
      <c r="E91" s="29">
        <v>978000</v>
      </c>
      <c r="F91" s="29">
        <v>993000</v>
      </c>
      <c r="G91" s="29">
        <v>1007000</v>
      </c>
      <c r="H91" s="29">
        <v>999000</v>
      </c>
      <c r="I91" s="29">
        <v>1000000</v>
      </c>
      <c r="J91" s="29">
        <v>1005000</v>
      </c>
      <c r="K91" s="29">
        <v>998000</v>
      </c>
      <c r="L91" s="29">
        <v>1031000</v>
      </c>
      <c r="M91" s="29">
        <v>1044000</v>
      </c>
      <c r="N91" s="29">
        <v>1069000</v>
      </c>
      <c r="O91" s="29">
        <v>1111000</v>
      </c>
      <c r="P91" s="29">
        <v>1149000</v>
      </c>
      <c r="Q91" s="29">
        <v>1178000</v>
      </c>
      <c r="R91" s="29">
        <v>1196000</v>
      </c>
      <c r="S91" s="29">
        <v>1228000</v>
      </c>
      <c r="T91" s="29">
        <v>1239000</v>
      </c>
      <c r="U91" s="29">
        <v>1248000</v>
      </c>
      <c r="V91" s="29">
        <v>1268000</v>
      </c>
      <c r="W91" s="29">
        <v>1291000</v>
      </c>
      <c r="X91" s="29">
        <v>1321000</v>
      </c>
      <c r="Y91" s="29">
        <v>1331000</v>
      </c>
      <c r="Z91" s="29">
        <v>1345000</v>
      </c>
      <c r="AA91" s="29">
        <v>1359000</v>
      </c>
      <c r="AB91" s="29">
        <v>1359000</v>
      </c>
      <c r="AC91" s="29">
        <v>1400000</v>
      </c>
      <c r="AD91" s="29">
        <v>1418000</v>
      </c>
      <c r="AE91" s="29">
        <v>1431000</v>
      </c>
    </row>
    <row r="92" spans="2:31" ht="11.45" customHeight="1" x14ac:dyDescent="0.25">
      <c r="B92" s="22" t="s">
        <v>74</v>
      </c>
      <c r="C92" s="28">
        <v>1118155</v>
      </c>
      <c r="D92" s="28">
        <v>1126969</v>
      </c>
      <c r="E92" s="28">
        <v>1130943</v>
      </c>
      <c r="F92" s="28">
        <v>1158657</v>
      </c>
      <c r="G92" s="28">
        <v>1207735</v>
      </c>
      <c r="H92" s="28">
        <v>1220232</v>
      </c>
      <c r="I92" s="28">
        <v>1224318</v>
      </c>
      <c r="J92" s="28">
        <v>1263307</v>
      </c>
      <c r="K92" s="28">
        <v>1310970</v>
      </c>
      <c r="L92" s="28">
        <v>1361920</v>
      </c>
      <c r="M92" s="28">
        <v>1373287</v>
      </c>
      <c r="N92" s="28">
        <v>1400689</v>
      </c>
      <c r="O92" s="28">
        <v>1413190</v>
      </c>
      <c r="P92" s="28">
        <v>1464024</v>
      </c>
      <c r="Q92" s="28">
        <v>1491347</v>
      </c>
      <c r="R92" s="28">
        <v>1404119</v>
      </c>
      <c r="S92" s="28">
        <v>1455117</v>
      </c>
      <c r="T92" s="28">
        <v>1490392</v>
      </c>
      <c r="U92" s="28">
        <v>1528404</v>
      </c>
      <c r="V92" s="28">
        <v>1563461</v>
      </c>
      <c r="W92" s="28">
        <v>1619096</v>
      </c>
      <c r="X92" s="28">
        <v>1674913</v>
      </c>
      <c r="Y92" s="28">
        <v>1691043</v>
      </c>
      <c r="Z92" s="28">
        <v>1704248</v>
      </c>
      <c r="AA92" s="28">
        <v>1730300</v>
      </c>
      <c r="AB92" s="28">
        <v>1772838</v>
      </c>
      <c r="AC92" s="28">
        <v>1834726</v>
      </c>
      <c r="AD92" s="28">
        <v>1835391</v>
      </c>
      <c r="AE92" s="28">
        <v>1874520</v>
      </c>
    </row>
    <row r="93" spans="2:31" ht="11.45" customHeight="1" x14ac:dyDescent="0.25">
      <c r="B93" s="22" t="s">
        <v>75</v>
      </c>
      <c r="C93" s="29">
        <v>9136416</v>
      </c>
      <c r="D93" s="29">
        <v>9302822</v>
      </c>
      <c r="E93" s="29">
        <v>9097074</v>
      </c>
      <c r="F93" s="29">
        <v>9151289</v>
      </c>
      <c r="G93" s="29">
        <v>9425310</v>
      </c>
      <c r="H93" s="29">
        <v>9532028</v>
      </c>
      <c r="I93" s="29">
        <v>9678705</v>
      </c>
      <c r="J93" s="29">
        <v>9973758</v>
      </c>
      <c r="K93" s="29">
        <v>10221312</v>
      </c>
      <c r="L93" s="29">
        <v>10449714</v>
      </c>
      <c r="M93" s="29">
        <v>10873409</v>
      </c>
      <c r="N93" s="29">
        <v>10983390</v>
      </c>
      <c r="O93" s="29">
        <v>10976563</v>
      </c>
      <c r="P93" s="29">
        <v>10967556</v>
      </c>
      <c r="Q93" s="29">
        <v>11253152</v>
      </c>
      <c r="R93" s="29">
        <v>11375151</v>
      </c>
      <c r="S93" s="29">
        <v>11439216</v>
      </c>
      <c r="T93" s="29">
        <v>11623310</v>
      </c>
      <c r="U93" s="29">
        <v>11839898</v>
      </c>
      <c r="V93" s="29">
        <v>11939139</v>
      </c>
      <c r="W93" s="29">
        <v>11887598</v>
      </c>
      <c r="X93" s="29">
        <v>11952800</v>
      </c>
      <c r="Y93" s="29">
        <v>11991580</v>
      </c>
      <c r="Z93" s="29">
        <v>12126845</v>
      </c>
      <c r="AA93" s="29">
        <v>12317935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31.613850786957851</v>
      </c>
      <c r="D98" s="10">
        <f t="shared" ref="D98:AE107" si="0">D12/D60*1000</f>
        <v>31.923126836917302</v>
      </c>
      <c r="E98" s="10">
        <f t="shared" si="0"/>
        <v>32.280557730212472</v>
      </c>
      <c r="F98" s="10">
        <f t="shared" si="0"/>
        <v>32.549542655043204</v>
      </c>
      <c r="G98" s="10">
        <f t="shared" si="0"/>
        <v>32.77939303297125</v>
      </c>
      <c r="H98" s="10">
        <f t="shared" si="0"/>
        <v>33.29466132070273</v>
      </c>
      <c r="I98" s="10">
        <f t="shared" si="0"/>
        <v>33.87732554497876</v>
      </c>
      <c r="J98" s="10">
        <f t="shared" si="0"/>
        <v>34.14274076784119</v>
      </c>
      <c r="K98" s="10">
        <f t="shared" si="0"/>
        <v>34.090600180987593</v>
      </c>
      <c r="L98" s="10">
        <f t="shared" si="0"/>
        <v>33.767607799484175</v>
      </c>
      <c r="M98" s="10">
        <f t="shared" si="0"/>
        <v>33.827729434887225</v>
      </c>
      <c r="N98" s="10">
        <f t="shared" si="0"/>
        <v>33.657928894045938</v>
      </c>
      <c r="O98" s="10">
        <f t="shared" si="0"/>
        <v>33.686759618267878</v>
      </c>
      <c r="P98" s="10">
        <f t="shared" si="0"/>
        <v>33.945562264380634</v>
      </c>
      <c r="Q98" s="10">
        <f t="shared" si="0"/>
        <v>34.05885242909423</v>
      </c>
      <c r="R98" s="10">
        <f t="shared" si="0"/>
        <v>34.295243480681691</v>
      </c>
      <c r="S98" s="10">
        <f t="shared" si="0"/>
        <v>34.553570778156924</v>
      </c>
      <c r="T98" s="10">
        <f t="shared" si="0"/>
        <v>34.640141114042756</v>
      </c>
      <c r="U98" s="10">
        <f t="shared" si="0"/>
        <v>34.484693024602905</v>
      </c>
      <c r="V98" s="10">
        <f t="shared" si="0"/>
        <v>34.307105855980545</v>
      </c>
      <c r="W98" s="10">
        <f t="shared" si="0"/>
        <v>34.117691546562</v>
      </c>
      <c r="X98" s="10">
        <f t="shared" si="0"/>
        <v>34.034477313417916</v>
      </c>
      <c r="Y98" s="10">
        <f t="shared" si="0"/>
        <v>34.310860592467357</v>
      </c>
      <c r="Z98" s="10">
        <f t="shared" si="0"/>
        <v>34.263122791874153</v>
      </c>
      <c r="AA98" s="10">
        <f t="shared" si="0"/>
        <v>34.247623795456583</v>
      </c>
      <c r="AB98" s="10">
        <f t="shared" si="0"/>
        <v>34.058146039746781</v>
      </c>
      <c r="AC98" s="10">
        <f t="shared" si="0"/>
        <v>33.808046013418341</v>
      </c>
      <c r="AD98" s="10">
        <f t="shared" si="0"/>
        <v>34.408754771066008</v>
      </c>
      <c r="AE98" s="10">
        <f t="shared" si="0"/>
        <v>34.272598138658587</v>
      </c>
    </row>
    <row r="99" spans="2:31" ht="11.45" customHeight="1" x14ac:dyDescent="0.25">
      <c r="B99" s="22" t="s">
        <v>43</v>
      </c>
      <c r="C99" s="10">
        <f t="shared" ref="C99:R114" si="1">C13/C61*1000</f>
        <v>37.117620047857784</v>
      </c>
      <c r="D99" s="10">
        <f t="shared" si="1"/>
        <v>37.215225380288288</v>
      </c>
      <c r="E99" s="10">
        <f t="shared" si="1"/>
        <v>37.460712457750155</v>
      </c>
      <c r="F99" s="10">
        <f t="shared" si="1"/>
        <v>37.446072057686671</v>
      </c>
      <c r="G99" s="10">
        <f t="shared" si="1"/>
        <v>37.42803482596544</v>
      </c>
      <c r="H99" s="10">
        <f t="shared" si="1"/>
        <v>37.748800366820561</v>
      </c>
      <c r="I99" s="10">
        <f t="shared" si="1"/>
        <v>38.236755609540332</v>
      </c>
      <c r="J99" s="10">
        <f t="shared" si="1"/>
        <v>38.53860705556351</v>
      </c>
      <c r="K99" s="10">
        <f t="shared" si="1"/>
        <v>38.579285236944607</v>
      </c>
      <c r="L99" s="10">
        <f t="shared" si="1"/>
        <v>38.459103210689896</v>
      </c>
      <c r="M99" s="10">
        <f t="shared" si="1"/>
        <v>38.451983491485436</v>
      </c>
      <c r="N99" s="10">
        <f t="shared" si="1"/>
        <v>38.314429740954921</v>
      </c>
      <c r="O99" s="10">
        <f t="shared" si="1"/>
        <v>38.244418212408064</v>
      </c>
      <c r="P99" s="10">
        <f t="shared" si="1"/>
        <v>38.514200698636671</v>
      </c>
      <c r="Q99" s="10">
        <f t="shared" si="1"/>
        <v>38.735337668540204</v>
      </c>
      <c r="R99" s="10">
        <f t="shared" si="1"/>
        <v>38.844804730217632</v>
      </c>
      <c r="S99" s="10">
        <f t="shared" si="0"/>
        <v>39.11465445119083</v>
      </c>
      <c r="T99" s="10">
        <f t="shared" si="0"/>
        <v>39.286122096986951</v>
      </c>
      <c r="U99" s="10">
        <f t="shared" si="0"/>
        <v>39.185895678377008</v>
      </c>
      <c r="V99" s="10">
        <f t="shared" si="0"/>
        <v>38.949076741757352</v>
      </c>
      <c r="W99" s="10">
        <f t="shared" si="0"/>
        <v>38.912596390090357</v>
      </c>
      <c r="X99" s="10">
        <f t="shared" si="0"/>
        <v>38.845519276911503</v>
      </c>
      <c r="Y99" s="10">
        <f t="shared" si="0"/>
        <v>39.168349717129573</v>
      </c>
      <c r="Z99" s="10">
        <f t="shared" si="0"/>
        <v>38.984893311898716</v>
      </c>
      <c r="AA99" s="10">
        <f t="shared" si="0"/>
        <v>38.945780259546723</v>
      </c>
      <c r="AB99" s="10">
        <f t="shared" si="0"/>
        <v>38.791119667926559</v>
      </c>
      <c r="AC99" s="10">
        <f t="shared" si="0"/>
        <v>38.547020335665671</v>
      </c>
      <c r="AD99" s="10">
        <f t="shared" si="0"/>
        <v>39.350315999979358</v>
      </c>
      <c r="AE99" s="10">
        <f t="shared" si="0"/>
        <v>39.181469185377054</v>
      </c>
    </row>
    <row r="100" spans="2:31" ht="11.45" customHeight="1" x14ac:dyDescent="0.25">
      <c r="B100" s="22" t="s">
        <v>44</v>
      </c>
      <c r="C100" s="10">
        <f t="shared" si="1"/>
        <v>46.957279308976716</v>
      </c>
      <c r="D100" s="10">
        <f t="shared" si="0"/>
        <v>47.204450015797939</v>
      </c>
      <c r="E100" s="10">
        <f t="shared" si="0"/>
        <v>47.335099798014895</v>
      </c>
      <c r="F100" s="10">
        <f t="shared" si="0"/>
        <v>47.606082086574439</v>
      </c>
      <c r="G100" s="10">
        <f t="shared" si="0"/>
        <v>48.162016322687585</v>
      </c>
      <c r="H100" s="10">
        <f t="shared" si="0"/>
        <v>47.969214596111648</v>
      </c>
      <c r="I100" s="10">
        <f t="shared" si="0"/>
        <v>47.884501338145249</v>
      </c>
      <c r="J100" s="10">
        <f t="shared" si="0"/>
        <v>47.535258629399621</v>
      </c>
      <c r="K100" s="10">
        <f t="shared" si="0"/>
        <v>47.419338395215163</v>
      </c>
      <c r="L100" s="10">
        <f t="shared" si="0"/>
        <v>47.63201072207039</v>
      </c>
      <c r="M100" s="10">
        <f t="shared" si="0"/>
        <v>47.161526203181104</v>
      </c>
      <c r="N100" s="10">
        <f t="shared" si="0"/>
        <v>46.88214101549228</v>
      </c>
      <c r="O100" s="10">
        <f t="shared" si="0"/>
        <v>47.0301105288762</v>
      </c>
      <c r="P100" s="10">
        <f t="shared" si="0"/>
        <v>47.110867133562259</v>
      </c>
      <c r="Q100" s="10">
        <f t="shared" si="0"/>
        <v>46.976499264113897</v>
      </c>
      <c r="R100" s="10">
        <f t="shared" si="0"/>
        <v>47.389152866266549</v>
      </c>
      <c r="S100" s="10">
        <f t="shared" si="0"/>
        <v>47.494431526528111</v>
      </c>
      <c r="T100" s="10">
        <f t="shared" si="0"/>
        <v>48.007954743956681</v>
      </c>
      <c r="U100" s="10">
        <f t="shared" si="0"/>
        <v>47.791709314227226</v>
      </c>
      <c r="V100" s="10">
        <f t="shared" si="0"/>
        <v>48.16408688748573</v>
      </c>
      <c r="W100" s="10">
        <f t="shared" si="0"/>
        <v>47.673580235680951</v>
      </c>
      <c r="X100" s="10">
        <f t="shared" si="0"/>
        <v>48.046635035027251</v>
      </c>
      <c r="Y100" s="10">
        <f t="shared" si="0"/>
        <v>47.50133302578493</v>
      </c>
      <c r="Z100" s="10">
        <f t="shared" si="0"/>
        <v>47.621447422516347</v>
      </c>
      <c r="AA100" s="10">
        <f t="shared" si="0"/>
        <v>47.435604464482573</v>
      </c>
      <c r="AB100" s="10">
        <f t="shared" si="0"/>
        <v>46.978180419440413</v>
      </c>
      <c r="AC100" s="10">
        <f t="shared" si="0"/>
        <v>47.894786891917789</v>
      </c>
      <c r="AD100" s="10">
        <f t="shared" si="0"/>
        <v>49.254417803631355</v>
      </c>
      <c r="AE100" s="10">
        <f t="shared" si="0"/>
        <v>49.980179142114835</v>
      </c>
    </row>
    <row r="101" spans="2:31" ht="11.45" customHeight="1" x14ac:dyDescent="0.25">
      <c r="B101" s="22" t="s">
        <v>45</v>
      </c>
      <c r="C101" s="10">
        <f t="shared" si="1"/>
        <v>7.969829028886811</v>
      </c>
      <c r="D101" s="10">
        <f t="shared" si="0"/>
        <v>6.1832686774153212</v>
      </c>
      <c r="E101" s="10">
        <f t="shared" si="0"/>
        <v>5.2176100711664182</v>
      </c>
      <c r="F101" s="10">
        <f t="shared" si="0"/>
        <v>7.0522816583071286</v>
      </c>
      <c r="G101" s="10">
        <f t="shared" si="0"/>
        <v>6.8427699510343327</v>
      </c>
      <c r="H101" s="10">
        <f t="shared" si="0"/>
        <v>7.349519752251898</v>
      </c>
      <c r="I101" s="10">
        <f t="shared" si="0"/>
        <v>7.1613356455439998</v>
      </c>
      <c r="J101" s="10">
        <f t="shared" si="0"/>
        <v>7.695399326541625</v>
      </c>
      <c r="K101" s="10">
        <f t="shared" si="0"/>
        <v>7.5448331371303379</v>
      </c>
      <c r="L101" s="10">
        <f t="shared" si="0"/>
        <v>7.4920378495278825</v>
      </c>
      <c r="M101" s="10">
        <f t="shared" si="0"/>
        <v>7.7327524656147757</v>
      </c>
      <c r="N101" s="10">
        <f t="shared" si="0"/>
        <v>7.7741944273602757</v>
      </c>
      <c r="O101" s="10">
        <f t="shared" si="0"/>
        <v>7.6353388512280826</v>
      </c>
      <c r="P101" s="10">
        <f t="shared" si="0"/>
        <v>8.1776269626029734</v>
      </c>
      <c r="Q101" s="10">
        <f t="shared" si="0"/>
        <v>8.4055848456969073</v>
      </c>
      <c r="R101" s="10">
        <f t="shared" si="0"/>
        <v>9.1185513430712835</v>
      </c>
      <c r="S101" s="10">
        <f t="shared" si="0"/>
        <v>9.0401134648183348</v>
      </c>
      <c r="T101" s="10">
        <f t="shared" si="0"/>
        <v>9.1683320623734517</v>
      </c>
      <c r="U101" s="10">
        <f t="shared" si="0"/>
        <v>8.6154962762120011</v>
      </c>
      <c r="V101" s="10">
        <f t="shared" si="0"/>
        <v>8.8524629410778903</v>
      </c>
      <c r="W101" s="10">
        <f t="shared" si="0"/>
        <v>9.0156282869364013</v>
      </c>
      <c r="X101" s="10">
        <f t="shared" si="0"/>
        <v>8.6472301095048749</v>
      </c>
      <c r="Y101" s="10">
        <f t="shared" si="0"/>
        <v>9.1277667719420013</v>
      </c>
      <c r="Z101" s="10">
        <f t="shared" si="0"/>
        <v>9.3049180756606908</v>
      </c>
      <c r="AA101" s="10">
        <f t="shared" si="0"/>
        <v>9.2411949412280894</v>
      </c>
      <c r="AB101" s="10">
        <f t="shared" si="0"/>
        <v>9.5043234580808811</v>
      </c>
      <c r="AC101" s="10">
        <f t="shared" si="0"/>
        <v>9.2920395329061911</v>
      </c>
      <c r="AD101" s="10">
        <f t="shared" si="0"/>
        <v>9.9573541477536818</v>
      </c>
      <c r="AE101" s="10">
        <f t="shared" si="0"/>
        <v>9.7433210069410112</v>
      </c>
    </row>
    <row r="102" spans="2:31" ht="11.45" customHeight="1" x14ac:dyDescent="0.25">
      <c r="B102" s="22" t="s">
        <v>46</v>
      </c>
      <c r="C102" s="10">
        <f t="shared" si="1"/>
        <v>18.951990661650143</v>
      </c>
      <c r="D102" s="10">
        <f t="shared" si="0"/>
        <v>19.20860345258567</v>
      </c>
      <c r="E102" s="10">
        <f t="shared" si="0"/>
        <v>18.828883866623134</v>
      </c>
      <c r="F102" s="10">
        <f t="shared" si="0"/>
        <v>19.328231585133107</v>
      </c>
      <c r="G102" s="10">
        <f t="shared" si="0"/>
        <v>18.414678078533182</v>
      </c>
      <c r="H102" s="10">
        <f t="shared" si="0"/>
        <v>18.308892780646627</v>
      </c>
      <c r="I102" s="10">
        <f t="shared" si="0"/>
        <v>19.505419341260655</v>
      </c>
      <c r="J102" s="10">
        <f t="shared" si="0"/>
        <v>19.688051457821</v>
      </c>
      <c r="K102" s="10">
        <f t="shared" si="0"/>
        <v>20.171388645330996</v>
      </c>
      <c r="L102" s="10">
        <f t="shared" si="0"/>
        <v>20.469351994725329</v>
      </c>
      <c r="M102" s="10">
        <f t="shared" si="0"/>
        <v>20.396116943498082</v>
      </c>
      <c r="N102" s="10">
        <f t="shared" si="0"/>
        <v>19.973844888877817</v>
      </c>
      <c r="O102" s="10">
        <f t="shared" si="0"/>
        <v>20.017557262139306</v>
      </c>
      <c r="P102" s="10">
        <f t="shared" si="0"/>
        <v>19.826544436475181</v>
      </c>
      <c r="Q102" s="10">
        <f t="shared" si="0"/>
        <v>19.874948341273381</v>
      </c>
      <c r="R102" s="10">
        <f t="shared" si="0"/>
        <v>19.906786611641259</v>
      </c>
      <c r="S102" s="10">
        <f t="shared" si="0"/>
        <v>19.252775569898979</v>
      </c>
      <c r="T102" s="10">
        <f t="shared" si="0"/>
        <v>19.872376116425624</v>
      </c>
      <c r="U102" s="10">
        <f t="shared" si="0"/>
        <v>19.840418842622928</v>
      </c>
      <c r="V102" s="10">
        <f t="shared" si="0"/>
        <v>19.51898417060314</v>
      </c>
      <c r="W102" s="10">
        <f t="shared" si="0"/>
        <v>19.651277894260971</v>
      </c>
      <c r="X102" s="10">
        <f t="shared" si="0"/>
        <v>19.283267777919299</v>
      </c>
      <c r="Y102" s="10">
        <f t="shared" si="0"/>
        <v>18.814098432408286</v>
      </c>
      <c r="Z102" s="10">
        <f t="shared" si="0"/>
        <v>18.687202561419721</v>
      </c>
      <c r="AA102" s="10">
        <f t="shared" si="0"/>
        <v>18.427084522215509</v>
      </c>
      <c r="AB102" s="10">
        <f t="shared" si="0"/>
        <v>19.508314761639244</v>
      </c>
      <c r="AC102" s="10">
        <f t="shared" si="0"/>
        <v>19.045456118256322</v>
      </c>
      <c r="AD102" s="10">
        <f t="shared" si="0"/>
        <v>18.765512237962504</v>
      </c>
      <c r="AE102" s="10">
        <f t="shared" si="0"/>
        <v>18.567374515769696</v>
      </c>
    </row>
    <row r="103" spans="2:31" ht="11.45" customHeight="1" x14ac:dyDescent="0.25">
      <c r="B103" s="22" t="s">
        <v>47</v>
      </c>
      <c r="C103" s="10">
        <f t="shared" si="1"/>
        <v>44.597318368680611</v>
      </c>
      <c r="D103" s="10">
        <f t="shared" si="0"/>
        <v>45.842135202426313</v>
      </c>
      <c r="E103" s="10">
        <f t="shared" si="0"/>
        <v>44.937253654149281</v>
      </c>
      <c r="F103" s="10">
        <f t="shared" si="0"/>
        <v>44.767798640269973</v>
      </c>
      <c r="G103" s="10">
        <f t="shared" si="0"/>
        <v>45.073626593685333</v>
      </c>
      <c r="H103" s="10">
        <f t="shared" si="0"/>
        <v>46.573106755321355</v>
      </c>
      <c r="I103" s="10">
        <f t="shared" si="0"/>
        <v>46.10968132115535</v>
      </c>
      <c r="J103" s="10">
        <f t="shared" si="0"/>
        <v>46.549870343431792</v>
      </c>
      <c r="K103" s="10">
        <f t="shared" si="0"/>
        <v>45.690321807935888</v>
      </c>
      <c r="L103" s="10">
        <f t="shared" si="0"/>
        <v>46.068205085347763</v>
      </c>
      <c r="M103" s="10">
        <f t="shared" si="0"/>
        <v>45.023387499093921</v>
      </c>
      <c r="N103" s="10">
        <f t="shared" si="0"/>
        <v>44.726170367395973</v>
      </c>
      <c r="O103" s="10">
        <f t="shared" si="0"/>
        <v>44.715309184842127</v>
      </c>
      <c r="P103" s="10">
        <f t="shared" si="0"/>
        <v>45.180976309232086</v>
      </c>
      <c r="Q103" s="10">
        <f t="shared" si="0"/>
        <v>44.64218665453145</v>
      </c>
      <c r="R103" s="10">
        <f t="shared" si="0"/>
        <v>45.346669592080886</v>
      </c>
      <c r="S103" s="10">
        <f t="shared" si="0"/>
        <v>46.046602328255361</v>
      </c>
      <c r="T103" s="10">
        <f t="shared" si="0"/>
        <v>46.773617629055295</v>
      </c>
      <c r="U103" s="10">
        <f t="shared" si="0"/>
        <v>46.610662644242133</v>
      </c>
      <c r="V103" s="10">
        <f t="shared" si="0"/>
        <v>48.078781960607373</v>
      </c>
      <c r="W103" s="10">
        <f t="shared" si="0"/>
        <v>49.350049799233936</v>
      </c>
      <c r="X103" s="10">
        <f t="shared" si="0"/>
        <v>48.99273513313414</v>
      </c>
      <c r="Y103" s="10">
        <f t="shared" si="0"/>
        <v>49.088256686613548</v>
      </c>
      <c r="Z103" s="10">
        <f t="shared" si="0"/>
        <v>49.053058280509973</v>
      </c>
      <c r="AA103" s="10">
        <f t="shared" si="0"/>
        <v>49.450937065226285</v>
      </c>
      <c r="AB103" s="10">
        <f t="shared" si="0"/>
        <v>48.097890284166311</v>
      </c>
      <c r="AC103" s="10">
        <f t="shared" si="0"/>
        <v>47.660304332897795</v>
      </c>
      <c r="AD103" s="10">
        <f t="shared" si="0"/>
        <v>46.940487742324926</v>
      </c>
      <c r="AE103" s="10">
        <f t="shared" si="0"/>
        <v>46.697606916542817</v>
      </c>
    </row>
    <row r="104" spans="2:31" ht="11.45" customHeight="1" x14ac:dyDescent="0.25">
      <c r="B104" s="22" t="s">
        <v>48</v>
      </c>
      <c r="C104" s="10">
        <f t="shared" si="1"/>
        <v>38.240676332116138</v>
      </c>
      <c r="D104" s="10">
        <f t="shared" si="0"/>
        <v>38.645959025155989</v>
      </c>
      <c r="E104" s="10">
        <f t="shared" si="0"/>
        <v>39.445033980608898</v>
      </c>
      <c r="F104" s="10">
        <f t="shared" si="0"/>
        <v>39.843784655409088</v>
      </c>
      <c r="G104" s="10">
        <f t="shared" si="0"/>
        <v>40.090981884488841</v>
      </c>
      <c r="H104" s="10">
        <f t="shared" si="0"/>
        <v>40.666787550983727</v>
      </c>
      <c r="I104" s="10">
        <f t="shared" si="0"/>
        <v>40.794509854734905</v>
      </c>
      <c r="J104" s="10">
        <f t="shared" si="0"/>
        <v>40.909589071870123</v>
      </c>
      <c r="K104" s="10">
        <f t="shared" si="0"/>
        <v>40.911484321170221</v>
      </c>
      <c r="L104" s="10">
        <f t="shared" si="0"/>
        <v>40.672924587256936</v>
      </c>
      <c r="M104" s="10">
        <f t="shared" si="0"/>
        <v>40.97244310934672</v>
      </c>
      <c r="N104" s="10">
        <f t="shared" si="0"/>
        <v>40.030476453764201</v>
      </c>
      <c r="O104" s="10">
        <f t="shared" si="0"/>
        <v>40.248361279451409</v>
      </c>
      <c r="P104" s="10">
        <f t="shared" si="0"/>
        <v>41.425925506629682</v>
      </c>
      <c r="Q104" s="10">
        <f t="shared" si="0"/>
        <v>41.890233372643543</v>
      </c>
      <c r="R104" s="10">
        <f t="shared" si="0"/>
        <v>41.290402772106937</v>
      </c>
      <c r="S104" s="10">
        <f t="shared" si="0"/>
        <v>41.997509595486655</v>
      </c>
      <c r="T104" s="10">
        <f t="shared" si="0"/>
        <v>42.310316646954718</v>
      </c>
      <c r="U104" s="10">
        <f t="shared" si="0"/>
        <v>41.543390798132471</v>
      </c>
      <c r="V104" s="10">
        <f t="shared" si="0"/>
        <v>41.256460904918576</v>
      </c>
      <c r="W104" s="10">
        <f t="shared" si="0"/>
        <v>41.091893945275672</v>
      </c>
      <c r="X104" s="10">
        <f t="shared" si="0"/>
        <v>41.337129447521015</v>
      </c>
      <c r="Y104" s="10">
        <f t="shared" si="0"/>
        <v>41.497004686420915</v>
      </c>
      <c r="Z104" s="10">
        <f t="shared" si="0"/>
        <v>41.385799544384284</v>
      </c>
      <c r="AA104" s="10">
        <f t="shared" si="0"/>
        <v>41.729980805445045</v>
      </c>
      <c r="AB104" s="10">
        <f t="shared" si="0"/>
        <v>42.010789886077852</v>
      </c>
      <c r="AC104" s="10">
        <f t="shared" si="0"/>
        <v>41.11294906598394</v>
      </c>
      <c r="AD104" s="10">
        <f t="shared" si="0"/>
        <v>43.106954889427449</v>
      </c>
      <c r="AE104" s="10">
        <f t="shared" si="0"/>
        <v>43.370044415247257</v>
      </c>
    </row>
    <row r="105" spans="2:31" ht="11.45" customHeight="1" x14ac:dyDescent="0.25">
      <c r="B105" s="22" t="s">
        <v>49</v>
      </c>
      <c r="C105" s="10">
        <f t="shared" si="1"/>
        <v>12.64802463674414</v>
      </c>
      <c r="D105" s="10">
        <f t="shared" si="0"/>
        <v>12.65648728737963</v>
      </c>
      <c r="E105" s="10">
        <f t="shared" si="0"/>
        <v>11.99552079072093</v>
      </c>
      <c r="F105" s="10">
        <f t="shared" si="0"/>
        <v>12.219346950397373</v>
      </c>
      <c r="G105" s="10">
        <f t="shared" si="0"/>
        <v>13.032387066692968</v>
      </c>
      <c r="H105" s="10">
        <f t="shared" si="0"/>
        <v>13.965389536058177</v>
      </c>
      <c r="I105" s="10">
        <f t="shared" si="0"/>
        <v>13.385927252674133</v>
      </c>
      <c r="J105" s="10">
        <f t="shared" si="0"/>
        <v>13.807074957145085</v>
      </c>
      <c r="K105" s="10">
        <f t="shared" si="0"/>
        <v>13.112195699615977</v>
      </c>
      <c r="L105" s="10">
        <f t="shared" si="0"/>
        <v>12.434988365821106</v>
      </c>
      <c r="M105" s="10">
        <f t="shared" si="0"/>
        <v>13.299750404609442</v>
      </c>
      <c r="N105" s="10">
        <f t="shared" si="0"/>
        <v>13.419913419913421</v>
      </c>
      <c r="O105" s="10">
        <f t="shared" si="0"/>
        <v>14.233575143998456</v>
      </c>
      <c r="P105" s="10">
        <f t="shared" si="0"/>
        <v>14.572756199390096</v>
      </c>
      <c r="Q105" s="10">
        <f t="shared" si="0"/>
        <v>14.726121083310536</v>
      </c>
      <c r="R105" s="10">
        <f t="shared" si="0"/>
        <v>14.838444300667987</v>
      </c>
      <c r="S105" s="10">
        <f t="shared" si="0"/>
        <v>14.87797088782062</v>
      </c>
      <c r="T105" s="10">
        <f t="shared" si="0"/>
        <v>14.440447803419149</v>
      </c>
      <c r="U105" s="10">
        <f t="shared" si="0"/>
        <v>14.63571575995241</v>
      </c>
      <c r="V105" s="10">
        <f t="shared" si="0"/>
        <v>14.367090106662667</v>
      </c>
      <c r="W105" s="10">
        <f t="shared" si="0"/>
        <v>14.907924352987353</v>
      </c>
      <c r="X105" s="10">
        <f t="shared" si="0"/>
        <v>15.376129331239056</v>
      </c>
      <c r="Y105" s="10">
        <f t="shared" si="0"/>
        <v>15.854204491755164</v>
      </c>
      <c r="Z105" s="10">
        <f t="shared" si="0"/>
        <v>16.187325338045287</v>
      </c>
      <c r="AA105" s="10">
        <f t="shared" si="0"/>
        <v>16.064332862631769</v>
      </c>
      <c r="AB105" s="10">
        <f t="shared" si="0"/>
        <v>16.360315753160577</v>
      </c>
      <c r="AC105" s="10">
        <f t="shared" si="0"/>
        <v>17.120606636313013</v>
      </c>
      <c r="AD105" s="10">
        <f t="shared" si="0"/>
        <v>16.698106865036522</v>
      </c>
      <c r="AE105" s="10">
        <f t="shared" si="0"/>
        <v>16.086797084312462</v>
      </c>
    </row>
    <row r="106" spans="2:31" ht="11.45" customHeight="1" x14ac:dyDescent="0.25">
      <c r="B106" s="22" t="s">
        <v>50</v>
      </c>
      <c r="C106" s="10">
        <f t="shared" si="1"/>
        <v>51.519142253189514</v>
      </c>
      <c r="D106" s="10">
        <f t="shared" si="0"/>
        <v>50.59134466313288</v>
      </c>
      <c r="E106" s="10">
        <f t="shared" si="0"/>
        <v>48.297438201405853</v>
      </c>
      <c r="F106" s="10">
        <f t="shared" si="0"/>
        <v>47.187099056656585</v>
      </c>
      <c r="G106" s="10">
        <f t="shared" si="0"/>
        <v>46.874247977391931</v>
      </c>
      <c r="H106" s="10">
        <f t="shared" si="0"/>
        <v>46.115795390668914</v>
      </c>
      <c r="I106" s="10">
        <f t="shared" si="0"/>
        <v>44.957229738494767</v>
      </c>
      <c r="J106" s="10">
        <f t="shared" si="0"/>
        <v>43.160637835825526</v>
      </c>
      <c r="K106" s="10">
        <f t="shared" si="0"/>
        <v>42.543687892566865</v>
      </c>
      <c r="L106" s="10">
        <f t="shared" si="0"/>
        <v>43.784691913898335</v>
      </c>
      <c r="M106" s="10">
        <f t="shared" si="0"/>
        <v>42.79358739668276</v>
      </c>
      <c r="N106" s="10">
        <f t="shared" si="0"/>
        <v>43.220515692849062</v>
      </c>
      <c r="O106" s="10">
        <f t="shared" si="0"/>
        <v>44.192016958259423</v>
      </c>
      <c r="P106" s="10">
        <f t="shared" si="0"/>
        <v>44.494582231104232</v>
      </c>
      <c r="Q106" s="10">
        <f t="shared" si="0"/>
        <v>44.063032269944301</v>
      </c>
      <c r="R106" s="10">
        <f t="shared" si="0"/>
        <v>43.940902722891636</v>
      </c>
      <c r="S106" s="10">
        <f t="shared" si="0"/>
        <v>45.459621148127148</v>
      </c>
      <c r="T106" s="10">
        <f t="shared" si="0"/>
        <v>44.800657329641346</v>
      </c>
      <c r="U106" s="10">
        <f t="shared" si="0"/>
        <v>43.971894161250354</v>
      </c>
      <c r="V106" s="10">
        <f t="shared" si="0"/>
        <v>43.004530188658869</v>
      </c>
      <c r="W106" s="10">
        <f t="shared" si="0"/>
        <v>44.153835827907919</v>
      </c>
      <c r="X106" s="10">
        <f t="shared" si="0"/>
        <v>43.534502972732156</v>
      </c>
      <c r="Y106" s="10">
        <f t="shared" si="0"/>
        <v>42.610360440569856</v>
      </c>
      <c r="Z106" s="10">
        <f t="shared" si="0"/>
        <v>41.478753966831796</v>
      </c>
      <c r="AA106" s="10">
        <f t="shared" si="0"/>
        <v>40.869575663851158</v>
      </c>
      <c r="AB106" s="10">
        <f t="shared" si="0"/>
        <v>41.447393580286906</v>
      </c>
      <c r="AC106" s="10">
        <f t="shared" si="0"/>
        <v>39.433970989471739</v>
      </c>
      <c r="AD106" s="10">
        <f t="shared" si="0"/>
        <v>39.877729103647162</v>
      </c>
      <c r="AE106" s="10">
        <f t="shared" si="0"/>
        <v>40.280711149999249</v>
      </c>
    </row>
    <row r="107" spans="2:31" ht="11.45" customHeight="1" x14ac:dyDescent="0.25">
      <c r="B107" s="22" t="s">
        <v>51</v>
      </c>
      <c r="C107" s="10">
        <f t="shared" si="1"/>
        <v>19.870010953518644</v>
      </c>
      <c r="D107" s="10">
        <f t="shared" si="0"/>
        <v>20.037166326941623</v>
      </c>
      <c r="E107" s="10">
        <f t="shared" si="0"/>
        <v>20.559586982073853</v>
      </c>
      <c r="F107" s="10">
        <f t="shared" si="0"/>
        <v>20.828105021043722</v>
      </c>
      <c r="G107" s="10">
        <f t="shared" si="0"/>
        <v>20.031401116946498</v>
      </c>
      <c r="H107" s="10">
        <f t="shared" si="0"/>
        <v>20.044646530413662</v>
      </c>
      <c r="I107" s="10">
        <f t="shared" si="0"/>
        <v>21.346165341622335</v>
      </c>
      <c r="J107" s="10">
        <f t="shared" si="0"/>
        <v>21.038628958107051</v>
      </c>
      <c r="K107" s="10">
        <f t="shared" si="0"/>
        <v>21.431380394476857</v>
      </c>
      <c r="L107" s="10">
        <f t="shared" si="0"/>
        <v>20.961445634012005</v>
      </c>
      <c r="M107" s="10">
        <f t="shared" si="0"/>
        <v>20.185188090005269</v>
      </c>
      <c r="N107" s="10">
        <f t="shared" si="0"/>
        <v>20.286857723094688</v>
      </c>
      <c r="O107" s="10">
        <f t="shared" si="0"/>
        <v>20.703227931488801</v>
      </c>
      <c r="P107" s="10">
        <f t="shared" si="0"/>
        <v>20.247205497112919</v>
      </c>
      <c r="Q107" s="10">
        <f t="shared" si="0"/>
        <v>20.146661927874096</v>
      </c>
      <c r="R107" s="10">
        <f t="shared" si="0"/>
        <v>21.872910256135668</v>
      </c>
      <c r="S107" s="10">
        <f t="shared" si="0"/>
        <v>20.342403928882902</v>
      </c>
      <c r="T107" s="10">
        <f t="shared" si="0"/>
        <v>19.64429957436489</v>
      </c>
      <c r="U107" s="10">
        <f t="shared" si="0"/>
        <v>18.842590823163469</v>
      </c>
      <c r="V107" s="10">
        <f t="shared" ref="V107:AE122" si="2">V21/V69*1000</f>
        <v>18.495530528172136</v>
      </c>
      <c r="W107" s="10">
        <f t="shared" si="2"/>
        <v>18.970688160453619</v>
      </c>
      <c r="X107" s="10">
        <f t="shared" si="2"/>
        <v>18.763934204953244</v>
      </c>
      <c r="Y107" s="10">
        <f t="shared" si="2"/>
        <v>18.41959751127963</v>
      </c>
      <c r="Z107" s="10">
        <f t="shared" si="2"/>
        <v>17.751126122961669</v>
      </c>
      <c r="AA107" s="10">
        <f t="shared" si="2"/>
        <v>17.443256268461145</v>
      </c>
      <c r="AB107" s="10">
        <f t="shared" si="2"/>
        <v>18.315486758124859</v>
      </c>
      <c r="AC107" s="10">
        <f t="shared" si="2"/>
        <v>17.442885004405518</v>
      </c>
      <c r="AD107" s="10">
        <f t="shared" si="2"/>
        <v>17.727003235504146</v>
      </c>
      <c r="AE107" s="10">
        <f t="shared" si="2"/>
        <v>17.485363315804822</v>
      </c>
    </row>
    <row r="108" spans="2:31" ht="11.45" customHeight="1" x14ac:dyDescent="0.25">
      <c r="B108" s="22" t="s">
        <v>52</v>
      </c>
      <c r="C108" s="10">
        <f t="shared" si="1"/>
        <v>31.52615912274792</v>
      </c>
      <c r="D108" s="10">
        <f t="shared" si="1"/>
        <v>31.902555596967698</v>
      </c>
      <c r="E108" s="10">
        <f t="shared" si="1"/>
        <v>31.934390061268513</v>
      </c>
      <c r="F108" s="10">
        <f t="shared" si="1"/>
        <v>31.514896601936258</v>
      </c>
      <c r="G108" s="10">
        <f t="shared" si="1"/>
        <v>31.35651311676834</v>
      </c>
      <c r="H108" s="10">
        <f t="shared" si="1"/>
        <v>31.455225926680935</v>
      </c>
      <c r="I108" s="10">
        <f t="shared" si="1"/>
        <v>31.619518696924914</v>
      </c>
      <c r="J108" s="10">
        <f t="shared" si="1"/>
        <v>31.766771607097539</v>
      </c>
      <c r="K108" s="10">
        <f t="shared" si="1"/>
        <v>31.857338983501904</v>
      </c>
      <c r="L108" s="10">
        <f t="shared" si="1"/>
        <v>32.217710823319315</v>
      </c>
      <c r="M108" s="10">
        <f t="shared" si="1"/>
        <v>32.004220035154603</v>
      </c>
      <c r="N108" s="10">
        <f t="shared" si="1"/>
        <v>31.583915386895715</v>
      </c>
      <c r="O108" s="10">
        <f t="shared" si="1"/>
        <v>32.32871933386312</v>
      </c>
      <c r="P108" s="10">
        <f t="shared" si="1"/>
        <v>32.38323581063139</v>
      </c>
      <c r="Q108" s="10">
        <f t="shared" si="1"/>
        <v>31.986696566638329</v>
      </c>
      <c r="R108" s="10">
        <f t="shared" si="1"/>
        <v>32.38305763066554</v>
      </c>
      <c r="S108" s="10">
        <f t="shared" ref="D108:AD117" si="3">S22/S70*1000</f>
        <v>32.455069293331796</v>
      </c>
      <c r="T108" s="10">
        <f t="shared" si="3"/>
        <v>32.301824069506019</v>
      </c>
      <c r="U108" s="10">
        <f t="shared" si="3"/>
        <v>32.322397665422677</v>
      </c>
      <c r="V108" s="10">
        <f t="shared" si="3"/>
        <v>31.515894760693087</v>
      </c>
      <c r="W108" s="10">
        <f t="shared" si="3"/>
        <v>31.489669123890277</v>
      </c>
      <c r="X108" s="10">
        <f t="shared" si="3"/>
        <v>31.00366421778649</v>
      </c>
      <c r="Y108" s="10">
        <f t="shared" si="3"/>
        <v>32.007592685210362</v>
      </c>
      <c r="Z108" s="10">
        <f t="shared" si="3"/>
        <v>31.642450200994453</v>
      </c>
      <c r="AA108" s="10">
        <f t="shared" si="3"/>
        <v>32.511850670362847</v>
      </c>
      <c r="AB108" s="10">
        <f t="shared" si="3"/>
        <v>32.310465437945183</v>
      </c>
      <c r="AC108" s="10">
        <f t="shared" si="3"/>
        <v>30.857974520680386</v>
      </c>
      <c r="AD108" s="10">
        <f t="shared" si="3"/>
        <v>30.511525722230715</v>
      </c>
      <c r="AE108" s="10">
        <f t="shared" si="2"/>
        <v>30.793144431887026</v>
      </c>
    </row>
    <row r="109" spans="2:31" ht="11.45" customHeight="1" x14ac:dyDescent="0.25">
      <c r="B109" s="22" t="s">
        <v>53</v>
      </c>
      <c r="C109" s="10">
        <f t="shared" si="1"/>
        <v>40.943136433273438</v>
      </c>
      <c r="D109" s="10">
        <f t="shared" si="3"/>
        <v>40.250051421519338</v>
      </c>
      <c r="E109" s="10">
        <f t="shared" si="3"/>
        <v>40.239160363447233</v>
      </c>
      <c r="F109" s="10">
        <f t="shared" si="3"/>
        <v>40.227567070706726</v>
      </c>
      <c r="G109" s="10">
        <f t="shared" si="3"/>
        <v>39.929602524379646</v>
      </c>
      <c r="H109" s="10">
        <f t="shared" si="3"/>
        <v>40.254853967353107</v>
      </c>
      <c r="I109" s="10">
        <f t="shared" si="3"/>
        <v>41.352305244872859</v>
      </c>
      <c r="J109" s="10">
        <f t="shared" si="3"/>
        <v>42.688805049952109</v>
      </c>
      <c r="K109" s="10">
        <f t="shared" si="3"/>
        <v>42.264943097712866</v>
      </c>
      <c r="L109" s="10">
        <f t="shared" si="3"/>
        <v>42.050069823312825</v>
      </c>
      <c r="M109" s="10">
        <f t="shared" si="3"/>
        <v>42.101214566472002</v>
      </c>
      <c r="N109" s="10">
        <f t="shared" si="3"/>
        <v>42.727194905739459</v>
      </c>
      <c r="O109" s="10">
        <f t="shared" si="3"/>
        <v>41.628387029942644</v>
      </c>
      <c r="P109" s="10">
        <f t="shared" si="3"/>
        <v>41.785543399768549</v>
      </c>
      <c r="Q109" s="10">
        <f t="shared" si="3"/>
        <v>42.348649394710826</v>
      </c>
      <c r="R109" s="10">
        <f t="shared" si="3"/>
        <v>42.305530365269128</v>
      </c>
      <c r="S109" s="10">
        <f t="shared" si="3"/>
        <v>42.978101503610397</v>
      </c>
      <c r="T109" s="10">
        <f t="shared" si="3"/>
        <v>43.731805622363851</v>
      </c>
      <c r="U109" s="10">
        <f t="shared" si="3"/>
        <v>44.394566577093386</v>
      </c>
      <c r="V109" s="10">
        <f t="shared" si="3"/>
        <v>44.50500695877998</v>
      </c>
      <c r="W109" s="10">
        <f t="shared" si="3"/>
        <v>44.414221219900043</v>
      </c>
      <c r="X109" s="10">
        <f t="shared" si="3"/>
        <v>44.500881847152307</v>
      </c>
      <c r="Y109" s="10">
        <f t="shared" si="3"/>
        <v>45.275137737545855</v>
      </c>
      <c r="Z109" s="10">
        <f t="shared" si="3"/>
        <v>45.724388316340857</v>
      </c>
      <c r="AA109" s="10">
        <f t="shared" si="3"/>
        <v>45.752094369116975</v>
      </c>
      <c r="AB109" s="10">
        <f t="shared" si="3"/>
        <v>44.68896476430298</v>
      </c>
      <c r="AC109" s="10">
        <f t="shared" si="3"/>
        <v>45.756318012144177</v>
      </c>
      <c r="AD109" s="10">
        <f t="shared" si="3"/>
        <v>46.879652439905364</v>
      </c>
      <c r="AE109" s="10">
        <f t="shared" si="2"/>
        <v>46.324302470346851</v>
      </c>
    </row>
    <row r="110" spans="2:31" ht="11.45" customHeight="1" x14ac:dyDescent="0.25">
      <c r="B110" s="22" t="s">
        <v>54</v>
      </c>
      <c r="C110" s="10">
        <f t="shared" si="1"/>
        <v>11.498447324324738</v>
      </c>
      <c r="D110" s="10">
        <f t="shared" si="3"/>
        <v>11.884614422812428</v>
      </c>
      <c r="E110" s="10">
        <f t="shared" si="3"/>
        <v>12.206191283987653</v>
      </c>
      <c r="F110" s="10">
        <f t="shared" si="3"/>
        <v>12.40669826029475</v>
      </c>
      <c r="G110" s="10">
        <f t="shared" si="3"/>
        <v>12.802350656295669</v>
      </c>
      <c r="H110" s="10">
        <f t="shared" si="3"/>
        <v>12.878461704057939</v>
      </c>
      <c r="I110" s="10">
        <f t="shared" si="3"/>
        <v>12.857924107572684</v>
      </c>
      <c r="J110" s="10">
        <f t="shared" si="3"/>
        <v>13.047790051503162</v>
      </c>
      <c r="K110" s="10">
        <f t="shared" si="3"/>
        <v>13.136812646284024</v>
      </c>
      <c r="L110" s="10">
        <f t="shared" si="3"/>
        <v>13.965697317425185</v>
      </c>
      <c r="M110" s="10">
        <f t="shared" si="3"/>
        <v>13.956781685050752</v>
      </c>
      <c r="N110" s="10">
        <f t="shared" si="3"/>
        <v>13.95842040898466</v>
      </c>
      <c r="O110" s="10">
        <f t="shared" si="3"/>
        <v>13.863968684314742</v>
      </c>
      <c r="P110" s="10">
        <f t="shared" si="3"/>
        <v>13.46766054705472</v>
      </c>
      <c r="Q110" s="10">
        <f t="shared" si="3"/>
        <v>12.62432685734259</v>
      </c>
      <c r="R110" s="10">
        <f t="shared" si="3"/>
        <v>13.06084625613855</v>
      </c>
      <c r="S110" s="10">
        <f t="shared" si="3"/>
        <v>14.06893071416556</v>
      </c>
      <c r="T110" s="10">
        <f t="shared" si="3"/>
        <v>14.236662269817494</v>
      </c>
      <c r="U110" s="10">
        <f t="shared" si="3"/>
        <v>13.741727222616522</v>
      </c>
      <c r="V110" s="10">
        <f t="shared" si="3"/>
        <v>12.447197879503127</v>
      </c>
      <c r="W110" s="10">
        <f t="shared" si="3"/>
        <v>13.126256141375634</v>
      </c>
      <c r="X110" s="10">
        <f t="shared" si="3"/>
        <v>13.657902483835384</v>
      </c>
      <c r="Y110" s="10">
        <f t="shared" si="3"/>
        <v>13.413683979296238</v>
      </c>
      <c r="Z110" s="10">
        <f t="shared" si="3"/>
        <v>13.49262373298815</v>
      </c>
      <c r="AA110" s="10">
        <f t="shared" si="3"/>
        <v>11.284111022504037</v>
      </c>
      <c r="AB110" s="10">
        <f t="shared" si="3"/>
        <v>11.381661686472174</v>
      </c>
      <c r="AC110" s="10">
        <f t="shared" si="3"/>
        <v>12.088171743023153</v>
      </c>
      <c r="AD110" s="10">
        <f t="shared" si="3"/>
        <v>12.409685677210927</v>
      </c>
      <c r="AE110" s="10">
        <f t="shared" si="2"/>
        <v>12.179225416956916</v>
      </c>
    </row>
    <row r="111" spans="2:31" ht="11.45" customHeight="1" x14ac:dyDescent="0.25">
      <c r="B111" s="22" t="s">
        <v>55</v>
      </c>
      <c r="C111" s="10">
        <f t="shared" si="1"/>
        <v>43.432924012553784</v>
      </c>
      <c r="D111" s="10">
        <f t="shared" si="3"/>
        <v>43.707985406771762</v>
      </c>
      <c r="E111" s="10">
        <f t="shared" si="3"/>
        <v>44.034302375278976</v>
      </c>
      <c r="F111" s="10">
        <f t="shared" si="3"/>
        <v>43.356216979619518</v>
      </c>
      <c r="G111" s="10">
        <f t="shared" si="3"/>
        <v>42.964400438013989</v>
      </c>
      <c r="H111" s="10">
        <f t="shared" si="3"/>
        <v>43.213157634870804</v>
      </c>
      <c r="I111" s="10">
        <f t="shared" si="3"/>
        <v>44.457826952928855</v>
      </c>
      <c r="J111" s="10">
        <f t="shared" si="3"/>
        <v>44.801739996255179</v>
      </c>
      <c r="K111" s="10">
        <f t="shared" si="3"/>
        <v>45.274469793218366</v>
      </c>
      <c r="L111" s="10">
        <f t="shared" si="3"/>
        <v>45.176130051327647</v>
      </c>
      <c r="M111" s="10">
        <f t="shared" si="3"/>
        <v>45.080226794158435</v>
      </c>
      <c r="N111" s="10">
        <f t="shared" si="3"/>
        <v>44.958215187470884</v>
      </c>
      <c r="O111" s="10">
        <f t="shared" si="3"/>
        <v>44.914573777938038</v>
      </c>
      <c r="P111" s="10">
        <f t="shared" si="3"/>
        <v>44.660162256363606</v>
      </c>
      <c r="Q111" s="10">
        <f t="shared" si="3"/>
        <v>44.794915321147997</v>
      </c>
      <c r="R111" s="10">
        <f t="shared" si="3"/>
        <v>45.210793964255679</v>
      </c>
      <c r="S111" s="10">
        <f t="shared" si="3"/>
        <v>44.854963805741932</v>
      </c>
      <c r="T111" s="10">
        <f t="shared" si="3"/>
        <v>44.372577659288403</v>
      </c>
      <c r="U111" s="10">
        <f t="shared" si="3"/>
        <v>44.417291250218859</v>
      </c>
      <c r="V111" s="10">
        <f t="shared" si="3"/>
        <v>44.283108986652614</v>
      </c>
      <c r="W111" s="10">
        <f t="shared" si="3"/>
        <v>43.924640973258093</v>
      </c>
      <c r="X111" s="10">
        <f t="shared" si="3"/>
        <v>43.205758505086571</v>
      </c>
      <c r="Y111" s="10">
        <f t="shared" si="3"/>
        <v>43.129478565618165</v>
      </c>
      <c r="Z111" s="10">
        <f t="shared" si="3"/>
        <v>42.617430910878639</v>
      </c>
      <c r="AA111" s="10">
        <f t="shared" si="3"/>
        <v>41.921046161346212</v>
      </c>
      <c r="AB111" s="10">
        <f t="shared" si="3"/>
        <v>41.856997749539154</v>
      </c>
      <c r="AC111" s="10">
        <f t="shared" si="3"/>
        <v>41.702900715055243</v>
      </c>
      <c r="AD111" s="10">
        <f t="shared" si="3"/>
        <v>41.473418592343549</v>
      </c>
      <c r="AE111" s="10">
        <f t="shared" si="2"/>
        <v>40.452936370931674</v>
      </c>
    </row>
    <row r="112" spans="2:31" ht="11.45" customHeight="1" x14ac:dyDescent="0.25">
      <c r="B112" s="22" t="s">
        <v>56</v>
      </c>
      <c r="C112" s="10">
        <f t="shared" si="1"/>
        <v>28.607010956920774</v>
      </c>
      <c r="D112" s="10">
        <f t="shared" si="3"/>
        <v>28.480937581552041</v>
      </c>
      <c r="E112" s="10">
        <f t="shared" si="3"/>
        <v>28.152539474434249</v>
      </c>
      <c r="F112" s="10">
        <f t="shared" si="3"/>
        <v>27.728203387603607</v>
      </c>
      <c r="G112" s="10">
        <f t="shared" si="3"/>
        <v>27.915416214375412</v>
      </c>
      <c r="H112" s="10">
        <f t="shared" si="3"/>
        <v>28.329851889951399</v>
      </c>
      <c r="I112" s="10">
        <f t="shared" si="3"/>
        <v>27.702545535452419</v>
      </c>
      <c r="J112" s="10">
        <f t="shared" si="3"/>
        <v>28.064735241132869</v>
      </c>
      <c r="K112" s="10">
        <f t="shared" si="3"/>
        <v>29.312198003311675</v>
      </c>
      <c r="L112" s="10">
        <f t="shared" si="3"/>
        <v>29.932287302183564</v>
      </c>
      <c r="M112" s="10">
        <f t="shared" si="3"/>
        <v>29.869922965906323</v>
      </c>
      <c r="N112" s="10">
        <f t="shared" si="3"/>
        <v>30.070678162916369</v>
      </c>
      <c r="O112" s="10">
        <f t="shared" si="3"/>
        <v>29.062581827703585</v>
      </c>
      <c r="P112" s="10">
        <f t="shared" si="3"/>
        <v>29.73859006402575</v>
      </c>
      <c r="Q112" s="10">
        <f t="shared" si="3"/>
        <v>30.392679755991864</v>
      </c>
      <c r="R112" s="10">
        <f t="shared" si="3"/>
        <v>29.726653332682893</v>
      </c>
      <c r="S112" s="10">
        <f t="shared" si="3"/>
        <v>29.116121992210211</v>
      </c>
      <c r="T112" s="10">
        <f t="shared" si="3"/>
        <v>29.695674185745627</v>
      </c>
      <c r="U112" s="10">
        <f t="shared" si="3"/>
        <v>29.320109831564281</v>
      </c>
      <c r="V112" s="10">
        <f t="shared" si="3"/>
        <v>29.209840285110875</v>
      </c>
      <c r="W112" s="10">
        <f t="shared" si="3"/>
        <v>28.566755264772031</v>
      </c>
      <c r="X112" s="10">
        <f t="shared" si="3"/>
        <v>28.515403023778845</v>
      </c>
      <c r="Y112" s="10">
        <f t="shared" si="3"/>
        <v>29.045987176652662</v>
      </c>
      <c r="Z112" s="10">
        <f t="shared" si="3"/>
        <v>29.195170415762888</v>
      </c>
      <c r="AA112" s="10">
        <f t="shared" si="3"/>
        <v>29.228747999941284</v>
      </c>
      <c r="AB112" s="10">
        <f t="shared" si="3"/>
        <v>29.148809776382226</v>
      </c>
      <c r="AC112" s="10">
        <f t="shared" si="3"/>
        <v>28.668051990384225</v>
      </c>
      <c r="AD112" s="10">
        <f t="shared" si="3"/>
        <v>29.808172478310375</v>
      </c>
      <c r="AE112" s="10">
        <f t="shared" si="2"/>
        <v>29.760290350687551</v>
      </c>
    </row>
    <row r="113" spans="2:31" ht="11.45" customHeight="1" x14ac:dyDescent="0.25">
      <c r="B113" s="22" t="s">
        <v>57</v>
      </c>
      <c r="C113" s="10">
        <f t="shared" si="1"/>
        <v>7.1456273491178095</v>
      </c>
      <c r="D113" s="10">
        <f t="shared" si="3"/>
        <v>7.0202848983849719</v>
      </c>
      <c r="E113" s="10">
        <f t="shared" si="3"/>
        <v>6.8812003063680791</v>
      </c>
      <c r="F113" s="10">
        <f t="shared" si="3"/>
        <v>6.8835640019279758</v>
      </c>
      <c r="G113" s="10">
        <f t="shared" si="3"/>
        <v>7.2213720840585465</v>
      </c>
      <c r="H113" s="10">
        <f t="shared" si="3"/>
        <v>7.6527231661370747</v>
      </c>
      <c r="I113" s="10">
        <f t="shared" si="3"/>
        <v>8.0508474576271176</v>
      </c>
      <c r="J113" s="10">
        <f t="shared" si="3"/>
        <v>8.6604896258713868</v>
      </c>
      <c r="K113" s="10">
        <f t="shared" si="3"/>
        <v>9.3669045248656513</v>
      </c>
      <c r="L113" s="10">
        <f t="shared" si="3"/>
        <v>9.7138965635996897</v>
      </c>
      <c r="M113" s="10">
        <f t="shared" si="3"/>
        <v>9.5767090179383132</v>
      </c>
      <c r="N113" s="10">
        <f t="shared" si="3"/>
        <v>10.314166870565206</v>
      </c>
      <c r="O113" s="10">
        <f t="shared" si="3"/>
        <v>10.529957039506062</v>
      </c>
      <c r="P113" s="10">
        <f t="shared" si="3"/>
        <v>10.998475123926825</v>
      </c>
      <c r="Q113" s="10">
        <f t="shared" si="3"/>
        <v>10.119044629178491</v>
      </c>
      <c r="R113" s="10">
        <f t="shared" si="3"/>
        <v>10.013239140688651</v>
      </c>
      <c r="S113" s="10">
        <f t="shared" si="3"/>
        <v>9.8277420039717995</v>
      </c>
      <c r="T113" s="10">
        <f t="shared" si="3"/>
        <v>9.9820031624500647</v>
      </c>
      <c r="U113" s="10">
        <f t="shared" si="3"/>
        <v>9.9845801958315121</v>
      </c>
      <c r="V113" s="10">
        <f t="shared" si="3"/>
        <v>10.774240443472912</v>
      </c>
      <c r="W113" s="10">
        <f t="shared" si="3"/>
        <v>11.212690718692109</v>
      </c>
      <c r="X113" s="10">
        <f t="shared" si="3"/>
        <v>11.501488774130154</v>
      </c>
      <c r="Y113" s="10">
        <f t="shared" si="3"/>
        <v>12.143454884565527</v>
      </c>
      <c r="Z113" s="10">
        <f t="shared" si="3"/>
        <v>12.32170302082695</v>
      </c>
      <c r="AA113" s="10">
        <f t="shared" si="3"/>
        <v>11.858349327228675</v>
      </c>
      <c r="AB113" s="10">
        <f t="shared" si="3"/>
        <v>12.46745122362012</v>
      </c>
      <c r="AC113" s="10">
        <f t="shared" si="3"/>
        <v>12.310118959743276</v>
      </c>
      <c r="AD113" s="10">
        <f t="shared" si="3"/>
        <v>12.797246152369539</v>
      </c>
      <c r="AE113" s="10">
        <f t="shared" si="2"/>
        <v>12.929011182309337</v>
      </c>
    </row>
    <row r="114" spans="2:31" ht="11.45" customHeight="1" x14ac:dyDescent="0.25">
      <c r="B114" s="22" t="s">
        <v>58</v>
      </c>
      <c r="C114" s="10">
        <f t="shared" si="1"/>
        <v>7.3746032583370695</v>
      </c>
      <c r="D114" s="10">
        <f t="shared" si="3"/>
        <v>8.1157988306081759</v>
      </c>
      <c r="E114" s="10">
        <f t="shared" si="3"/>
        <v>8.8452166041231362</v>
      </c>
      <c r="F114" s="10">
        <f t="shared" si="3"/>
        <v>9.2384640042333004</v>
      </c>
      <c r="G114" s="10">
        <f t="shared" si="3"/>
        <v>10.322879317063057</v>
      </c>
      <c r="H114" s="10">
        <f t="shared" si="3"/>
        <v>10.096389164697163</v>
      </c>
      <c r="I114" s="10">
        <f t="shared" si="3"/>
        <v>10.632642498220793</v>
      </c>
      <c r="J114" s="10">
        <f t="shared" si="3"/>
        <v>11.413096044104845</v>
      </c>
      <c r="K114" s="10">
        <f t="shared" si="3"/>
        <v>12.207948299001037</v>
      </c>
      <c r="L114" s="10">
        <f t="shared" si="3"/>
        <v>11.965212156160861</v>
      </c>
      <c r="M114" s="10">
        <f t="shared" si="3"/>
        <v>12.248736524117</v>
      </c>
      <c r="N114" s="10">
        <f t="shared" si="3"/>
        <v>13.828632869710621</v>
      </c>
      <c r="O114" s="10">
        <f t="shared" si="3"/>
        <v>12.589897785647912</v>
      </c>
      <c r="P114" s="10">
        <f t="shared" si="3"/>
        <v>12.404411626552431</v>
      </c>
      <c r="Q114" s="10">
        <f t="shared" si="3"/>
        <v>12.759922691040265</v>
      </c>
      <c r="R114" s="10">
        <f t="shared" si="3"/>
        <v>12.496695066611268</v>
      </c>
      <c r="S114" s="10">
        <f t="shared" si="3"/>
        <v>12.939384391075182</v>
      </c>
      <c r="T114" s="10">
        <f t="shared" si="3"/>
        <v>13.496833744767629</v>
      </c>
      <c r="U114" s="10">
        <f t="shared" si="3"/>
        <v>13.698988976784412</v>
      </c>
      <c r="V114" s="10">
        <f t="shared" si="3"/>
        <v>13.836222567744231</v>
      </c>
      <c r="W114" s="10">
        <f t="shared" si="3"/>
        <v>13.115213852031804</v>
      </c>
      <c r="X114" s="10">
        <f t="shared" si="3"/>
        <v>12.606998883489913</v>
      </c>
      <c r="Y114" s="10">
        <f t="shared" si="3"/>
        <v>13.204656141386735</v>
      </c>
      <c r="Z114" s="10">
        <f t="shared" si="3"/>
        <v>13.19040599327705</v>
      </c>
      <c r="AA114" s="10">
        <f t="shared" si="3"/>
        <v>12.990199537141567</v>
      </c>
      <c r="AB114" s="10">
        <f t="shared" si="3"/>
        <v>13.132150796171121</v>
      </c>
      <c r="AC114" s="10">
        <f t="shared" si="3"/>
        <v>13.677583929303513</v>
      </c>
      <c r="AD114" s="10">
        <f t="shared" si="3"/>
        <v>13.006315191210431</v>
      </c>
      <c r="AE114" s="10">
        <f t="shared" si="2"/>
        <v>12.6316033655997</v>
      </c>
    </row>
    <row r="115" spans="2:31" ht="11.45" customHeight="1" x14ac:dyDescent="0.25">
      <c r="B115" s="22" t="s">
        <v>59</v>
      </c>
      <c r="C115" s="10">
        <f t="shared" ref="C115:R130" si="4">C29/C77*1000</f>
        <v>81.740234995236577</v>
      </c>
      <c r="D115" s="10">
        <f t="shared" si="3"/>
        <v>82.832249579893329</v>
      </c>
      <c r="E115" s="10">
        <f t="shared" si="3"/>
        <v>83.390641090534629</v>
      </c>
      <c r="F115" s="10">
        <f t="shared" si="3"/>
        <v>83.111894507541123</v>
      </c>
      <c r="G115" s="10">
        <f t="shared" si="3"/>
        <v>86.449815649324051</v>
      </c>
      <c r="H115" s="10">
        <f t="shared" si="3"/>
        <v>85.979092574630897</v>
      </c>
      <c r="I115" s="10">
        <f t="shared" si="3"/>
        <v>85.16029863855951</v>
      </c>
      <c r="J115" s="10">
        <f t="shared" si="3"/>
        <v>84.986449864498638</v>
      </c>
      <c r="K115" s="10">
        <f t="shared" si="3"/>
        <v>81.340855418525322</v>
      </c>
      <c r="L115" s="10">
        <f t="shared" si="3"/>
        <v>80.198448538235994</v>
      </c>
      <c r="M115" s="10">
        <f t="shared" si="3"/>
        <v>79.570467839813205</v>
      </c>
      <c r="N115" s="10">
        <f t="shared" si="3"/>
        <v>79.365286201667928</v>
      </c>
      <c r="O115" s="10">
        <f t="shared" si="3"/>
        <v>79.035354987065247</v>
      </c>
      <c r="P115" s="10">
        <f t="shared" si="3"/>
        <v>79.17358482212039</v>
      </c>
      <c r="Q115" s="10">
        <f t="shared" si="3"/>
        <v>81.611940943775522</v>
      </c>
      <c r="R115" s="10">
        <f t="shared" si="3"/>
        <v>80.627930809602177</v>
      </c>
      <c r="S115" s="10">
        <f t="shared" si="3"/>
        <v>79.203110776902676</v>
      </c>
      <c r="T115" s="10">
        <f t="shared" si="3"/>
        <v>77.825693947497257</v>
      </c>
      <c r="U115" s="10">
        <f t="shared" si="3"/>
        <v>77.814191819515116</v>
      </c>
      <c r="V115" s="10">
        <f t="shared" si="3"/>
        <v>76.936838487366828</v>
      </c>
      <c r="W115" s="10">
        <f t="shared" si="3"/>
        <v>75.265531914893629</v>
      </c>
      <c r="X115" s="10">
        <f t="shared" si="3"/>
        <v>75.084890353444976</v>
      </c>
      <c r="Y115" s="10">
        <f t="shared" si="3"/>
        <v>74.829389988733297</v>
      </c>
      <c r="Z115" s="10">
        <f t="shared" si="3"/>
        <v>76.656707151449297</v>
      </c>
      <c r="AA115" s="10">
        <f t="shared" si="3"/>
        <v>75.491900523052351</v>
      </c>
      <c r="AB115" s="10">
        <f t="shared" si="3"/>
        <v>74.998727504090169</v>
      </c>
      <c r="AC115" s="10">
        <f t="shared" si="3"/>
        <v>77.331991244899598</v>
      </c>
      <c r="AD115" s="10">
        <f t="shared" si="3"/>
        <v>80.517100157103926</v>
      </c>
      <c r="AE115" s="10">
        <f t="shared" si="2"/>
        <v>80.383057711778605</v>
      </c>
    </row>
    <row r="116" spans="2:31" ht="11.45" customHeight="1" x14ac:dyDescent="0.25">
      <c r="B116" s="22" t="s">
        <v>60</v>
      </c>
      <c r="C116" s="10">
        <f t="shared" si="4"/>
        <v>9.0162455958923058</v>
      </c>
      <c r="D116" s="10">
        <f t="shared" si="3"/>
        <v>9.638976762251307</v>
      </c>
      <c r="E116" s="10">
        <f t="shared" si="3"/>
        <v>9.5981621039429719</v>
      </c>
      <c r="F116" s="10">
        <f t="shared" si="3"/>
        <v>9.587374917549127</v>
      </c>
      <c r="G116" s="10">
        <f t="shared" si="3"/>
        <v>9.8601966068193896</v>
      </c>
      <c r="H116" s="10">
        <f t="shared" si="3"/>
        <v>10.561115690045398</v>
      </c>
      <c r="I116" s="10">
        <f t="shared" si="3"/>
        <v>10.798265957640639</v>
      </c>
      <c r="J116" s="10">
        <f t="shared" si="3"/>
        <v>11.241693610022862</v>
      </c>
      <c r="K116" s="10">
        <f t="shared" si="3"/>
        <v>11.066784014091656</v>
      </c>
      <c r="L116" s="10">
        <f t="shared" si="3"/>
        <v>11.19989420403579</v>
      </c>
      <c r="M116" s="10">
        <f t="shared" si="3"/>
        <v>11.948072226001806</v>
      </c>
      <c r="N116" s="10">
        <f t="shared" si="3"/>
        <v>12.271686566596795</v>
      </c>
      <c r="O116" s="10">
        <f t="shared" si="3"/>
        <v>13.065307341210596</v>
      </c>
      <c r="P116" s="10">
        <f t="shared" si="3"/>
        <v>13.576054225193779</v>
      </c>
      <c r="Q116" s="10">
        <f t="shared" si="3"/>
        <v>12.845029893767919</v>
      </c>
      <c r="R116" s="10">
        <f t="shared" si="3"/>
        <v>12.41846602367883</v>
      </c>
      <c r="S116" s="10">
        <f t="shared" si="3"/>
        <v>13.217782408029754</v>
      </c>
      <c r="T116" s="10">
        <f t="shared" si="3"/>
        <v>13.186464778448176</v>
      </c>
      <c r="U116" s="10">
        <f t="shared" si="3"/>
        <v>13.206095904722106</v>
      </c>
      <c r="V116" s="10">
        <f t="shared" si="3"/>
        <v>12.557031232146377</v>
      </c>
      <c r="W116" s="10">
        <f t="shared" si="3"/>
        <v>12.076449699697937</v>
      </c>
      <c r="X116" s="10">
        <f t="shared" si="3"/>
        <v>11.655936034456676</v>
      </c>
      <c r="Y116" s="10">
        <f t="shared" si="3"/>
        <v>12.29387563377489</v>
      </c>
      <c r="Z116" s="10">
        <f t="shared" si="3"/>
        <v>12.624326440049563</v>
      </c>
      <c r="AA116" s="10">
        <f t="shared" si="3"/>
        <v>13.113203525651917</v>
      </c>
      <c r="AB116" s="10">
        <f t="shared" si="3"/>
        <v>12.550546033016408</v>
      </c>
      <c r="AC116" s="10">
        <f t="shared" si="3"/>
        <v>12.800116532055613</v>
      </c>
      <c r="AD116" s="10">
        <f t="shared" si="3"/>
        <v>13.573795316154245</v>
      </c>
      <c r="AE116" s="10">
        <f t="shared" si="2"/>
        <v>13.362729430119265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19.461387444362849</v>
      </c>
      <c r="I117" s="10">
        <f t="shared" si="3"/>
        <v>20.135660391738433</v>
      </c>
      <c r="J117" s="10">
        <f t="shared" si="3"/>
        <v>20.418673188813099</v>
      </c>
      <c r="K117" s="10">
        <f t="shared" si="3"/>
        <v>21.363566011453337</v>
      </c>
      <c r="L117" s="10">
        <f t="shared" si="3"/>
        <v>21.651997914686127</v>
      </c>
      <c r="M117" s="10">
        <f t="shared" si="3"/>
        <v>22.090696385690535</v>
      </c>
      <c r="N117" s="10">
        <f t="shared" si="3"/>
        <v>22.34328677526819</v>
      </c>
      <c r="O117" s="10">
        <f t="shared" si="3"/>
        <v>23.012627242604257</v>
      </c>
      <c r="P117" s="10">
        <f t="shared" si="3"/>
        <v>22.36343079587251</v>
      </c>
      <c r="Q117" s="10">
        <f t="shared" si="3"/>
        <v>21.940520856323108</v>
      </c>
      <c r="R117" s="10">
        <f t="shared" si="3"/>
        <v>23.106216112912129</v>
      </c>
      <c r="S117" s="10">
        <f t="shared" si="3"/>
        <v>23.432190299660181</v>
      </c>
      <c r="T117" s="10">
        <f t="shared" si="3"/>
        <v>23.452435296233283</v>
      </c>
      <c r="U117" s="10">
        <f t="shared" si="3"/>
        <v>23.039670956614035</v>
      </c>
      <c r="V117" s="10">
        <f t="shared" si="3"/>
        <v>23.057218253202034</v>
      </c>
      <c r="W117" s="10">
        <f t="shared" si="3"/>
        <v>22.877879844770842</v>
      </c>
      <c r="X117" s="10">
        <f t="shared" si="3"/>
        <v>21.974889099223407</v>
      </c>
      <c r="Y117" s="10">
        <f t="shared" si="3"/>
        <v>22.373861306262395</v>
      </c>
      <c r="Z117" s="10">
        <f t="shared" si="3"/>
        <v>21.968341362697867</v>
      </c>
      <c r="AA117" s="10">
        <f t="shared" si="3"/>
        <v>21.620641671403096</v>
      </c>
      <c r="AB117" s="10">
        <f t="shared" si="3"/>
        <v>21.393468300896739</v>
      </c>
      <c r="AC117" s="10">
        <f t="shared" si="3"/>
        <v>23.174643911202363</v>
      </c>
      <c r="AD117" s="10">
        <f t="shared" si="3"/>
        <v>23.604538846555375</v>
      </c>
      <c r="AE117" s="10">
        <f t="shared" si="2"/>
        <v>23.630363660432309</v>
      </c>
    </row>
    <row r="118" spans="2:31" ht="11.45" customHeight="1" x14ac:dyDescent="0.25">
      <c r="B118" s="22" t="s">
        <v>62</v>
      </c>
      <c r="C118" s="10">
        <f t="shared" si="4"/>
        <v>45.025432382551742</v>
      </c>
      <c r="D118" s="10">
        <f t="shared" si="4"/>
        <v>44.61099582799821</v>
      </c>
      <c r="E118" s="10">
        <f t="shared" si="4"/>
        <v>44.645477745469236</v>
      </c>
      <c r="F118" s="10">
        <f t="shared" si="4"/>
        <v>44.752263574222702</v>
      </c>
      <c r="G118" s="10">
        <f t="shared" si="4"/>
        <v>44.742341086181845</v>
      </c>
      <c r="H118" s="10">
        <f t="shared" si="4"/>
        <v>45.384038934802021</v>
      </c>
      <c r="I118" s="10">
        <f t="shared" si="4"/>
        <v>45.113881753044353</v>
      </c>
      <c r="J118" s="10">
        <f t="shared" si="4"/>
        <v>44.886911299903609</v>
      </c>
      <c r="K118" s="10">
        <f t="shared" si="4"/>
        <v>44.349286478615987</v>
      </c>
      <c r="L118" s="10">
        <f t="shared" si="4"/>
        <v>44.863911329453977</v>
      </c>
      <c r="M118" s="10">
        <f t="shared" si="4"/>
        <v>45.192714066966758</v>
      </c>
      <c r="N118" s="10">
        <f t="shared" si="4"/>
        <v>45.530803503870949</v>
      </c>
      <c r="O118" s="10">
        <f t="shared" si="4"/>
        <v>45.240273523806771</v>
      </c>
      <c r="P118" s="10">
        <f t="shared" si="4"/>
        <v>45.132743928698517</v>
      </c>
      <c r="Q118" s="10">
        <f t="shared" si="4"/>
        <v>45.470191374529378</v>
      </c>
      <c r="R118" s="10">
        <f t="shared" si="4"/>
        <v>45.979524775613129</v>
      </c>
      <c r="S118" s="10">
        <f t="shared" ref="D118:AE127" si="5">S32/S80*1000</f>
        <v>46.766271122953079</v>
      </c>
      <c r="T118" s="10">
        <f t="shared" si="5"/>
        <v>46.638187655310716</v>
      </c>
      <c r="U118" s="10">
        <f t="shared" si="5"/>
        <v>47.111259483879138</v>
      </c>
      <c r="V118" s="10">
        <f t="shared" si="5"/>
        <v>47.673791174744842</v>
      </c>
      <c r="W118" s="10">
        <f t="shared" si="5"/>
        <v>48.17395931478255</v>
      </c>
      <c r="X118" s="10">
        <f t="shared" si="5"/>
        <v>48.077648139676093</v>
      </c>
      <c r="Y118" s="10">
        <f t="shared" si="5"/>
        <v>47.981401284153094</v>
      </c>
      <c r="Z118" s="10">
        <f t="shared" si="5"/>
        <v>47.303081856877292</v>
      </c>
      <c r="AA118" s="10">
        <f t="shared" si="5"/>
        <v>46.546834727014449</v>
      </c>
      <c r="AB118" s="10">
        <f t="shared" si="5"/>
        <v>45.479281773156188</v>
      </c>
      <c r="AC118" s="10">
        <f t="shared" si="5"/>
        <v>45.183608110915301</v>
      </c>
      <c r="AD118" s="10">
        <f t="shared" si="5"/>
        <v>45.9854329473891</v>
      </c>
      <c r="AE118" s="10">
        <f t="shared" si="2"/>
        <v>46.042837583706699</v>
      </c>
    </row>
    <row r="119" spans="2:31" ht="11.45" customHeight="1" x14ac:dyDescent="0.25">
      <c r="B119" s="22" t="s">
        <v>63</v>
      </c>
      <c r="C119" s="10">
        <f t="shared" si="4"/>
        <v>43.055678604286634</v>
      </c>
      <c r="D119" s="10">
        <f t="shared" si="5"/>
        <v>41.364970546702779</v>
      </c>
      <c r="E119" s="10">
        <f t="shared" si="5"/>
        <v>41.184173857911595</v>
      </c>
      <c r="F119" s="10">
        <f t="shared" si="5"/>
        <v>42.613712114032566</v>
      </c>
      <c r="G119" s="10">
        <f t="shared" si="5"/>
        <v>42.824376080116807</v>
      </c>
      <c r="H119" s="10">
        <f t="shared" si="5"/>
        <v>43.290551462496246</v>
      </c>
      <c r="I119" s="10">
        <f t="shared" si="5"/>
        <v>43.176520208805933</v>
      </c>
      <c r="J119" s="10">
        <f t="shared" si="5"/>
        <v>42.966517803780157</v>
      </c>
      <c r="K119" s="10">
        <f t="shared" si="5"/>
        <v>43.522290355681378</v>
      </c>
      <c r="L119" s="10">
        <f t="shared" si="5"/>
        <v>43.184183221773345</v>
      </c>
      <c r="M119" s="10">
        <f t="shared" si="5"/>
        <v>43.448943889528465</v>
      </c>
      <c r="N119" s="10">
        <f t="shared" si="5"/>
        <v>44.511281141927832</v>
      </c>
      <c r="O119" s="10">
        <f t="shared" si="5"/>
        <v>45.341438305799308</v>
      </c>
      <c r="P119" s="10">
        <f t="shared" si="5"/>
        <v>45.45486633257471</v>
      </c>
      <c r="Q119" s="10">
        <f t="shared" si="5"/>
        <v>46.488588863474263</v>
      </c>
      <c r="R119" s="10">
        <f t="shared" si="5"/>
        <v>46.395214815128824</v>
      </c>
      <c r="S119" s="10">
        <f t="shared" si="5"/>
        <v>45.476751703359248</v>
      </c>
      <c r="T119" s="10">
        <f t="shared" si="5"/>
        <v>45.963344773261483</v>
      </c>
      <c r="U119" s="10">
        <f t="shared" si="5"/>
        <v>45.804180266652907</v>
      </c>
      <c r="V119" s="10">
        <f t="shared" si="5"/>
        <v>45.363392903928428</v>
      </c>
      <c r="W119" s="10">
        <f t="shared" si="5"/>
        <v>45.447709853123364</v>
      </c>
      <c r="X119" s="10">
        <f t="shared" si="5"/>
        <v>44.667969869797993</v>
      </c>
      <c r="Y119" s="10">
        <f t="shared" si="5"/>
        <v>44.381045825460482</v>
      </c>
      <c r="Z119" s="10">
        <f t="shared" si="5"/>
        <v>43.92928373820093</v>
      </c>
      <c r="AA119" s="10">
        <f t="shared" si="5"/>
        <v>43.633005840627398</v>
      </c>
      <c r="AB119" s="10">
        <f t="shared" si="5"/>
        <v>44.111187618570511</v>
      </c>
      <c r="AC119" s="10">
        <f t="shared" si="5"/>
        <v>44.38988475055465</v>
      </c>
      <c r="AD119" s="10">
        <f t="shared" si="5"/>
        <v>46.472925043930104</v>
      </c>
      <c r="AE119" s="10">
        <f t="shared" si="2"/>
        <v>45.927666838078444</v>
      </c>
    </row>
    <row r="120" spans="2:31" ht="11.45" customHeight="1" x14ac:dyDescent="0.25">
      <c r="B120" s="22" t="s">
        <v>64</v>
      </c>
      <c r="C120" s="10">
        <f t="shared" si="4"/>
        <v>5.427097312801866</v>
      </c>
      <c r="D120" s="10">
        <f t="shared" si="5"/>
        <v>5.865008933296596</v>
      </c>
      <c r="E120" s="10">
        <f t="shared" si="5"/>
        <v>6.391456413920297</v>
      </c>
      <c r="F120" s="10">
        <f t="shared" si="5"/>
        <v>6.8316639867040685</v>
      </c>
      <c r="G120" s="10">
        <f t="shared" si="5"/>
        <v>7.4041873118103743</v>
      </c>
      <c r="H120" s="10">
        <f t="shared" si="5"/>
        <v>8.2425719028412274</v>
      </c>
      <c r="I120" s="10">
        <f t="shared" si="5"/>
        <v>9.0746705213203214</v>
      </c>
      <c r="J120" s="10">
        <f t="shared" si="5"/>
        <v>9.2737078701562652</v>
      </c>
      <c r="K120" s="10">
        <f t="shared" si="5"/>
        <v>9.3661517974735506</v>
      </c>
      <c r="L120" s="10">
        <f t="shared" si="5"/>
        <v>9.9378380213695454</v>
      </c>
      <c r="M120" s="10">
        <f t="shared" si="5"/>
        <v>9.9157116426985805</v>
      </c>
      <c r="N120" s="10">
        <f t="shared" si="5"/>
        <v>9.8092620976087233</v>
      </c>
      <c r="O120" s="10">
        <f t="shared" si="5"/>
        <v>9.9492145000043983</v>
      </c>
      <c r="P120" s="10">
        <f t="shared" si="5"/>
        <v>9.7355117303759435</v>
      </c>
      <c r="Q120" s="10">
        <f t="shared" si="5"/>
        <v>9.8179351954485146</v>
      </c>
      <c r="R120" s="10">
        <f t="shared" si="5"/>
        <v>10.054983658834066</v>
      </c>
      <c r="S120" s="10">
        <f t="shared" si="5"/>
        <v>10.320667977788618</v>
      </c>
      <c r="T120" s="10">
        <f t="shared" si="5"/>
        <v>9.8399629951849299</v>
      </c>
      <c r="U120" s="10">
        <f t="shared" si="5"/>
        <v>9.8633198794832637</v>
      </c>
      <c r="V120" s="10">
        <f t="shared" si="5"/>
        <v>9.9791546489912903</v>
      </c>
      <c r="W120" s="10">
        <f t="shared" si="5"/>
        <v>9.8023152503189088</v>
      </c>
      <c r="X120" s="10">
        <f t="shared" si="5"/>
        <v>9.8880837238788093</v>
      </c>
      <c r="Y120" s="10">
        <f t="shared" si="5"/>
        <v>10.03840153229582</v>
      </c>
      <c r="Z120" s="10">
        <f t="shared" si="5"/>
        <v>10.526109083768349</v>
      </c>
      <c r="AA120" s="10">
        <f t="shared" si="5"/>
        <v>10.57863079233293</v>
      </c>
      <c r="AB120" s="10">
        <f t="shared" si="5"/>
        <v>10.858864229559654</v>
      </c>
      <c r="AC120" s="10">
        <f t="shared" si="5"/>
        <v>10.98024871879055</v>
      </c>
      <c r="AD120" s="10">
        <f t="shared" si="5"/>
        <v>10.755304647075327</v>
      </c>
      <c r="AE120" s="10">
        <f t="shared" si="2"/>
        <v>10.657838937752773</v>
      </c>
    </row>
    <row r="121" spans="2:31" ht="11.45" customHeight="1" x14ac:dyDescent="0.25">
      <c r="B121" s="22" t="s">
        <v>65</v>
      </c>
      <c r="C121" s="10">
        <f t="shared" si="4"/>
        <v>20.819240055423574</v>
      </c>
      <c r="D121" s="10">
        <f t="shared" si="5"/>
        <v>20.639971444024383</v>
      </c>
      <c r="E121" s="10">
        <f t="shared" si="5"/>
        <v>20.600922128076007</v>
      </c>
      <c r="F121" s="10">
        <f t="shared" si="5"/>
        <v>20.775627513870788</v>
      </c>
      <c r="G121" s="10">
        <f t="shared" si="5"/>
        <v>20.432701932393634</v>
      </c>
      <c r="H121" s="10">
        <f t="shared" si="5"/>
        <v>20.556756610885056</v>
      </c>
      <c r="I121" s="10">
        <f t="shared" si="5"/>
        <v>20.899763772154511</v>
      </c>
      <c r="J121" s="10">
        <f t="shared" si="5"/>
        <v>20.565083938826653</v>
      </c>
      <c r="K121" s="10">
        <f t="shared" si="5"/>
        <v>20.715618229730261</v>
      </c>
      <c r="L121" s="10">
        <f t="shared" si="5"/>
        <v>20.592708915011041</v>
      </c>
      <c r="M121" s="10">
        <f t="shared" si="5"/>
        <v>20.786616555879295</v>
      </c>
      <c r="N121" s="10">
        <f t="shared" si="5"/>
        <v>20.634831388023173</v>
      </c>
      <c r="O121" s="10">
        <f t="shared" si="5"/>
        <v>20.885142183854882</v>
      </c>
      <c r="P121" s="10">
        <f t="shared" si="5"/>
        <v>20.812577253725536</v>
      </c>
      <c r="Q121" s="10">
        <f t="shared" si="5"/>
        <v>20.337565267401956</v>
      </c>
      <c r="R121" s="10">
        <f t="shared" si="5"/>
        <v>20.128937646050275</v>
      </c>
      <c r="S121" s="10">
        <f t="shared" si="5"/>
        <v>19.861321966924731</v>
      </c>
      <c r="T121" s="10">
        <f t="shared" si="5"/>
        <v>19.753652116901392</v>
      </c>
      <c r="U121" s="10">
        <f t="shared" si="5"/>
        <v>19.463176360315916</v>
      </c>
      <c r="V121" s="10">
        <f t="shared" si="5"/>
        <v>18.918440236423081</v>
      </c>
      <c r="W121" s="10">
        <f t="shared" si="5"/>
        <v>19.142454129764715</v>
      </c>
      <c r="X121" s="10">
        <f t="shared" si="5"/>
        <v>19.136866312877086</v>
      </c>
      <c r="Y121" s="10">
        <f t="shared" si="5"/>
        <v>19.286711963084073</v>
      </c>
      <c r="Z121" s="10">
        <f t="shared" si="5"/>
        <v>19.286114654605896</v>
      </c>
      <c r="AA121" s="10">
        <f t="shared" si="5"/>
        <v>19.420797566749108</v>
      </c>
      <c r="AB121" s="10">
        <f t="shared" si="5"/>
        <v>19.296704471159693</v>
      </c>
      <c r="AC121" s="10">
        <f t="shared" si="5"/>
        <v>19.272119082761183</v>
      </c>
      <c r="AD121" s="10">
        <f t="shared" si="5"/>
        <v>19.352657082505118</v>
      </c>
      <c r="AE121" s="10">
        <f t="shared" si="2"/>
        <v>19.652680208606192</v>
      </c>
    </row>
    <row r="122" spans="2:31" ht="11.45" customHeight="1" x14ac:dyDescent="0.25">
      <c r="B122" s="22" t="s">
        <v>66</v>
      </c>
      <c r="C122" s="10">
        <f t="shared" si="4"/>
        <v>18.83954062387398</v>
      </c>
      <c r="D122" s="10">
        <f t="shared" si="5"/>
        <v>20.313447147123977</v>
      </c>
      <c r="E122" s="10">
        <f t="shared" si="5"/>
        <v>19.862035095428418</v>
      </c>
      <c r="F122" s="10">
        <f t="shared" si="5"/>
        <v>20.11996108786667</v>
      </c>
      <c r="G122" s="10">
        <f t="shared" si="5"/>
        <v>22.239123779720398</v>
      </c>
      <c r="H122" s="10">
        <f t="shared" si="5"/>
        <v>24.229659387428359</v>
      </c>
      <c r="I122" s="10">
        <f t="shared" si="5"/>
        <v>22.856310242242241</v>
      </c>
      <c r="J122" s="10">
        <f t="shared" si="5"/>
        <v>23.354316804732598</v>
      </c>
      <c r="K122" s="10">
        <f t="shared" si="5"/>
        <v>17.371445008914801</v>
      </c>
      <c r="L122" s="10">
        <f t="shared" si="5"/>
        <v>12.940931000107486</v>
      </c>
      <c r="M122" s="10">
        <f t="shared" si="5"/>
        <v>14.19580349681075</v>
      </c>
      <c r="N122" s="10">
        <f t="shared" si="5"/>
        <v>12.730518369496542</v>
      </c>
      <c r="O122" s="10">
        <f t="shared" si="5"/>
        <v>11.868977463169838</v>
      </c>
      <c r="P122" s="10">
        <f t="shared" si="5"/>
        <v>12.904088696171</v>
      </c>
      <c r="Q122" s="10">
        <f t="shared" si="5"/>
        <v>12.135824658392558</v>
      </c>
      <c r="R122" s="10">
        <f t="shared" si="5"/>
        <v>16.649416646109053</v>
      </c>
      <c r="S122" s="10">
        <f t="shared" si="5"/>
        <v>15.420070359549223</v>
      </c>
      <c r="T122" s="10">
        <f t="shared" si="5"/>
        <v>16.532857083316763</v>
      </c>
      <c r="U122" s="10">
        <f t="shared" si="5"/>
        <v>16.718481575490259</v>
      </c>
      <c r="V122" s="10">
        <f t="shared" si="5"/>
        <v>17.618193818740352</v>
      </c>
      <c r="W122" s="10">
        <f t="shared" si="5"/>
        <v>13.800228081392182</v>
      </c>
      <c r="X122" s="10">
        <f t="shared" si="5"/>
        <v>13.530953877804956</v>
      </c>
      <c r="Y122" s="10">
        <f t="shared" si="5"/>
        <v>14.271297487319153</v>
      </c>
      <c r="Z122" s="10">
        <f t="shared" si="5"/>
        <v>14.94203923993725</v>
      </c>
      <c r="AA122" s="10">
        <f t="shared" si="5"/>
        <v>15.275269508182191</v>
      </c>
      <c r="AB122" s="10">
        <f t="shared" si="5"/>
        <v>15.474040129271263</v>
      </c>
      <c r="AC122" s="10">
        <f t="shared" si="5"/>
        <v>14.428277662010299</v>
      </c>
      <c r="AD122" s="10">
        <f t="shared" si="5"/>
        <v>14.947498904242103</v>
      </c>
      <c r="AE122" s="10">
        <f t="shared" si="2"/>
        <v>15.733533651925136</v>
      </c>
    </row>
    <row r="123" spans="2:31" ht="11.45" customHeight="1" x14ac:dyDescent="0.25">
      <c r="B123" s="22" t="s">
        <v>67</v>
      </c>
      <c r="C123" s="10">
        <f t="shared" si="4"/>
        <v>22.513844604799466</v>
      </c>
      <c r="D123" s="10">
        <f t="shared" si="5"/>
        <v>22.861931402403041</v>
      </c>
      <c r="E123" s="10">
        <f t="shared" si="5"/>
        <v>22.707752065211441</v>
      </c>
      <c r="F123" s="10">
        <f t="shared" si="5"/>
        <v>23.097105797822955</v>
      </c>
      <c r="G123" s="10">
        <f t="shared" si="5"/>
        <v>23.278050912269201</v>
      </c>
      <c r="H123" s="10">
        <f t="shared" si="5"/>
        <v>24.271574079315794</v>
      </c>
      <c r="I123" s="10">
        <f t="shared" si="5"/>
        <v>24.698112150096783</v>
      </c>
      <c r="J123" s="10">
        <f t="shared" si="5"/>
        <v>24.50061708643781</v>
      </c>
      <c r="K123" s="10">
        <f t="shared" si="5"/>
        <v>24.410740402563086</v>
      </c>
      <c r="L123" s="10">
        <f t="shared" si="5"/>
        <v>23.981900452488688</v>
      </c>
      <c r="M123" s="10">
        <f t="shared" si="5"/>
        <v>24.926796423594258</v>
      </c>
      <c r="N123" s="10">
        <f t="shared" si="5"/>
        <v>25.072806627159803</v>
      </c>
      <c r="O123" s="10">
        <f t="shared" si="5"/>
        <v>25.218446413757281</v>
      </c>
      <c r="P123" s="10">
        <f t="shared" si="5"/>
        <v>24.332761975181395</v>
      </c>
      <c r="Q123" s="10">
        <f t="shared" si="5"/>
        <v>23.778579156148577</v>
      </c>
      <c r="R123" s="10">
        <f t="shared" si="5"/>
        <v>23.940683246399516</v>
      </c>
      <c r="S123" s="10">
        <f t="shared" si="5"/>
        <v>23.801902854987503</v>
      </c>
      <c r="T123" s="10">
        <f t="shared" si="5"/>
        <v>24.548559922332888</v>
      </c>
      <c r="U123" s="10">
        <f t="shared" si="5"/>
        <v>24.197005966629749</v>
      </c>
      <c r="V123" s="10">
        <f t="shared" si="5"/>
        <v>23.551526869648679</v>
      </c>
      <c r="W123" s="10">
        <f t="shared" si="5"/>
        <v>23.128748609113362</v>
      </c>
      <c r="X123" s="10">
        <f t="shared" si="5"/>
        <v>23.614536191431128</v>
      </c>
      <c r="Y123" s="10">
        <f t="shared" si="5"/>
        <v>24.027667382591194</v>
      </c>
      <c r="Z123" s="10">
        <f t="shared" si="5"/>
        <v>24.077644086950741</v>
      </c>
      <c r="AA123" s="10">
        <f t="shared" si="5"/>
        <v>24.160521205122823</v>
      </c>
      <c r="AB123" s="10">
        <f t="shared" si="5"/>
        <v>24.758988094651947</v>
      </c>
      <c r="AC123" s="10">
        <f t="shared" si="5"/>
        <v>24.228146349430371</v>
      </c>
      <c r="AD123" s="10">
        <f t="shared" si="5"/>
        <v>24.717994628469114</v>
      </c>
      <c r="AE123" s="10">
        <f t="shared" si="5"/>
        <v>24.400106863554669</v>
      </c>
    </row>
    <row r="124" spans="2:31" ht="11.45" customHeight="1" x14ac:dyDescent="0.25">
      <c r="B124" s="22" t="s">
        <v>68</v>
      </c>
      <c r="C124" s="10">
        <f t="shared" si="4"/>
        <v>9.4487429152739431</v>
      </c>
      <c r="D124" s="10">
        <f t="shared" si="5"/>
        <v>9.8491709043811646</v>
      </c>
      <c r="E124" s="10">
        <f t="shared" si="5"/>
        <v>11.749068064693391</v>
      </c>
      <c r="F124" s="10">
        <f t="shared" si="5"/>
        <v>10.95635935454459</v>
      </c>
      <c r="G124" s="10">
        <f t="shared" si="5"/>
        <v>11.530300582957667</v>
      </c>
      <c r="H124" s="10">
        <f t="shared" si="5"/>
        <v>11.659130715078073</v>
      </c>
      <c r="I124" s="10">
        <f t="shared" si="5"/>
        <v>12.358747559579269</v>
      </c>
      <c r="J124" s="10">
        <f t="shared" si="5"/>
        <v>12.292234305834224</v>
      </c>
      <c r="K124" s="10">
        <f t="shared" si="5"/>
        <v>13.269822345445036</v>
      </c>
      <c r="L124" s="10">
        <f t="shared" si="5"/>
        <v>12.378595455672883</v>
      </c>
      <c r="M124" s="10">
        <f t="shared" si="5"/>
        <v>12.812576293731217</v>
      </c>
      <c r="N124" s="10">
        <f t="shared" si="5"/>
        <v>13.216710218395431</v>
      </c>
      <c r="O124" s="10">
        <f t="shared" si="5"/>
        <v>13.752388324534124</v>
      </c>
      <c r="P124" s="10">
        <f t="shared" si="5"/>
        <v>14.285396399340785</v>
      </c>
      <c r="Q124" s="10">
        <f t="shared" si="5"/>
        <v>15.055452570339982</v>
      </c>
      <c r="R124" s="10">
        <f t="shared" si="5"/>
        <v>15.520939204745806</v>
      </c>
      <c r="S124" s="10">
        <f t="shared" si="5"/>
        <v>14.677601888207283</v>
      </c>
      <c r="T124" s="10">
        <f t="shared" si="5"/>
        <v>15.140542890101257</v>
      </c>
      <c r="U124" s="10">
        <f t="shared" si="5"/>
        <v>15.732007691647642</v>
      </c>
      <c r="V124" s="10">
        <f t="shared" si="5"/>
        <v>14.651478129194343</v>
      </c>
      <c r="W124" s="10">
        <f t="shared" si="5"/>
        <v>14.745596948190014</v>
      </c>
      <c r="X124" s="10">
        <f t="shared" si="5"/>
        <v>16.202547903638827</v>
      </c>
      <c r="Y124" s="10">
        <f t="shared" si="5"/>
        <v>16.65161011425581</v>
      </c>
      <c r="Z124" s="10">
        <f t="shared" si="5"/>
        <v>17.196672862702098</v>
      </c>
      <c r="AA124" s="10">
        <f t="shared" si="5"/>
        <v>17.836980678534601</v>
      </c>
      <c r="AB124" s="10">
        <f t="shared" si="5"/>
        <v>19.576762875415934</v>
      </c>
      <c r="AC124" s="10">
        <f t="shared" si="5"/>
        <v>20.699732500501732</v>
      </c>
      <c r="AD124" s="10">
        <f t="shared" si="5"/>
        <v>21.139494833524687</v>
      </c>
      <c r="AE124" s="10">
        <f t="shared" si="5"/>
        <v>20.962580189574595</v>
      </c>
    </row>
    <row r="125" spans="2:31" ht="11.45" customHeight="1" x14ac:dyDescent="0.25">
      <c r="B125" s="22" t="s">
        <v>69</v>
      </c>
      <c r="C125" s="10">
        <f t="shared" si="4"/>
        <v>41.693910602461671</v>
      </c>
      <c r="D125" s="10">
        <f t="shared" si="5"/>
        <v>42.384352287302271</v>
      </c>
      <c r="E125" s="10">
        <f t="shared" si="5"/>
        <v>42.70433420365535</v>
      </c>
      <c r="F125" s="10">
        <f t="shared" si="5"/>
        <v>43.518063432052088</v>
      </c>
      <c r="G125" s="10">
        <f t="shared" si="5"/>
        <v>43.420372285418821</v>
      </c>
      <c r="H125" s="10">
        <f t="shared" si="5"/>
        <v>43.874679520049227</v>
      </c>
      <c r="I125" s="10">
        <f t="shared" si="5"/>
        <v>43.275639734031841</v>
      </c>
      <c r="J125" s="10">
        <f t="shared" si="5"/>
        <v>42.409792547438798</v>
      </c>
      <c r="K125" s="10">
        <f t="shared" si="5"/>
        <v>42.169037412314893</v>
      </c>
      <c r="L125" s="10">
        <f t="shared" si="5"/>
        <v>41.792028565913917</v>
      </c>
      <c r="M125" s="10">
        <f t="shared" si="5"/>
        <v>41.930829090210395</v>
      </c>
      <c r="N125" s="10">
        <f t="shared" si="5"/>
        <v>41.507189791448425</v>
      </c>
      <c r="O125" s="10">
        <f t="shared" si="5"/>
        <v>41.367352745897747</v>
      </c>
      <c r="P125" s="10">
        <f t="shared" si="5"/>
        <v>40.571588054702765</v>
      </c>
      <c r="Q125" s="10">
        <f t="shared" si="5"/>
        <v>40.071719038817001</v>
      </c>
      <c r="R125" s="10">
        <f t="shared" si="5"/>
        <v>39.873242025921499</v>
      </c>
      <c r="S125" s="10">
        <f t="shared" si="5"/>
        <v>39.408587509077705</v>
      </c>
      <c r="T125" s="10">
        <f t="shared" si="5"/>
        <v>39.046017539101349</v>
      </c>
      <c r="U125" s="10">
        <f t="shared" si="5"/>
        <v>38.658501440922194</v>
      </c>
      <c r="V125" s="10">
        <f t="shared" si="5"/>
        <v>38.494692914814479</v>
      </c>
      <c r="W125" s="10">
        <f t="shared" si="5"/>
        <v>38.402297810747243</v>
      </c>
      <c r="X125" s="10">
        <f t="shared" si="5"/>
        <v>38.696347857530284</v>
      </c>
      <c r="Y125" s="10">
        <f t="shared" si="5"/>
        <v>38.324635594745367</v>
      </c>
      <c r="Z125" s="10">
        <f t="shared" si="5"/>
        <v>37.913188647746246</v>
      </c>
      <c r="AA125" s="10">
        <f t="shared" si="5"/>
        <v>37.753014661230154</v>
      </c>
      <c r="AB125" s="10">
        <f t="shared" si="5"/>
        <v>36.377209541788226</v>
      </c>
      <c r="AC125" s="10">
        <f t="shared" si="5"/>
        <v>36.657300091720167</v>
      </c>
      <c r="AD125" s="10">
        <f t="shared" si="5"/>
        <v>36.372924128948227</v>
      </c>
      <c r="AE125" s="10">
        <f t="shared" si="5"/>
        <v>35.495912373997939</v>
      </c>
    </row>
    <row r="126" spans="2:31" ht="11.45" customHeight="1" x14ac:dyDescent="0.25">
      <c r="B126" s="22" t="s">
        <v>70</v>
      </c>
      <c r="C126" s="10">
        <f t="shared" si="4"/>
        <v>40.503986782558719</v>
      </c>
      <c r="D126" s="10">
        <f t="shared" si="5"/>
        <v>40.443768616675726</v>
      </c>
      <c r="E126" s="10">
        <f t="shared" si="5"/>
        <v>40.718889922873416</v>
      </c>
      <c r="F126" s="10">
        <f t="shared" si="5"/>
        <v>40.907994403435133</v>
      </c>
      <c r="G126" s="10">
        <f t="shared" si="5"/>
        <v>40.77656546489564</v>
      </c>
      <c r="H126" s="10">
        <f t="shared" si="5"/>
        <v>41.196820944366522</v>
      </c>
      <c r="I126" s="10">
        <f t="shared" si="5"/>
        <v>40.716773989232557</v>
      </c>
      <c r="J126" s="10">
        <f t="shared" si="5"/>
        <v>40.986136740004731</v>
      </c>
      <c r="K126" s="10">
        <f t="shared" si="5"/>
        <v>40.913958745408301</v>
      </c>
      <c r="L126" s="10">
        <f t="shared" si="5"/>
        <v>40.045684503834813</v>
      </c>
      <c r="M126" s="10">
        <f t="shared" si="5"/>
        <v>40.192763374495136</v>
      </c>
      <c r="N126" s="10">
        <f t="shared" si="5"/>
        <v>39.681444931829489</v>
      </c>
      <c r="O126" s="10">
        <f t="shared" si="5"/>
        <v>38.644256732750662</v>
      </c>
      <c r="P126" s="10">
        <f t="shared" si="5"/>
        <v>38.895730102974369</v>
      </c>
      <c r="Q126" s="10">
        <f t="shared" si="5"/>
        <v>39.695900020947818</v>
      </c>
      <c r="R126" s="10">
        <f t="shared" si="5"/>
        <v>39.482641282441946</v>
      </c>
      <c r="S126" s="10">
        <f t="shared" si="5"/>
        <v>38.806824317028401</v>
      </c>
      <c r="T126" s="10">
        <f t="shared" si="5"/>
        <v>38.081852656696064</v>
      </c>
      <c r="U126" s="10">
        <f t="shared" si="5"/>
        <v>37.669629948110959</v>
      </c>
      <c r="V126" s="10">
        <f t="shared" si="5"/>
        <v>37.04927901961512</v>
      </c>
      <c r="W126" s="10">
        <f t="shared" si="5"/>
        <v>36.970241605208528</v>
      </c>
      <c r="X126" s="10">
        <f t="shared" si="5"/>
        <v>36.382895707701877</v>
      </c>
      <c r="Y126" s="10">
        <f t="shared" si="5"/>
        <v>36.029394988021451</v>
      </c>
      <c r="Z126" s="10">
        <f t="shared" si="5"/>
        <v>35.721115958477718</v>
      </c>
      <c r="AA126" s="10">
        <f t="shared" si="5"/>
        <v>36.114802700789966</v>
      </c>
      <c r="AB126" s="10">
        <f t="shared" si="5"/>
        <v>35.011520115894683</v>
      </c>
      <c r="AC126" s="10">
        <f t="shared" si="5"/>
        <v>35.180546367207498</v>
      </c>
      <c r="AD126" s="10">
        <f t="shared" si="5"/>
        <v>35.042849430923567</v>
      </c>
      <c r="AE126" s="10">
        <f t="shared" si="5"/>
        <v>35.119018824956555</v>
      </c>
    </row>
    <row r="127" spans="2:31" ht="11.45" customHeight="1" x14ac:dyDescent="0.25">
      <c r="B127" s="22" t="s">
        <v>71</v>
      </c>
      <c r="C127" s="10">
        <f t="shared" si="4"/>
        <v>35.709860981055968</v>
      </c>
      <c r="D127" s="10">
        <f t="shared" si="5"/>
        <v>36.12865513750873</v>
      </c>
      <c r="E127" s="10">
        <f t="shared" si="5"/>
        <v>36.970980724422795</v>
      </c>
      <c r="F127" s="10">
        <f t="shared" si="5"/>
        <v>42.228464419475657</v>
      </c>
      <c r="G127" s="10">
        <f t="shared" si="5"/>
        <v>43.049867168474655</v>
      </c>
      <c r="H127" s="10">
        <f t="shared" si="5"/>
        <v>42.841534532442878</v>
      </c>
      <c r="I127" s="10">
        <f t="shared" si="5"/>
        <v>45.224535524227434</v>
      </c>
      <c r="J127" s="10">
        <f t="shared" si="5"/>
        <v>44.795813158272537</v>
      </c>
      <c r="K127" s="10">
        <f t="shared" si="5"/>
        <v>45.178783257075075</v>
      </c>
      <c r="L127" s="10">
        <f t="shared" si="5"/>
        <v>45.764899571945996</v>
      </c>
      <c r="M127" s="10">
        <f t="shared" si="5"/>
        <v>46.54303488463659</v>
      </c>
      <c r="N127" s="10">
        <f t="shared" si="5"/>
        <v>46.568212701587058</v>
      </c>
      <c r="O127" s="10">
        <f t="shared" si="5"/>
        <v>42.628057365712642</v>
      </c>
      <c r="P127" s="10">
        <f t="shared" si="5"/>
        <v>43.019579301540332</v>
      </c>
      <c r="Q127" s="10">
        <f t="shared" si="5"/>
        <v>43.098942281614434</v>
      </c>
      <c r="R127" s="10">
        <f t="shared" si="5"/>
        <v>42.830684139085868</v>
      </c>
      <c r="S127" s="10">
        <f t="shared" si="5"/>
        <v>42.98223253205537</v>
      </c>
      <c r="T127" s="10">
        <f t="shared" si="5"/>
        <v>42.618234130552061</v>
      </c>
      <c r="U127" s="10">
        <f t="shared" si="5"/>
        <v>42.605320096729031</v>
      </c>
      <c r="V127" s="10">
        <f t="shared" si="5"/>
        <v>41.987324581258484</v>
      </c>
      <c r="W127" s="10">
        <f t="shared" si="5"/>
        <v>41.352041448722076</v>
      </c>
      <c r="X127" s="10">
        <f t="shared" si="5"/>
        <v>41.623787848802692</v>
      </c>
      <c r="Y127" s="10">
        <f t="shared" si="5"/>
        <v>42.2110369034271</v>
      </c>
      <c r="Z127" s="10">
        <f t="shared" si="5"/>
        <v>43.136042612893256</v>
      </c>
      <c r="AA127" s="10">
        <f t="shared" ref="D127:AE131" si="6">AA41/AA89*1000</f>
        <v>43.61131036397714</v>
      </c>
      <c r="AB127" s="10">
        <f t="shared" si="6"/>
        <v>44.079327671305968</v>
      </c>
      <c r="AC127" s="10">
        <f t="shared" si="6"/>
        <v>44.648930666696025</v>
      </c>
      <c r="AD127" s="10">
        <f t="shared" si="6"/>
        <v>45.28053021136509</v>
      </c>
      <c r="AE127" s="10">
        <f t="shared" si="6"/>
        <v>45.617574775432232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50.31928721174004</v>
      </c>
      <c r="D129" s="10">
        <f t="shared" si="6"/>
        <v>50.884346035015447</v>
      </c>
      <c r="E129" s="10">
        <f t="shared" si="6"/>
        <v>51.985071574642127</v>
      </c>
      <c r="F129" s="10">
        <f t="shared" si="6"/>
        <v>51.765055387714</v>
      </c>
      <c r="G129" s="10">
        <f t="shared" si="6"/>
        <v>52.115392254220453</v>
      </c>
      <c r="H129" s="10">
        <f t="shared" si="6"/>
        <v>52.820520520520517</v>
      </c>
      <c r="I129" s="10">
        <f t="shared" si="6"/>
        <v>53.081300000000006</v>
      </c>
      <c r="J129" s="10">
        <f t="shared" si="6"/>
        <v>52.975621890547259</v>
      </c>
      <c r="K129" s="10">
        <f t="shared" si="6"/>
        <v>53.946392785571149</v>
      </c>
      <c r="L129" s="10">
        <f t="shared" si="6"/>
        <v>53.036663433559653</v>
      </c>
      <c r="M129" s="10">
        <f t="shared" si="6"/>
        <v>53.725574712643677</v>
      </c>
      <c r="N129" s="10">
        <f t="shared" si="6"/>
        <v>53.157717492984098</v>
      </c>
      <c r="O129" s="10">
        <f t="shared" si="6"/>
        <v>53.114311431143115</v>
      </c>
      <c r="P129" s="10">
        <f t="shared" si="6"/>
        <v>52.865535248041773</v>
      </c>
      <c r="Q129" s="10">
        <f t="shared" si="6"/>
        <v>52.375636672325975</v>
      </c>
      <c r="R129" s="10">
        <f t="shared" si="6"/>
        <v>52.965301003344486</v>
      </c>
      <c r="S129" s="10">
        <f t="shared" si="6"/>
        <v>52.376628664495115</v>
      </c>
      <c r="T129" s="10">
        <f t="shared" si="6"/>
        <v>53.016707021791767</v>
      </c>
      <c r="U129" s="10">
        <f t="shared" si="6"/>
        <v>53.229006410256417</v>
      </c>
      <c r="V129" s="10">
        <f t="shared" si="6"/>
        <v>53.423028391167186</v>
      </c>
      <c r="W129" s="10">
        <f t="shared" si="6"/>
        <v>53.831835786212238</v>
      </c>
      <c r="X129" s="10">
        <f t="shared" si="6"/>
        <v>53.90688872066616</v>
      </c>
      <c r="Y129" s="10">
        <f t="shared" si="6"/>
        <v>54.254695717505633</v>
      </c>
      <c r="Z129" s="10">
        <f t="shared" si="6"/>
        <v>54.064460966542754</v>
      </c>
      <c r="AA129" s="10">
        <f t="shared" si="6"/>
        <v>54.006254598969832</v>
      </c>
      <c r="AB129" s="10">
        <f t="shared" si="6"/>
        <v>52.730978660779982</v>
      </c>
      <c r="AC129" s="10">
        <f t="shared" si="6"/>
        <v>52.668142857142854</v>
      </c>
      <c r="AD129" s="10">
        <f t="shared" si="6"/>
        <v>53.373765867418896</v>
      </c>
      <c r="AE129" s="10">
        <f t="shared" si="6"/>
        <v>53.578965758211041</v>
      </c>
    </row>
    <row r="130" spans="2:31" ht="11.45" customHeight="1" x14ac:dyDescent="0.25">
      <c r="B130" s="22" t="s">
        <v>74</v>
      </c>
      <c r="C130" s="10">
        <f t="shared" si="4"/>
        <v>70.767827358461034</v>
      </c>
      <c r="D130" s="10">
        <f t="shared" si="6"/>
        <v>70.187467445865863</v>
      </c>
      <c r="E130" s="10">
        <f t="shared" si="6"/>
        <v>70.122278487952087</v>
      </c>
      <c r="F130" s="10">
        <f t="shared" si="6"/>
        <v>70.336950452118273</v>
      </c>
      <c r="G130" s="10">
        <f t="shared" si="6"/>
        <v>68.319788695367777</v>
      </c>
      <c r="H130" s="10">
        <f t="shared" si="6"/>
        <v>69.231998505202299</v>
      </c>
      <c r="I130" s="10">
        <f t="shared" si="6"/>
        <v>71.334244861220697</v>
      </c>
      <c r="J130" s="10">
        <f t="shared" si="6"/>
        <v>70.747173885682585</v>
      </c>
      <c r="K130" s="10">
        <f t="shared" si="6"/>
        <v>69.211957558143965</v>
      </c>
      <c r="L130" s="10">
        <f t="shared" si="6"/>
        <v>68.002305568609017</v>
      </c>
      <c r="M130" s="10">
        <f t="shared" si="6"/>
        <v>68.054820296121648</v>
      </c>
      <c r="N130" s="10">
        <f t="shared" si="6"/>
        <v>67.493712023154316</v>
      </c>
      <c r="O130" s="10">
        <f t="shared" si="6"/>
        <v>68.115256971815541</v>
      </c>
      <c r="P130" s="10">
        <f t="shared" si="6"/>
        <v>68.330915340185683</v>
      </c>
      <c r="Q130" s="10">
        <f t="shared" si="6"/>
        <v>68.892216231366689</v>
      </c>
      <c r="R130" s="10">
        <f t="shared" si="6"/>
        <v>74.110242792811732</v>
      </c>
      <c r="S130" s="10">
        <f t="shared" si="6"/>
        <v>73.198100221494215</v>
      </c>
      <c r="T130" s="10">
        <f t="shared" si="6"/>
        <v>72.677993440651861</v>
      </c>
      <c r="U130" s="10">
        <f t="shared" si="6"/>
        <v>72.383218049677964</v>
      </c>
      <c r="V130" s="10">
        <f t="shared" si="6"/>
        <v>72.433978206044145</v>
      </c>
      <c r="W130" s="10">
        <f t="shared" si="6"/>
        <v>70.789502290166851</v>
      </c>
      <c r="X130" s="10">
        <f t="shared" si="6"/>
        <v>69.846971156113781</v>
      </c>
      <c r="Y130" s="10">
        <f t="shared" si="6"/>
        <v>70.603645205946862</v>
      </c>
      <c r="Z130" s="10">
        <f t="shared" si="6"/>
        <v>70.901418103468515</v>
      </c>
      <c r="AA130" s="10">
        <f t="shared" si="6"/>
        <v>71.565162110616654</v>
      </c>
      <c r="AB130" s="10">
        <f t="shared" si="6"/>
        <v>70.63561363192801</v>
      </c>
      <c r="AC130" s="10">
        <f t="shared" si="6"/>
        <v>70.004131407087485</v>
      </c>
      <c r="AD130" s="10">
        <f t="shared" si="6"/>
        <v>71.843765170473205</v>
      </c>
      <c r="AE130" s="10">
        <f t="shared" si="6"/>
        <v>72.083680088769398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1.3034650704461797</v>
      </c>
      <c r="D135" s="49">
        <f>(AA98/H98)^(1/19)*100-100</f>
        <v>0.14863730660246688</v>
      </c>
      <c r="E135" s="49">
        <f>(AE98/AA98)^(1/4)*100-100</f>
        <v>1.8225729143878766E-2</v>
      </c>
      <c r="F135" s="50">
        <f>(AE98/C98)^(1/28)*100-100</f>
        <v>0.2888119970012184</v>
      </c>
    </row>
    <row r="136" spans="2:31" ht="18" customHeight="1" x14ac:dyDescent="0.25">
      <c r="B136" s="51" t="s">
        <v>141</v>
      </c>
      <c r="C136" s="52">
        <f t="shared" ref="C136:C137" si="8">(H99/C99)^(1/4)*100-100</f>
        <v>0.42243741330993601</v>
      </c>
      <c r="D136" s="53">
        <f t="shared" ref="D136:D137" si="9">(AA99/H99)^(1/19)*100-100</f>
        <v>0.16443363488779994</v>
      </c>
      <c r="E136" s="53">
        <f t="shared" ref="E136:E137" si="10">(AE99/AA99)^(1/4)*100-100</f>
        <v>0.15095084334578246</v>
      </c>
      <c r="F136" s="54">
        <f t="shared" ref="F136:F137" si="11">(AE99/C99)^(1/28)*100-100</f>
        <v>0.19344443205169171</v>
      </c>
    </row>
    <row r="137" spans="2:31" ht="18" customHeight="1" x14ac:dyDescent="0.25">
      <c r="B137" s="31" t="s">
        <v>44</v>
      </c>
      <c r="C137" s="39">
        <f t="shared" si="8"/>
        <v>0.5344532599090428</v>
      </c>
      <c r="D137" s="37">
        <f t="shared" si="9"/>
        <v>-5.8858181227634532E-2</v>
      </c>
      <c r="E137" s="37">
        <f t="shared" si="10"/>
        <v>1.3149051841504757</v>
      </c>
      <c r="F137" s="40">
        <f t="shared" si="11"/>
        <v>0.22306367547082573</v>
      </c>
    </row>
    <row r="138" spans="2:31" ht="18" customHeight="1" x14ac:dyDescent="0.25">
      <c r="B138" s="31" t="s">
        <v>46</v>
      </c>
      <c r="C138" s="39">
        <f>(H102/C102)^(1/4)*100-100</f>
        <v>-0.85933859580475769</v>
      </c>
      <c r="D138" s="37">
        <f>(AA102/H102)^(1/19)*100-100</f>
        <v>3.3872478048891708E-2</v>
      </c>
      <c r="E138" s="37">
        <f>(AE102/AA102)^(1/4)*100-100</f>
        <v>0.18979025053111798</v>
      </c>
      <c r="F138" s="40">
        <f>(AE102/C102)^(1/28)*100-100</f>
        <v>-7.3198167967092331E-2</v>
      </c>
    </row>
    <row r="139" spans="2:31" ht="18" customHeight="1" x14ac:dyDescent="0.25">
      <c r="B139" s="31" t="s">
        <v>47</v>
      </c>
      <c r="C139" s="39">
        <f>(H103/C103)^(1/4)*100-100</f>
        <v>1.0896320992463302</v>
      </c>
      <c r="D139" s="37">
        <f>(AA103/H103)^(1/19)*100-100</f>
        <v>0.31606549677411522</v>
      </c>
      <c r="E139" s="37">
        <f>(AE103/AA103)^(1/4)*100-100</f>
        <v>-1.4219949726700918</v>
      </c>
      <c r="F139" s="40">
        <f>(AE103/C103)^(1/28)*100-100</f>
        <v>0.16448938078859499</v>
      </c>
    </row>
    <row r="140" spans="2:31" ht="18" customHeight="1" x14ac:dyDescent="0.25">
      <c r="B140" s="31" t="s">
        <v>48</v>
      </c>
      <c r="C140" s="39">
        <f>(H104/C104)^(1/4)*100-100</f>
        <v>1.5496838229572347</v>
      </c>
      <c r="D140" s="37">
        <f>(AA104/H104)^(1/19)*100-100</f>
        <v>0.13592443051091152</v>
      </c>
      <c r="E140" s="37">
        <f>(AE104/AA104)^(1/4)*100-100</f>
        <v>0.96838750182499211</v>
      </c>
      <c r="F140" s="40">
        <f>(AE104/C104)^(1/28)*100-100</f>
        <v>0.45054479840756301</v>
      </c>
    </row>
    <row r="141" spans="2:31" ht="18" customHeight="1" x14ac:dyDescent="0.25">
      <c r="B141" s="31" t="s">
        <v>51</v>
      </c>
      <c r="C141" s="39">
        <f>(H107/C107)^(1/4)*100-100</f>
        <v>0.21900206780345854</v>
      </c>
      <c r="D141" s="37">
        <f>(AA107/H107)^(1/19)*100-100</f>
        <v>-0.72895643744715244</v>
      </c>
      <c r="E141" s="37">
        <f>(AE107/AA107)^(1/4)*100-100</f>
        <v>6.0294052550901256E-2</v>
      </c>
      <c r="F141" s="40">
        <f>(AE107/C107)^(1/28)*100-100</f>
        <v>-0.45555724293335231</v>
      </c>
    </row>
    <row r="142" spans="2:31" ht="18" customHeight="1" x14ac:dyDescent="0.25">
      <c r="B142" s="31" t="s">
        <v>52</v>
      </c>
      <c r="C142" s="39">
        <f>(H108/C108)^(1/4)*100-100</f>
        <v>-5.6296997510415281E-2</v>
      </c>
      <c r="D142" s="37">
        <f>(AA108/H108)^(1/19)*100-100</f>
        <v>0.17404350837240656</v>
      </c>
      <c r="E142" s="37">
        <f>(AE108/AA108)^(1/4)*100-100</f>
        <v>-1.348637707626466</v>
      </c>
      <c r="F142" s="40">
        <f>(AE108/C108)^(1/28)*100-100</f>
        <v>-8.3984597883471679E-2</v>
      </c>
    </row>
    <row r="143" spans="2:31" ht="18" customHeight="1" x14ac:dyDescent="0.25">
      <c r="B143" s="32" t="s">
        <v>53</v>
      </c>
      <c r="C143" s="41">
        <f>(H109/C109)^(1/4)*100-100</f>
        <v>-0.42294295957022143</v>
      </c>
      <c r="D143" s="38">
        <f>(AA109/H109)^(1/19)*100-100</f>
        <v>0.67599553728368278</v>
      </c>
      <c r="E143" s="38">
        <f>(AE109/AA109)^(1/4)*100-100</f>
        <v>0.31121189983261388</v>
      </c>
      <c r="F143" s="42">
        <f>(AE109/C109)^(1/28)*100-100</f>
        <v>0.44198290078982438</v>
      </c>
    </row>
    <row r="144" spans="2:31" ht="18" customHeight="1" x14ac:dyDescent="0.25">
      <c r="B144" s="31" t="s">
        <v>54</v>
      </c>
      <c r="C144" s="39">
        <f>(H110/C110)^(1/4)*100-100</f>
        <v>2.8741352779069445</v>
      </c>
      <c r="D144" s="37">
        <f>(AA110/H110)^(1/19)*100-100</f>
        <v>-0.69316878635376611</v>
      </c>
      <c r="E144" s="37">
        <f>(AE110/AA110)^(1/4)*100-100</f>
        <v>1.9267272025781637</v>
      </c>
      <c r="F144" s="40">
        <f>(AE110/C110)^(1/28)*100-100</f>
        <v>0.20563848442560584</v>
      </c>
    </row>
    <row r="145" spans="2:6" ht="18" customHeight="1" x14ac:dyDescent="0.25">
      <c r="B145" s="31" t="s">
        <v>55</v>
      </c>
      <c r="C145" s="39">
        <f>(H111/C111)^(1/4)*100-100</f>
        <v>-0.12673830769102779</v>
      </c>
      <c r="D145" s="37">
        <f>(AA111/H111)^(1/19)*100-100</f>
        <v>-0.15964626070930876</v>
      </c>
      <c r="E145" s="37">
        <f>(AE111/AA111)^(1/4)*100-100</f>
        <v>-0.88725947363738555</v>
      </c>
      <c r="F145" s="40">
        <f>(AE111/C111)^(1/28)*100-100</f>
        <v>-0.25352998928551074</v>
      </c>
    </row>
    <row r="146" spans="2:6" ht="18" customHeight="1" x14ac:dyDescent="0.25">
      <c r="B146" s="31" t="s">
        <v>59</v>
      </c>
      <c r="C146" s="39">
        <f>(H115/C115)^(1/4)*100-100</f>
        <v>1.2719666478795659</v>
      </c>
      <c r="D146" s="37">
        <f>(AA115/H115)^(1/19)*100-100</f>
        <v>-0.68228696212604234</v>
      </c>
      <c r="E146" s="37">
        <f>(AE115/AA115)^(1/4)*100-100</f>
        <v>1.5818319813824218</v>
      </c>
      <c r="F146" s="40">
        <f>(AE115/C115)^(1/28)*100-100</f>
        <v>-5.9778282952635209E-2</v>
      </c>
    </row>
    <row r="147" spans="2:6" ht="18" customHeight="1" x14ac:dyDescent="0.25">
      <c r="B147" s="31" t="s">
        <v>60</v>
      </c>
      <c r="C147" s="39">
        <f>(H116/C116)^(1/4)*100-100</f>
        <v>4.0329746870793031</v>
      </c>
      <c r="D147" s="37">
        <f>(AA116/H116)^(1/19)*100-100</f>
        <v>1.1456747336639808</v>
      </c>
      <c r="E147" s="37">
        <f>(AE116/AA116)^(1/4)*100-100</f>
        <v>0.47235762211342092</v>
      </c>
      <c r="F147" s="40">
        <f>(AE116/C116)^(1/28)*100-100</f>
        <v>1.4150665691800839</v>
      </c>
    </row>
    <row r="148" spans="2:6" ht="18" customHeight="1" x14ac:dyDescent="0.25">
      <c r="B148" s="31" t="s">
        <v>62</v>
      </c>
      <c r="C148" s="39">
        <f t="shared" ref="C148:C157" si="12">(H118/C118)^(1/4)*100-100</f>
        <v>0.19852138677268272</v>
      </c>
      <c r="D148" s="37">
        <f t="shared" ref="D148:D157" si="13">(AA118/H118)^(1/19)*100-100</f>
        <v>0.13323882214615423</v>
      </c>
      <c r="E148" s="37">
        <f t="shared" ref="E148:E157" si="14">(AE118/AA118)^(1/4)*100-100</f>
        <v>-0.2717996834075791</v>
      </c>
      <c r="F148" s="40">
        <f t="shared" ref="F148:F157" si="15">(AE118/C118)^(1/28)*100-100</f>
        <v>7.9834424943683757E-2</v>
      </c>
    </row>
    <row r="149" spans="2:6" ht="18" customHeight="1" x14ac:dyDescent="0.25">
      <c r="B149" s="31" t="s">
        <v>63</v>
      </c>
      <c r="C149" s="39">
        <f t="shared" si="12"/>
        <v>0.13609930140363247</v>
      </c>
      <c r="D149" s="37">
        <f t="shared" si="13"/>
        <v>4.1479539793584763E-2</v>
      </c>
      <c r="E149" s="37">
        <f t="shared" si="14"/>
        <v>1.2895899114212455</v>
      </c>
      <c r="F149" s="40">
        <f t="shared" si="15"/>
        <v>0.23088602319927531</v>
      </c>
    </row>
    <row r="150" spans="2:6" ht="18" customHeight="1" x14ac:dyDescent="0.25">
      <c r="B150" s="31" t="s">
        <v>64</v>
      </c>
      <c r="C150" s="39">
        <f t="shared" si="12"/>
        <v>11.012985869813235</v>
      </c>
      <c r="D150" s="37">
        <f t="shared" si="13"/>
        <v>1.321943444105699</v>
      </c>
      <c r="E150" s="37">
        <f t="shared" si="14"/>
        <v>0.18666571780565278</v>
      </c>
      <c r="F150" s="40">
        <f t="shared" si="15"/>
        <v>2.4396090316527221</v>
      </c>
    </row>
    <row r="151" spans="2:6" ht="18" customHeight="1" x14ac:dyDescent="0.25">
      <c r="B151" s="31" t="s">
        <v>65</v>
      </c>
      <c r="C151" s="39">
        <f t="shared" si="12"/>
        <v>-0.31669461298770329</v>
      </c>
      <c r="D151" s="37">
        <f t="shared" si="13"/>
        <v>-0.2987378582257918</v>
      </c>
      <c r="E151" s="37">
        <f t="shared" si="14"/>
        <v>0.29717055461608766</v>
      </c>
      <c r="F151" s="40">
        <f t="shared" si="15"/>
        <v>-0.20573035377231008</v>
      </c>
    </row>
    <row r="152" spans="2:6" ht="18" customHeight="1" x14ac:dyDescent="0.25">
      <c r="B152" s="31" t="s">
        <v>66</v>
      </c>
      <c r="C152" s="39">
        <f t="shared" si="12"/>
        <v>6.4925557712449233</v>
      </c>
      <c r="D152" s="37">
        <f t="shared" si="13"/>
        <v>-2.3988758973373763</v>
      </c>
      <c r="E152" s="37">
        <f t="shared" si="14"/>
        <v>0.74171687590498436</v>
      </c>
      <c r="F152" s="40">
        <f t="shared" si="15"/>
        <v>-0.64137559912910547</v>
      </c>
    </row>
    <row r="153" spans="2:6" ht="18" customHeight="1" x14ac:dyDescent="0.25">
      <c r="B153" s="31" t="s">
        <v>67</v>
      </c>
      <c r="C153" s="39">
        <f t="shared" si="12"/>
        <v>1.8971575880526217</v>
      </c>
      <c r="D153" s="37">
        <f t="shared" si="13"/>
        <v>-2.4133554434868643E-2</v>
      </c>
      <c r="E153" s="37">
        <f t="shared" si="14"/>
        <v>0.2469936792929559</v>
      </c>
      <c r="F153" s="40">
        <f t="shared" si="15"/>
        <v>0.2877599370346644</v>
      </c>
    </row>
    <row r="154" spans="2:6" ht="18" customHeight="1" x14ac:dyDescent="0.25">
      <c r="B154" s="31" t="s">
        <v>68</v>
      </c>
      <c r="C154" s="39">
        <f t="shared" si="12"/>
        <v>5.395734472174496</v>
      </c>
      <c r="D154" s="37">
        <f t="shared" si="13"/>
        <v>2.2630386382617615</v>
      </c>
      <c r="E154" s="37">
        <f t="shared" si="14"/>
        <v>4.1192062863605372</v>
      </c>
      <c r="F154" s="40">
        <f t="shared" si="15"/>
        <v>2.8868019107068932</v>
      </c>
    </row>
    <row r="155" spans="2:6" ht="18" customHeight="1" x14ac:dyDescent="0.25">
      <c r="B155" s="31" t="s">
        <v>69</v>
      </c>
      <c r="C155" s="39">
        <f t="shared" si="12"/>
        <v>1.2827142977910313</v>
      </c>
      <c r="D155" s="37">
        <f t="shared" si="13"/>
        <v>-0.78778607851809568</v>
      </c>
      <c r="E155" s="37">
        <f t="shared" si="14"/>
        <v>-1.5293790144972803</v>
      </c>
      <c r="F155" s="40">
        <f t="shared" si="15"/>
        <v>-0.57312826032830344</v>
      </c>
    </row>
    <row r="156" spans="2:6" ht="18" customHeight="1" x14ac:dyDescent="0.25">
      <c r="B156" s="31" t="s">
        <v>70</v>
      </c>
      <c r="C156" s="39">
        <f t="shared" si="12"/>
        <v>0.42491731163674729</v>
      </c>
      <c r="D156" s="37">
        <f t="shared" si="13"/>
        <v>-0.69054294742537081</v>
      </c>
      <c r="E156" s="37">
        <f t="shared" si="14"/>
        <v>-0.69656262302673611</v>
      </c>
      <c r="F156" s="40">
        <f t="shared" si="15"/>
        <v>-0.50819564337891165</v>
      </c>
    </row>
    <row r="157" spans="2:6" ht="18" customHeight="1" x14ac:dyDescent="0.25">
      <c r="B157" s="31" t="s">
        <v>71</v>
      </c>
      <c r="C157" s="39">
        <f t="shared" si="12"/>
        <v>4.6572248878788116</v>
      </c>
      <c r="D157" s="37">
        <f t="shared" si="13"/>
        <v>9.3772695484986457E-2</v>
      </c>
      <c r="E157" s="37">
        <f t="shared" si="14"/>
        <v>1.1307584165328564</v>
      </c>
      <c r="F157" s="40">
        <f t="shared" si="15"/>
        <v>0.87835720667588646</v>
      </c>
    </row>
    <row r="158" spans="2:6" ht="18" customHeight="1" x14ac:dyDescent="0.25">
      <c r="B158" s="31" t="s">
        <v>73</v>
      </c>
      <c r="C158" s="39">
        <f>(H129/C129)^(1/4)*100-100</f>
        <v>1.220166888032125</v>
      </c>
      <c r="D158" s="37">
        <f>(AA129/H129)^(1/19)*100-100</f>
        <v>0.11691094200743635</v>
      </c>
      <c r="E158" s="37">
        <f>(AE129/AA129)^(1/4)*100-100</f>
        <v>-0.19838556997794399</v>
      </c>
      <c r="F158" s="40">
        <f>(AE129/C129)^(1/28)*100-100</f>
        <v>0.22442328859327176</v>
      </c>
    </row>
    <row r="159" spans="2:6" ht="18" customHeight="1" x14ac:dyDescent="0.25">
      <c r="B159" s="33" t="s">
        <v>74</v>
      </c>
      <c r="C159" s="43">
        <f>(H130/C130)^(1/4)*100-100</f>
        <v>-0.54703129703065656</v>
      </c>
      <c r="D159" s="44">
        <f>(AA130/H130)^(1/19)*100-100</f>
        <v>0.17460083408468563</v>
      </c>
      <c r="E159" s="44">
        <f>(AE130/AA130)^(1/4)*100-100</f>
        <v>0.18064483546879728</v>
      </c>
      <c r="F159" s="45">
        <f>(AE130/C130)^(1/28)*100-100</f>
        <v>6.5818744006193697E-2</v>
      </c>
    </row>
    <row r="160" spans="2:6" ht="15.75" customHeight="1" x14ac:dyDescent="0.25">
      <c r="B160" s="46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E160"/>
  <sheetViews>
    <sheetView topLeftCell="A36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36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331903.5</v>
      </c>
      <c r="D12" s="17">
        <v>338677.7</v>
      </c>
      <c r="E12" s="17">
        <v>341936.4</v>
      </c>
      <c r="F12" s="17">
        <v>350160.3</v>
      </c>
      <c r="G12" s="17">
        <v>359771.9</v>
      </c>
      <c r="H12" s="17">
        <v>367066.2</v>
      </c>
      <c r="I12" s="17">
        <v>370827.2</v>
      </c>
      <c r="J12" s="21">
        <v>370452</v>
      </c>
      <c r="K12" s="17">
        <v>369440.8</v>
      </c>
      <c r="L12" s="17">
        <v>380738.7</v>
      </c>
      <c r="M12" s="17">
        <v>387270.9</v>
      </c>
      <c r="N12" s="17">
        <v>400149.8</v>
      </c>
      <c r="O12" s="17">
        <v>408616.9</v>
      </c>
      <c r="P12" s="17">
        <v>417179.4</v>
      </c>
      <c r="Q12" s="21">
        <v>413532</v>
      </c>
      <c r="R12" s="17">
        <v>412332.4</v>
      </c>
      <c r="S12" s="17">
        <v>416140.2</v>
      </c>
      <c r="T12" s="21">
        <v>410430</v>
      </c>
      <c r="U12" s="17">
        <v>403575.1</v>
      </c>
      <c r="V12" s="17">
        <v>405599.9</v>
      </c>
      <c r="W12" s="17">
        <v>412573.8</v>
      </c>
      <c r="X12" s="17">
        <v>413786.9</v>
      </c>
      <c r="Y12" s="21">
        <v>423033</v>
      </c>
      <c r="Z12" s="17">
        <v>428041.3</v>
      </c>
      <c r="AA12" s="17">
        <v>434849.2</v>
      </c>
      <c r="AB12" s="17">
        <v>355090.1</v>
      </c>
      <c r="AC12" s="17">
        <v>371957.7</v>
      </c>
      <c r="AD12" s="17">
        <v>430174.2</v>
      </c>
      <c r="AE12" s="17">
        <v>446283.8</v>
      </c>
    </row>
    <row r="13" spans="2:31" ht="15" x14ac:dyDescent="0.25">
      <c r="B13" s="7" t="s">
        <v>43</v>
      </c>
      <c r="C13" s="16">
        <v>295814.90000000002</v>
      </c>
      <c r="D13" s="16">
        <v>301975.5</v>
      </c>
      <c r="E13" s="16">
        <v>305440.2</v>
      </c>
      <c r="F13" s="16">
        <v>312796.59999999998</v>
      </c>
      <c r="G13" s="16">
        <v>321503.90000000002</v>
      </c>
      <c r="H13" s="16">
        <v>330249.8</v>
      </c>
      <c r="I13" s="16">
        <v>333448.40000000002</v>
      </c>
      <c r="J13" s="16">
        <v>332283.8</v>
      </c>
      <c r="K13" s="16">
        <v>331203.90000000002</v>
      </c>
      <c r="L13" s="16">
        <v>342026.8</v>
      </c>
      <c r="M13" s="16">
        <v>347894.7</v>
      </c>
      <c r="N13" s="20">
        <v>359511</v>
      </c>
      <c r="O13" s="16">
        <v>367039.4</v>
      </c>
      <c r="P13" s="16">
        <v>374797.6</v>
      </c>
      <c r="Q13" s="16">
        <v>371518.7</v>
      </c>
      <c r="R13" s="16">
        <v>371939.3</v>
      </c>
      <c r="S13" s="16">
        <v>373919.9</v>
      </c>
      <c r="T13" s="16">
        <v>368563.6</v>
      </c>
      <c r="U13" s="16">
        <v>362250.6</v>
      </c>
      <c r="V13" s="16">
        <v>363971.3</v>
      </c>
      <c r="W13" s="16">
        <v>369620.4</v>
      </c>
      <c r="X13" s="16">
        <v>370748.5</v>
      </c>
      <c r="Y13" s="16">
        <v>377865.8</v>
      </c>
      <c r="Z13" s="16">
        <v>381709.8</v>
      </c>
      <c r="AA13" s="16">
        <v>387383.7</v>
      </c>
      <c r="AB13" s="16">
        <v>312548.3</v>
      </c>
      <c r="AC13" s="16">
        <v>328791.90000000002</v>
      </c>
      <c r="AD13" s="16">
        <v>382312.9</v>
      </c>
      <c r="AE13" s="16">
        <v>397295.9</v>
      </c>
    </row>
    <row r="14" spans="2:31" ht="15" x14ac:dyDescent="0.25">
      <c r="B14" s="7" t="s">
        <v>44</v>
      </c>
      <c r="C14" s="17">
        <v>7569.2</v>
      </c>
      <c r="D14" s="17">
        <v>7255.4</v>
      </c>
      <c r="E14" s="17">
        <v>7446.2</v>
      </c>
      <c r="F14" s="17">
        <v>7544.4</v>
      </c>
      <c r="G14" s="17">
        <v>7743.6</v>
      </c>
      <c r="H14" s="17">
        <v>7958.6</v>
      </c>
      <c r="I14" s="17">
        <v>7793.7</v>
      </c>
      <c r="J14" s="17">
        <v>7857.2</v>
      </c>
      <c r="K14" s="17">
        <v>8085.4</v>
      </c>
      <c r="L14" s="17">
        <v>8493.2999999999993</v>
      </c>
      <c r="M14" s="17">
        <v>8694.9</v>
      </c>
      <c r="N14" s="17">
        <v>8804.7000000000007</v>
      </c>
      <c r="O14" s="17">
        <v>8825.2000000000007</v>
      </c>
      <c r="P14" s="17">
        <v>9082.9</v>
      </c>
      <c r="Q14" s="21">
        <v>8097</v>
      </c>
      <c r="R14" s="17">
        <v>8105.8</v>
      </c>
      <c r="S14" s="17">
        <v>8255.5</v>
      </c>
      <c r="T14" s="17">
        <v>8143.1</v>
      </c>
      <c r="U14" s="17">
        <v>8138.5</v>
      </c>
      <c r="V14" s="17">
        <v>8226.4</v>
      </c>
      <c r="W14" s="17">
        <v>8167.6</v>
      </c>
      <c r="X14" s="17">
        <v>8136.9</v>
      </c>
      <c r="Y14" s="17">
        <v>8149.9</v>
      </c>
      <c r="Z14" s="17">
        <v>8486.4</v>
      </c>
      <c r="AA14" s="17">
        <v>8714.9</v>
      </c>
      <c r="AB14" s="17">
        <v>6918.7</v>
      </c>
      <c r="AC14" s="17">
        <v>7933.8</v>
      </c>
      <c r="AD14" s="17">
        <v>9013.9</v>
      </c>
      <c r="AE14" s="17">
        <v>9327.6</v>
      </c>
    </row>
    <row r="15" spans="2:31" ht="15" x14ac:dyDescent="0.25">
      <c r="B15" s="7" t="s">
        <v>45</v>
      </c>
      <c r="C15" s="16">
        <v>414.9</v>
      </c>
      <c r="D15" s="16">
        <v>445.1</v>
      </c>
      <c r="E15" s="16">
        <v>446.8</v>
      </c>
      <c r="F15" s="16">
        <v>601.5</v>
      </c>
      <c r="G15" s="16">
        <v>484.7</v>
      </c>
      <c r="H15" s="16">
        <v>532.9</v>
      </c>
      <c r="I15" s="16">
        <v>482.8</v>
      </c>
      <c r="J15" s="16">
        <v>539.79999999999995</v>
      </c>
      <c r="K15" s="16">
        <v>599.4</v>
      </c>
      <c r="L15" s="16">
        <v>667.5</v>
      </c>
      <c r="M15" s="16">
        <v>715.9</v>
      </c>
      <c r="N15" s="16">
        <v>767.9</v>
      </c>
      <c r="O15" s="16">
        <v>896.2</v>
      </c>
      <c r="P15" s="20">
        <v>1200</v>
      </c>
      <c r="Q15" s="16">
        <v>1285.2</v>
      </c>
      <c r="R15" s="16">
        <v>1090.5</v>
      </c>
      <c r="S15" s="16">
        <v>1260.7</v>
      </c>
      <c r="T15" s="20">
        <v>1184</v>
      </c>
      <c r="U15" s="16">
        <v>1165.8</v>
      </c>
      <c r="V15" s="16">
        <v>1178.5999999999999</v>
      </c>
      <c r="W15" s="16">
        <v>1253.4000000000001</v>
      </c>
      <c r="X15" s="16">
        <v>1218.4000000000001</v>
      </c>
      <c r="Y15" s="16">
        <v>1276.9000000000001</v>
      </c>
      <c r="Z15" s="16">
        <v>1300.0999999999999</v>
      </c>
      <c r="AA15" s="16">
        <v>1334.5</v>
      </c>
      <c r="AB15" s="16">
        <v>1064.5999999999999</v>
      </c>
      <c r="AC15" s="16">
        <v>1041.5999999999999</v>
      </c>
      <c r="AD15" s="16">
        <v>1030.8</v>
      </c>
      <c r="AE15" s="16">
        <v>1000.3</v>
      </c>
    </row>
    <row r="16" spans="2:31" ht="15" x14ac:dyDescent="0.25">
      <c r="B16" s="7" t="s">
        <v>46</v>
      </c>
      <c r="C16" s="17">
        <v>4675.3999999999996</v>
      </c>
      <c r="D16" s="17">
        <v>4198.5</v>
      </c>
      <c r="E16" s="17">
        <v>4049.6</v>
      </c>
      <c r="F16" s="17">
        <v>3601.4</v>
      </c>
      <c r="G16" s="17">
        <v>3483.7</v>
      </c>
      <c r="H16" s="17">
        <v>3697.4</v>
      </c>
      <c r="I16" s="17">
        <v>3523.6</v>
      </c>
      <c r="J16" s="17">
        <v>3383.7</v>
      </c>
      <c r="K16" s="17">
        <v>3640.9</v>
      </c>
      <c r="L16" s="17">
        <v>3688.8</v>
      </c>
      <c r="M16" s="17">
        <v>3487.1</v>
      </c>
      <c r="N16" s="17">
        <v>3718.1</v>
      </c>
      <c r="O16" s="17">
        <v>3766.2</v>
      </c>
      <c r="P16" s="17">
        <v>3425.7</v>
      </c>
      <c r="Q16" s="17">
        <v>3331.5</v>
      </c>
      <c r="R16" s="17">
        <v>3442.6</v>
      </c>
      <c r="S16" s="17">
        <v>3727.3</v>
      </c>
      <c r="T16" s="21">
        <v>3416</v>
      </c>
      <c r="U16" s="17">
        <v>3407.4</v>
      </c>
      <c r="V16" s="17">
        <v>3431.2</v>
      </c>
      <c r="W16" s="17">
        <v>3670.3</v>
      </c>
      <c r="X16" s="17">
        <v>3848.7</v>
      </c>
      <c r="Y16" s="17">
        <v>4083.4</v>
      </c>
      <c r="Z16" s="17">
        <v>4255.7</v>
      </c>
      <c r="AA16" s="17">
        <v>4497.3</v>
      </c>
      <c r="AB16" s="17">
        <v>3882.3</v>
      </c>
      <c r="AC16" s="17">
        <v>4065.9</v>
      </c>
      <c r="AD16" s="17">
        <v>4524.3</v>
      </c>
      <c r="AE16" s="17">
        <v>4500.6000000000004</v>
      </c>
    </row>
    <row r="17" spans="2:31" ht="15" x14ac:dyDescent="0.25">
      <c r="B17" s="7" t="s">
        <v>47</v>
      </c>
      <c r="C17" s="16">
        <v>9176.7999999999993</v>
      </c>
      <c r="D17" s="16">
        <v>9218.2999999999993</v>
      </c>
      <c r="E17" s="16">
        <v>9329.5</v>
      </c>
      <c r="F17" s="16">
        <v>9299.4</v>
      </c>
      <c r="G17" s="16">
        <v>9391.4</v>
      </c>
      <c r="H17" s="16">
        <v>9393.7000000000007</v>
      </c>
      <c r="I17" s="16">
        <v>9573.2000000000007</v>
      </c>
      <c r="J17" s="20">
        <v>9473</v>
      </c>
      <c r="K17" s="16">
        <v>9387.4</v>
      </c>
      <c r="L17" s="16">
        <v>9417.7999999999993</v>
      </c>
      <c r="M17" s="16">
        <v>9376.2000000000007</v>
      </c>
      <c r="N17" s="16">
        <v>9272.7999999999993</v>
      </c>
      <c r="O17" s="16">
        <v>9164.7999999999993</v>
      </c>
      <c r="P17" s="20">
        <v>9400</v>
      </c>
      <c r="Q17" s="20">
        <v>9249</v>
      </c>
      <c r="R17" s="16">
        <v>9118.5</v>
      </c>
      <c r="S17" s="16">
        <v>9103.6</v>
      </c>
      <c r="T17" s="16">
        <v>9211.6</v>
      </c>
      <c r="U17" s="16">
        <v>9304.5</v>
      </c>
      <c r="V17" s="16">
        <v>9127.7999999999993</v>
      </c>
      <c r="W17" s="16">
        <v>9090.5</v>
      </c>
      <c r="X17" s="16">
        <v>9184.5</v>
      </c>
      <c r="Y17" s="16">
        <v>9363.6</v>
      </c>
      <c r="Z17" s="16">
        <v>9148.4</v>
      </c>
      <c r="AA17" s="20">
        <v>9223</v>
      </c>
      <c r="AB17" s="16">
        <v>8527.2999999999993</v>
      </c>
      <c r="AC17" s="16">
        <v>8714.5</v>
      </c>
      <c r="AD17" s="16">
        <v>9968.9</v>
      </c>
      <c r="AE17" s="16">
        <v>10267.200000000001</v>
      </c>
    </row>
    <row r="18" spans="2:31" ht="15" x14ac:dyDescent="0.25">
      <c r="B18" s="7" t="s">
        <v>48</v>
      </c>
      <c r="C18" s="17">
        <v>118901.4</v>
      </c>
      <c r="D18" s="17">
        <v>118822.8</v>
      </c>
      <c r="E18" s="21">
        <v>116513</v>
      </c>
      <c r="F18" s="17">
        <v>116768.5</v>
      </c>
      <c r="G18" s="17">
        <v>119137.3</v>
      </c>
      <c r="H18" s="17">
        <v>121319.4</v>
      </c>
      <c r="I18" s="17">
        <v>119864.7</v>
      </c>
      <c r="J18" s="17">
        <v>117417.2</v>
      </c>
      <c r="K18" s="17">
        <v>115186.1</v>
      </c>
      <c r="L18" s="17">
        <v>117682.6</v>
      </c>
      <c r="M18" s="17">
        <v>119294.6</v>
      </c>
      <c r="N18" s="21">
        <v>123698</v>
      </c>
      <c r="O18" s="17">
        <v>124602.2</v>
      </c>
      <c r="P18" s="21">
        <v>127895</v>
      </c>
      <c r="Q18" s="17">
        <v>124415.5</v>
      </c>
      <c r="R18" s="17">
        <v>122656.1</v>
      </c>
      <c r="S18" s="17">
        <v>122479.2</v>
      </c>
      <c r="T18" s="21">
        <v>121398</v>
      </c>
      <c r="U18" s="21">
        <v>116916</v>
      </c>
      <c r="V18" s="17">
        <v>116571.9</v>
      </c>
      <c r="W18" s="17">
        <v>117318.9</v>
      </c>
      <c r="X18" s="17">
        <v>115628.4</v>
      </c>
      <c r="Y18" s="17">
        <v>115657.8</v>
      </c>
      <c r="Z18" s="17">
        <v>115913.4</v>
      </c>
      <c r="AA18" s="17">
        <v>118124.9</v>
      </c>
      <c r="AB18" s="21">
        <v>98290</v>
      </c>
      <c r="AC18" s="17">
        <v>99282.7</v>
      </c>
      <c r="AD18" s="17">
        <v>116060.8</v>
      </c>
      <c r="AE18" s="17">
        <v>118429.6</v>
      </c>
    </row>
    <row r="19" spans="2:31" ht="15" x14ac:dyDescent="0.25">
      <c r="B19" s="7" t="s">
        <v>49</v>
      </c>
      <c r="C19" s="20">
        <v>415</v>
      </c>
      <c r="D19" s="20">
        <v>444</v>
      </c>
      <c r="E19" s="16">
        <v>439.9</v>
      </c>
      <c r="F19" s="16">
        <v>423.8</v>
      </c>
      <c r="G19" s="16">
        <v>425.9</v>
      </c>
      <c r="H19" s="16">
        <v>457.8</v>
      </c>
      <c r="I19" s="20">
        <v>480</v>
      </c>
      <c r="J19" s="16">
        <v>527.9</v>
      </c>
      <c r="K19" s="16">
        <v>564.79999999999995</v>
      </c>
      <c r="L19" s="16">
        <v>593.70000000000005</v>
      </c>
      <c r="M19" s="16">
        <v>645.6</v>
      </c>
      <c r="N19" s="16">
        <v>674.3</v>
      </c>
      <c r="O19" s="20">
        <v>700</v>
      </c>
      <c r="P19" s="16">
        <v>554.4</v>
      </c>
      <c r="Q19" s="16">
        <v>470.9</v>
      </c>
      <c r="R19" s="16">
        <v>463.4</v>
      </c>
      <c r="S19" s="16">
        <v>486.9</v>
      </c>
      <c r="T19" s="16">
        <v>520.79999999999995</v>
      </c>
      <c r="U19" s="16">
        <v>556.6</v>
      </c>
      <c r="V19" s="16">
        <v>578.20000000000005</v>
      </c>
      <c r="W19" s="16">
        <v>591.20000000000005</v>
      </c>
      <c r="X19" s="20">
        <v>602</v>
      </c>
      <c r="Y19" s="16">
        <v>639.79999999999995</v>
      </c>
      <c r="Z19" s="16">
        <v>677.9</v>
      </c>
      <c r="AA19" s="16">
        <v>680.9</v>
      </c>
      <c r="AB19" s="20">
        <v>635</v>
      </c>
      <c r="AC19" s="16">
        <v>714.5</v>
      </c>
      <c r="AD19" s="16">
        <v>806.7</v>
      </c>
      <c r="AE19" s="20">
        <v>818</v>
      </c>
    </row>
    <row r="20" spans="2:31" ht="15" x14ac:dyDescent="0.25">
      <c r="B20" s="7" t="s">
        <v>50</v>
      </c>
      <c r="C20" s="17">
        <v>2153.6999999999998</v>
      </c>
      <c r="D20" s="17">
        <v>2203.6999999999998</v>
      </c>
      <c r="E20" s="17">
        <v>2439.4</v>
      </c>
      <c r="F20" s="17">
        <v>2409.6</v>
      </c>
      <c r="G20" s="21">
        <v>2581</v>
      </c>
      <c r="H20" s="17">
        <v>2573.6</v>
      </c>
      <c r="I20" s="17">
        <v>2719.5</v>
      </c>
      <c r="J20" s="17">
        <v>2878.4</v>
      </c>
      <c r="K20" s="17">
        <v>2896.6</v>
      </c>
      <c r="L20" s="17">
        <v>3069.7</v>
      </c>
      <c r="M20" s="17">
        <v>3192.3</v>
      </c>
      <c r="N20" s="17">
        <v>3602.8</v>
      </c>
      <c r="O20" s="17">
        <v>3659.1</v>
      </c>
      <c r="P20" s="17">
        <v>3620.6</v>
      </c>
      <c r="Q20" s="17">
        <v>3538.8</v>
      </c>
      <c r="R20" s="17">
        <v>3310.4</v>
      </c>
      <c r="S20" s="17">
        <v>3250.8</v>
      </c>
      <c r="T20" s="17">
        <v>3325.1</v>
      </c>
      <c r="U20" s="17">
        <v>3325.4</v>
      </c>
      <c r="V20" s="17">
        <v>3470.2</v>
      </c>
      <c r="W20" s="21">
        <v>3851</v>
      </c>
      <c r="X20" s="17">
        <v>4274.2</v>
      </c>
      <c r="Y20" s="17">
        <v>4652.2</v>
      </c>
      <c r="Z20" s="17">
        <v>4766.7</v>
      </c>
      <c r="AA20" s="17">
        <v>4834.3</v>
      </c>
      <c r="AB20" s="17">
        <v>3824.6</v>
      </c>
      <c r="AC20" s="21">
        <v>4132</v>
      </c>
      <c r="AD20" s="17">
        <v>5333.2</v>
      </c>
      <c r="AE20" s="21">
        <v>5535</v>
      </c>
    </row>
    <row r="21" spans="2:31" ht="15" x14ac:dyDescent="0.25">
      <c r="B21" s="7" t="s">
        <v>51</v>
      </c>
      <c r="C21" s="16">
        <v>3790.8</v>
      </c>
      <c r="D21" s="20">
        <v>3896</v>
      </c>
      <c r="E21" s="16">
        <v>3992.8</v>
      </c>
      <c r="F21" s="16">
        <v>4409.8</v>
      </c>
      <c r="G21" s="16">
        <v>4515.8</v>
      </c>
      <c r="H21" s="20">
        <v>4764</v>
      </c>
      <c r="I21" s="16">
        <v>5287.5</v>
      </c>
      <c r="J21" s="16">
        <v>5946.3</v>
      </c>
      <c r="K21" s="16">
        <v>5650.5</v>
      </c>
      <c r="L21" s="16">
        <v>6014.6</v>
      </c>
      <c r="M21" s="20">
        <v>6641</v>
      </c>
      <c r="N21" s="16">
        <v>6843.9</v>
      </c>
      <c r="O21" s="16">
        <v>7220.7</v>
      </c>
      <c r="P21" s="16">
        <v>7123.9</v>
      </c>
      <c r="Q21" s="16">
        <v>7443.2</v>
      </c>
      <c r="R21" s="16">
        <v>5660.4</v>
      </c>
      <c r="S21" s="16">
        <v>5020.3</v>
      </c>
      <c r="T21" s="16">
        <v>4970.8</v>
      </c>
      <c r="U21" s="16">
        <v>5072.5</v>
      </c>
      <c r="V21" s="16">
        <v>5016.5</v>
      </c>
      <c r="W21" s="16">
        <v>4985.8999999999996</v>
      </c>
      <c r="X21" s="16">
        <v>4871.5</v>
      </c>
      <c r="Y21" s="16">
        <v>5134.5</v>
      </c>
      <c r="Z21" s="16">
        <v>5598.4</v>
      </c>
      <c r="AA21" s="20">
        <v>5854</v>
      </c>
      <c r="AB21" s="20">
        <v>4645</v>
      </c>
      <c r="AC21" s="16">
        <v>5392.9</v>
      </c>
      <c r="AD21" s="16">
        <v>5864.7</v>
      </c>
      <c r="AE21" s="16">
        <v>6212.8</v>
      </c>
    </row>
    <row r="22" spans="2:31" ht="15" x14ac:dyDescent="0.25">
      <c r="B22" s="7" t="s">
        <v>52</v>
      </c>
      <c r="C22" s="21">
        <v>25939</v>
      </c>
      <c r="D22" s="21">
        <v>27309</v>
      </c>
      <c r="E22" s="21">
        <v>28297</v>
      </c>
      <c r="F22" s="21">
        <v>30091</v>
      </c>
      <c r="G22" s="21">
        <v>31766</v>
      </c>
      <c r="H22" s="21">
        <v>33828</v>
      </c>
      <c r="I22" s="21">
        <v>35537</v>
      </c>
      <c r="J22" s="21">
        <v>36556</v>
      </c>
      <c r="K22" s="21">
        <v>37524</v>
      </c>
      <c r="L22" s="21">
        <v>39248</v>
      </c>
      <c r="M22" s="21">
        <v>40988</v>
      </c>
      <c r="N22" s="21">
        <v>42302</v>
      </c>
      <c r="O22" s="21">
        <v>43537</v>
      </c>
      <c r="P22" s="21">
        <v>45137</v>
      </c>
      <c r="Q22" s="21">
        <v>45735</v>
      </c>
      <c r="R22" s="21">
        <v>46522</v>
      </c>
      <c r="S22" s="21">
        <v>47061</v>
      </c>
      <c r="T22" s="21">
        <v>46094</v>
      </c>
      <c r="U22" s="21">
        <v>46822</v>
      </c>
      <c r="V22" s="21">
        <v>47188</v>
      </c>
      <c r="W22" s="21">
        <v>50713</v>
      </c>
      <c r="X22" s="21">
        <v>51775</v>
      </c>
      <c r="Y22" s="21">
        <v>54189</v>
      </c>
      <c r="Z22" s="21">
        <v>55158</v>
      </c>
      <c r="AA22" s="21">
        <v>54998</v>
      </c>
      <c r="AB22" s="21">
        <v>43574</v>
      </c>
      <c r="AC22" s="21">
        <v>44224</v>
      </c>
      <c r="AD22" s="21">
        <v>50170</v>
      </c>
      <c r="AE22" s="21">
        <v>53314</v>
      </c>
    </row>
    <row r="23" spans="2:31" ht="15" x14ac:dyDescent="0.25">
      <c r="B23" s="7" t="s">
        <v>53</v>
      </c>
      <c r="C23" s="16">
        <v>48530.7</v>
      </c>
      <c r="D23" s="16">
        <v>50909.2</v>
      </c>
      <c r="E23" s="16">
        <v>53186.7</v>
      </c>
      <c r="F23" s="16">
        <v>55562.8</v>
      </c>
      <c r="G23" s="16">
        <v>57519.1</v>
      </c>
      <c r="H23" s="16">
        <v>59474.5</v>
      </c>
      <c r="I23" s="16">
        <v>60958.3</v>
      </c>
      <c r="J23" s="16">
        <v>62135.7</v>
      </c>
      <c r="K23" s="16">
        <v>64215.8</v>
      </c>
      <c r="L23" s="20">
        <v>65578</v>
      </c>
      <c r="M23" s="16">
        <v>66391.199999999997</v>
      </c>
      <c r="N23" s="16">
        <v>68601.8</v>
      </c>
      <c r="O23" s="20">
        <v>70533</v>
      </c>
      <c r="P23" s="16">
        <v>72896.3</v>
      </c>
      <c r="Q23" s="16">
        <v>73037.7</v>
      </c>
      <c r="R23" s="16">
        <v>75238.899999999994</v>
      </c>
      <c r="S23" s="20">
        <v>75030</v>
      </c>
      <c r="T23" s="16">
        <v>74880.5</v>
      </c>
      <c r="U23" s="16">
        <v>74267.199999999997</v>
      </c>
      <c r="V23" s="16">
        <v>74598.2</v>
      </c>
      <c r="W23" s="16">
        <v>73850.8</v>
      </c>
      <c r="X23" s="16">
        <v>74285.2</v>
      </c>
      <c r="Y23" s="16">
        <v>75684.3</v>
      </c>
      <c r="Z23" s="16">
        <v>76649.600000000006</v>
      </c>
      <c r="AA23" s="20">
        <v>78403</v>
      </c>
      <c r="AB23" s="16">
        <v>57312.7</v>
      </c>
      <c r="AC23" s="16">
        <v>65153.9</v>
      </c>
      <c r="AD23" s="16">
        <v>79769.7</v>
      </c>
      <c r="AE23" s="16">
        <v>82334.7</v>
      </c>
    </row>
    <row r="24" spans="2:31" ht="15" x14ac:dyDescent="0.25">
      <c r="B24" s="7" t="s">
        <v>54</v>
      </c>
      <c r="C24" s="17">
        <v>777.6</v>
      </c>
      <c r="D24" s="17">
        <v>828.1</v>
      </c>
      <c r="E24" s="17">
        <v>881.8</v>
      </c>
      <c r="F24" s="17">
        <v>992.5</v>
      </c>
      <c r="G24" s="17">
        <v>933.7</v>
      </c>
      <c r="H24" s="17">
        <v>974.6</v>
      </c>
      <c r="I24" s="17">
        <v>1017.1</v>
      </c>
      <c r="J24" s="17">
        <v>1040.2</v>
      </c>
      <c r="K24" s="17">
        <v>1112.8</v>
      </c>
      <c r="L24" s="21">
        <v>1140</v>
      </c>
      <c r="M24" s="17">
        <v>1229.4000000000001</v>
      </c>
      <c r="N24" s="17">
        <v>1271.7</v>
      </c>
      <c r="O24" s="17">
        <v>1344.6</v>
      </c>
      <c r="P24" s="17">
        <v>1385.6</v>
      </c>
      <c r="Q24" s="17">
        <v>1342.9</v>
      </c>
      <c r="R24" s="17">
        <v>1389.7</v>
      </c>
      <c r="S24" s="17">
        <v>1414.5</v>
      </c>
      <c r="T24" s="17">
        <v>1412.4</v>
      </c>
      <c r="U24" s="17">
        <v>1419.7</v>
      </c>
      <c r="V24" s="17">
        <v>1432.3</v>
      </c>
      <c r="W24" s="17">
        <v>1415.4</v>
      </c>
      <c r="X24" s="17">
        <v>1505.6</v>
      </c>
      <c r="Y24" s="17">
        <v>1586.3</v>
      </c>
      <c r="Z24" s="17">
        <v>1630.7</v>
      </c>
      <c r="AA24" s="17">
        <v>1780.8</v>
      </c>
      <c r="AB24" s="17">
        <v>1530.2</v>
      </c>
      <c r="AC24" s="17">
        <v>1622.9</v>
      </c>
      <c r="AD24" s="21">
        <v>1801</v>
      </c>
      <c r="AE24" s="17">
        <v>1886.7</v>
      </c>
    </row>
    <row r="25" spans="2:31" ht="15" x14ac:dyDescent="0.25">
      <c r="B25" s="7" t="s">
        <v>55</v>
      </c>
      <c r="C25" s="16">
        <v>54840.1</v>
      </c>
      <c r="D25" s="16">
        <v>56804.1</v>
      </c>
      <c r="E25" s="16">
        <v>57752.2</v>
      </c>
      <c r="F25" s="16">
        <v>59457.4</v>
      </c>
      <c r="G25" s="16">
        <v>60525.8</v>
      </c>
      <c r="H25" s="16">
        <v>61354.3</v>
      </c>
      <c r="I25" s="16">
        <v>61714.1</v>
      </c>
      <c r="J25" s="16">
        <v>59258.8</v>
      </c>
      <c r="K25" s="16">
        <v>57560.3</v>
      </c>
      <c r="L25" s="16">
        <v>61043.8</v>
      </c>
      <c r="M25" s="16">
        <v>60665.2</v>
      </c>
      <c r="N25" s="16">
        <v>62478.9</v>
      </c>
      <c r="O25" s="16">
        <v>63447.5</v>
      </c>
      <c r="P25" s="16">
        <v>63541.1</v>
      </c>
      <c r="Q25" s="16">
        <v>63589.599999999999</v>
      </c>
      <c r="R25" s="16">
        <v>64719.3</v>
      </c>
      <c r="S25" s="16">
        <v>66611.7</v>
      </c>
      <c r="T25" s="16">
        <v>63835.7</v>
      </c>
      <c r="U25" s="16">
        <v>62094.6</v>
      </c>
      <c r="V25" s="16">
        <v>62946.400000000001</v>
      </c>
      <c r="W25" s="16">
        <v>63155.1</v>
      </c>
      <c r="X25" s="16">
        <v>63989.5</v>
      </c>
      <c r="Y25" s="16">
        <v>64854.7</v>
      </c>
      <c r="Z25" s="16">
        <v>64430.7</v>
      </c>
      <c r="AA25" s="16">
        <v>64153.1</v>
      </c>
      <c r="AB25" s="20">
        <v>53265</v>
      </c>
      <c r="AC25" s="16">
        <v>55240.3</v>
      </c>
      <c r="AD25" s="16">
        <v>62113.2</v>
      </c>
      <c r="AE25" s="20">
        <v>65226</v>
      </c>
    </row>
    <row r="26" spans="2:31" ht="15" x14ac:dyDescent="0.25">
      <c r="B26" s="7" t="s">
        <v>56</v>
      </c>
      <c r="C26" s="17">
        <v>387.8</v>
      </c>
      <c r="D26" s="21">
        <v>408</v>
      </c>
      <c r="E26" s="17">
        <v>444.4</v>
      </c>
      <c r="F26" s="17">
        <v>434.9</v>
      </c>
      <c r="G26" s="17">
        <v>441.7</v>
      </c>
      <c r="H26" s="21">
        <v>474</v>
      </c>
      <c r="I26" s="17">
        <v>500.4</v>
      </c>
      <c r="J26" s="17">
        <v>527.6</v>
      </c>
      <c r="K26" s="17">
        <v>552.79999999999995</v>
      </c>
      <c r="L26" s="17">
        <v>583.6</v>
      </c>
      <c r="M26" s="17">
        <v>613.79999999999995</v>
      </c>
      <c r="N26" s="21">
        <v>664</v>
      </c>
      <c r="O26" s="17">
        <v>692.2</v>
      </c>
      <c r="P26" s="17">
        <v>788.3</v>
      </c>
      <c r="Q26" s="17">
        <v>786.9</v>
      </c>
      <c r="R26" s="17">
        <v>841.5</v>
      </c>
      <c r="S26" s="17">
        <v>850.3</v>
      </c>
      <c r="T26" s="17">
        <v>826.6</v>
      </c>
      <c r="U26" s="21">
        <v>690</v>
      </c>
      <c r="V26" s="17">
        <v>679.9</v>
      </c>
      <c r="W26" s="17">
        <v>691.2</v>
      </c>
      <c r="X26" s="17">
        <v>724.3</v>
      </c>
      <c r="Y26" s="17">
        <v>755.9</v>
      </c>
      <c r="Z26" s="17">
        <v>788.6</v>
      </c>
      <c r="AA26" s="17">
        <v>846.3</v>
      </c>
      <c r="AB26" s="17">
        <v>678.2</v>
      </c>
      <c r="AC26" s="17">
        <v>792.7</v>
      </c>
      <c r="AD26" s="17">
        <v>906.5</v>
      </c>
      <c r="AE26" s="17">
        <v>931.3</v>
      </c>
    </row>
    <row r="27" spans="2:31" ht="15" x14ac:dyDescent="0.25">
      <c r="B27" s="7" t="s">
        <v>57</v>
      </c>
      <c r="C27" s="16">
        <v>383.3</v>
      </c>
      <c r="D27" s="16">
        <v>450.8</v>
      </c>
      <c r="E27" s="16">
        <v>402.3</v>
      </c>
      <c r="F27" s="16">
        <v>420.7</v>
      </c>
      <c r="G27" s="16">
        <v>422.7</v>
      </c>
      <c r="H27" s="20">
        <v>473</v>
      </c>
      <c r="I27" s="16">
        <v>471.4</v>
      </c>
      <c r="J27" s="16">
        <v>493.5</v>
      </c>
      <c r="K27" s="16">
        <v>526.79999999999995</v>
      </c>
      <c r="L27" s="16">
        <v>610.4</v>
      </c>
      <c r="M27" s="16">
        <v>704.5</v>
      </c>
      <c r="N27" s="16">
        <v>809.8</v>
      </c>
      <c r="O27" s="16">
        <v>982.8</v>
      </c>
      <c r="P27" s="16">
        <v>864.8</v>
      </c>
      <c r="Q27" s="20">
        <v>608</v>
      </c>
      <c r="R27" s="16">
        <v>635.20000000000005</v>
      </c>
      <c r="S27" s="16">
        <v>660.3</v>
      </c>
      <c r="T27" s="16">
        <v>758.8</v>
      </c>
      <c r="U27" s="16">
        <v>792.1</v>
      </c>
      <c r="V27" s="16">
        <v>763.3</v>
      </c>
      <c r="W27" s="16">
        <v>805.2</v>
      </c>
      <c r="X27" s="16">
        <v>849.4</v>
      </c>
      <c r="Y27" s="16">
        <v>890.2</v>
      </c>
      <c r="Z27" s="16">
        <v>936.9</v>
      </c>
      <c r="AA27" s="16">
        <v>925.2</v>
      </c>
      <c r="AB27" s="16">
        <v>687.6</v>
      </c>
      <c r="AC27" s="16">
        <v>673.8</v>
      </c>
      <c r="AD27" s="16">
        <v>849.2</v>
      </c>
      <c r="AE27" s="16">
        <v>1039.7</v>
      </c>
    </row>
    <row r="28" spans="2:31" ht="15" x14ac:dyDescent="0.25">
      <c r="B28" s="7" t="s">
        <v>58</v>
      </c>
      <c r="C28" s="17">
        <v>584.5</v>
      </c>
      <c r="D28" s="17">
        <v>605.79999999999995</v>
      </c>
      <c r="E28" s="21">
        <v>687</v>
      </c>
      <c r="F28" s="17">
        <v>697.1</v>
      </c>
      <c r="G28" s="17">
        <v>762.1</v>
      </c>
      <c r="H28" s="17">
        <v>810.9</v>
      </c>
      <c r="I28" s="17">
        <v>870.9</v>
      </c>
      <c r="J28" s="17">
        <v>1059.7</v>
      </c>
      <c r="K28" s="17">
        <v>1077.7</v>
      </c>
      <c r="L28" s="17">
        <v>1133.5999999999999</v>
      </c>
      <c r="M28" s="17">
        <v>1121.8</v>
      </c>
      <c r="N28" s="17">
        <v>1032.0999999999999</v>
      </c>
      <c r="O28" s="17">
        <v>1018.1</v>
      </c>
      <c r="P28" s="17">
        <v>953.5</v>
      </c>
      <c r="Q28" s="17">
        <v>831.9</v>
      </c>
      <c r="R28" s="17">
        <v>767.5</v>
      </c>
      <c r="S28" s="17">
        <v>787.9</v>
      </c>
      <c r="T28" s="17">
        <v>832.5</v>
      </c>
      <c r="U28" s="17">
        <v>915.2</v>
      </c>
      <c r="V28" s="17">
        <v>972.1</v>
      </c>
      <c r="W28" s="17">
        <v>1000.2</v>
      </c>
      <c r="X28" s="17">
        <v>1018.3</v>
      </c>
      <c r="Y28" s="17">
        <v>1033.9000000000001</v>
      </c>
      <c r="Z28" s="17">
        <v>1041.2</v>
      </c>
      <c r="AA28" s="17">
        <v>1059.2</v>
      </c>
      <c r="AB28" s="17">
        <v>936.5</v>
      </c>
      <c r="AC28" s="17">
        <v>960.8</v>
      </c>
      <c r="AD28" s="17">
        <v>1049.3</v>
      </c>
      <c r="AE28" s="17">
        <v>1073.2</v>
      </c>
    </row>
    <row r="29" spans="2:31" ht="15" x14ac:dyDescent="0.25">
      <c r="B29" s="7" t="s">
        <v>59</v>
      </c>
      <c r="C29" s="20">
        <v>583</v>
      </c>
      <c r="D29" s="16">
        <v>600.5</v>
      </c>
      <c r="E29" s="16">
        <v>625.6</v>
      </c>
      <c r="F29" s="16">
        <v>654.5</v>
      </c>
      <c r="G29" s="16">
        <v>664.6</v>
      </c>
      <c r="H29" s="16">
        <v>688.2</v>
      </c>
      <c r="I29" s="16">
        <v>680.6</v>
      </c>
      <c r="J29" s="16">
        <v>699.1</v>
      </c>
      <c r="K29" s="16">
        <v>725.5</v>
      </c>
      <c r="L29" s="20">
        <v>734</v>
      </c>
      <c r="M29" s="20">
        <v>777</v>
      </c>
      <c r="N29" s="16">
        <v>827.1</v>
      </c>
      <c r="O29" s="16">
        <v>832.7</v>
      </c>
      <c r="P29" s="16">
        <v>865.5</v>
      </c>
      <c r="Q29" s="16">
        <v>912.7</v>
      </c>
      <c r="R29" s="16">
        <v>944.4</v>
      </c>
      <c r="S29" s="16">
        <v>955.9</v>
      </c>
      <c r="T29" s="16">
        <v>972.3</v>
      </c>
      <c r="U29" s="16">
        <v>993.2</v>
      </c>
      <c r="V29" s="16">
        <v>995.5</v>
      </c>
      <c r="W29" s="16">
        <v>1013.4</v>
      </c>
      <c r="X29" s="16">
        <v>1023.6</v>
      </c>
      <c r="Y29" s="16">
        <v>1041.0999999999999</v>
      </c>
      <c r="Z29" s="16">
        <v>1042.5</v>
      </c>
      <c r="AA29" s="16">
        <v>1095.9000000000001</v>
      </c>
      <c r="AB29" s="16">
        <v>984.4</v>
      </c>
      <c r="AC29" s="16">
        <v>1119.4000000000001</v>
      </c>
      <c r="AD29" s="16">
        <v>1155.8</v>
      </c>
      <c r="AE29" s="16">
        <v>1202.5</v>
      </c>
    </row>
    <row r="30" spans="2:31" ht="15" x14ac:dyDescent="0.25">
      <c r="B30" s="7" t="s">
        <v>60</v>
      </c>
      <c r="C30" s="17">
        <v>2439.1999999999998</v>
      </c>
      <c r="D30" s="21">
        <v>2222</v>
      </c>
      <c r="E30" s="21">
        <v>2104</v>
      </c>
      <c r="F30" s="17">
        <v>2042.5</v>
      </c>
      <c r="G30" s="17">
        <v>2126.6</v>
      </c>
      <c r="H30" s="17">
        <v>2168.8000000000002</v>
      </c>
      <c r="I30" s="17">
        <v>2400.8000000000002</v>
      </c>
      <c r="J30" s="17">
        <v>2566.5</v>
      </c>
      <c r="K30" s="17">
        <v>2453.3000000000002</v>
      </c>
      <c r="L30" s="17">
        <v>2417.6999999999998</v>
      </c>
      <c r="M30" s="17">
        <v>2512.8000000000002</v>
      </c>
      <c r="N30" s="17">
        <v>2515.6</v>
      </c>
      <c r="O30" s="17">
        <v>2566.6999999999998</v>
      </c>
      <c r="P30" s="17">
        <v>2603.3000000000002</v>
      </c>
      <c r="Q30" s="17">
        <v>2505.4</v>
      </c>
      <c r="R30" s="17">
        <v>2501.6</v>
      </c>
      <c r="S30" s="17">
        <v>2531.4</v>
      </c>
      <c r="T30" s="17">
        <v>2456.3000000000002</v>
      </c>
      <c r="U30" s="17">
        <v>2520.9</v>
      </c>
      <c r="V30" s="17">
        <v>2587.6</v>
      </c>
      <c r="W30" s="21">
        <v>2652</v>
      </c>
      <c r="X30" s="17">
        <v>2716.2</v>
      </c>
      <c r="Y30" s="17">
        <v>2928.8</v>
      </c>
      <c r="Z30" s="17">
        <v>3134.6</v>
      </c>
      <c r="AA30" s="17">
        <v>3419.6</v>
      </c>
      <c r="AB30" s="17">
        <v>3028.6</v>
      </c>
      <c r="AC30" s="21">
        <v>3288</v>
      </c>
      <c r="AD30" s="17">
        <v>3722.4</v>
      </c>
      <c r="AE30" s="17">
        <v>3460.2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230.6</v>
      </c>
      <c r="I31" s="16">
        <v>269.60000000000002</v>
      </c>
      <c r="J31" s="16">
        <v>299.5</v>
      </c>
      <c r="K31" s="16">
        <v>336.7</v>
      </c>
      <c r="L31" s="16">
        <v>298.10000000000002</v>
      </c>
      <c r="M31" s="16">
        <v>417.4</v>
      </c>
      <c r="N31" s="16">
        <v>430.6</v>
      </c>
      <c r="O31" s="16">
        <v>579.79999999999995</v>
      </c>
      <c r="P31" s="16">
        <v>849.6</v>
      </c>
      <c r="Q31" s="16">
        <v>823.2</v>
      </c>
      <c r="R31" s="20">
        <v>777</v>
      </c>
      <c r="S31" s="16">
        <v>751.4</v>
      </c>
      <c r="T31" s="16">
        <v>772.5</v>
      </c>
      <c r="U31" s="16">
        <v>861.3</v>
      </c>
      <c r="V31" s="16">
        <v>1145.2</v>
      </c>
      <c r="W31" s="16">
        <v>1171.2</v>
      </c>
      <c r="X31" s="16">
        <v>1056.4000000000001</v>
      </c>
      <c r="Y31" s="16">
        <v>1384.1</v>
      </c>
      <c r="Z31" s="16">
        <v>1537.1</v>
      </c>
      <c r="AA31" s="16">
        <v>1285.7</v>
      </c>
      <c r="AB31" s="16">
        <v>1902.2</v>
      </c>
      <c r="AC31" s="20">
        <v>1855</v>
      </c>
      <c r="AD31" s="16">
        <v>1529.5</v>
      </c>
      <c r="AE31" s="16">
        <v>1595.3</v>
      </c>
    </row>
    <row r="32" spans="2:31" ht="15" x14ac:dyDescent="0.25">
      <c r="B32" s="7" t="s">
        <v>62</v>
      </c>
      <c r="C32" s="17">
        <v>14423.9</v>
      </c>
      <c r="D32" s="17">
        <v>14377.9</v>
      </c>
      <c r="E32" s="17">
        <v>15157.6</v>
      </c>
      <c r="F32" s="17">
        <v>15652.8</v>
      </c>
      <c r="G32" s="17">
        <v>16362.1</v>
      </c>
      <c r="H32" s="17">
        <v>16880.7</v>
      </c>
      <c r="I32" s="17">
        <v>17138.7</v>
      </c>
      <c r="J32" s="17">
        <v>17246.8</v>
      </c>
      <c r="K32" s="17">
        <v>16884.400000000001</v>
      </c>
      <c r="L32" s="17">
        <v>16881.400000000001</v>
      </c>
      <c r="M32" s="17">
        <v>17159.5</v>
      </c>
      <c r="N32" s="17">
        <v>17715.7</v>
      </c>
      <c r="O32" s="17">
        <v>18395.5</v>
      </c>
      <c r="P32" s="17">
        <v>18506.8</v>
      </c>
      <c r="Q32" s="17">
        <v>17988.900000000001</v>
      </c>
      <c r="R32" s="17">
        <v>17915.8</v>
      </c>
      <c r="S32" s="17">
        <v>18118.2</v>
      </c>
      <c r="T32" s="17">
        <v>17871.099999999999</v>
      </c>
      <c r="U32" s="17">
        <v>17451.7</v>
      </c>
      <c r="V32" s="17">
        <v>17384.8</v>
      </c>
      <c r="W32" s="17">
        <v>17704.3</v>
      </c>
      <c r="X32" s="17">
        <v>18038.5</v>
      </c>
      <c r="Y32" s="21">
        <v>18481</v>
      </c>
      <c r="Z32" s="17">
        <v>19069.5</v>
      </c>
      <c r="AA32" s="21">
        <v>19811</v>
      </c>
      <c r="AB32" s="21">
        <v>15701</v>
      </c>
      <c r="AC32" s="21">
        <v>16452</v>
      </c>
      <c r="AD32" s="17">
        <v>20752.099999999999</v>
      </c>
      <c r="AE32" s="17">
        <v>22162.400000000001</v>
      </c>
    </row>
    <row r="33" spans="2:31" ht="15" x14ac:dyDescent="0.25">
      <c r="B33" s="7" t="s">
        <v>63</v>
      </c>
      <c r="C33" s="16">
        <v>8354.5</v>
      </c>
      <c r="D33" s="16">
        <v>8302.2000000000007</v>
      </c>
      <c r="E33" s="16">
        <v>8278.1</v>
      </c>
      <c r="F33" s="16">
        <v>8494.7999999999993</v>
      </c>
      <c r="G33" s="16">
        <v>8560.2999999999993</v>
      </c>
      <c r="H33" s="16">
        <v>8669.4</v>
      </c>
      <c r="I33" s="16">
        <v>8653.5</v>
      </c>
      <c r="J33" s="16">
        <v>8691.5</v>
      </c>
      <c r="K33" s="16">
        <v>8719.7000000000007</v>
      </c>
      <c r="L33" s="16">
        <v>8996.4</v>
      </c>
      <c r="M33" s="16">
        <v>9042.4</v>
      </c>
      <c r="N33" s="16">
        <v>9017.2000000000007</v>
      </c>
      <c r="O33" s="16">
        <v>9397.1</v>
      </c>
      <c r="P33" s="16">
        <v>9545.7000000000007</v>
      </c>
      <c r="Q33" s="20">
        <v>9366</v>
      </c>
      <c r="R33" s="16">
        <v>9426.2999999999993</v>
      </c>
      <c r="S33" s="16">
        <v>9535.6</v>
      </c>
      <c r="T33" s="16">
        <v>9480.7000000000007</v>
      </c>
      <c r="U33" s="16">
        <v>9480.6</v>
      </c>
      <c r="V33" s="16">
        <v>9439.9</v>
      </c>
      <c r="W33" s="20">
        <v>9421</v>
      </c>
      <c r="X33" s="16">
        <v>9258.9</v>
      </c>
      <c r="Y33" s="16">
        <v>9448.9</v>
      </c>
      <c r="Z33" s="16">
        <v>9557.9</v>
      </c>
      <c r="AA33" s="16">
        <v>9582.1</v>
      </c>
      <c r="AB33" s="16">
        <v>7835.4</v>
      </c>
      <c r="AC33" s="16">
        <v>8233.5</v>
      </c>
      <c r="AD33" s="16">
        <v>9923.5</v>
      </c>
      <c r="AE33" s="20">
        <v>10392</v>
      </c>
    </row>
    <row r="34" spans="2:31" ht="15" x14ac:dyDescent="0.25">
      <c r="B34" s="7" t="s">
        <v>64</v>
      </c>
      <c r="C34" s="17">
        <v>6451.9</v>
      </c>
      <c r="D34" s="17">
        <v>7047.5</v>
      </c>
      <c r="E34" s="17">
        <v>6556.2</v>
      </c>
      <c r="F34" s="17">
        <v>7327.3</v>
      </c>
      <c r="G34" s="17">
        <v>8067.5</v>
      </c>
      <c r="H34" s="17">
        <v>5714.8</v>
      </c>
      <c r="I34" s="17">
        <v>5694.8</v>
      </c>
      <c r="J34" s="17">
        <v>6171.1</v>
      </c>
      <c r="K34" s="17">
        <v>6137.7</v>
      </c>
      <c r="L34" s="17">
        <v>5852.1</v>
      </c>
      <c r="M34" s="21">
        <v>5984</v>
      </c>
      <c r="N34" s="17">
        <v>6284.3</v>
      </c>
      <c r="O34" s="17">
        <v>6740.3</v>
      </c>
      <c r="P34" s="17">
        <v>7256.4</v>
      </c>
      <c r="Q34" s="21">
        <v>7361</v>
      </c>
      <c r="R34" s="17">
        <v>6576.9</v>
      </c>
      <c r="S34" s="17">
        <v>6733.1</v>
      </c>
      <c r="T34" s="17">
        <v>7450.8</v>
      </c>
      <c r="U34" s="17">
        <v>7437.8</v>
      </c>
      <c r="V34" s="17">
        <v>7644.8</v>
      </c>
      <c r="W34" s="21">
        <v>7898</v>
      </c>
      <c r="X34" s="17">
        <v>7861.1</v>
      </c>
      <c r="Y34" s="21">
        <v>8169</v>
      </c>
      <c r="Z34" s="17">
        <v>8748.1</v>
      </c>
      <c r="AA34" s="17">
        <v>8585.9</v>
      </c>
      <c r="AB34" s="17">
        <v>8605.9</v>
      </c>
      <c r="AC34" s="17">
        <v>8172.4</v>
      </c>
      <c r="AD34" s="17">
        <v>8745.7000000000007</v>
      </c>
      <c r="AE34" s="17">
        <v>8969.7999999999993</v>
      </c>
    </row>
    <row r="35" spans="2:31" ht="15" x14ac:dyDescent="0.25">
      <c r="B35" s="7" t="s">
        <v>65</v>
      </c>
      <c r="C35" s="16">
        <v>3547.3</v>
      </c>
      <c r="D35" s="16">
        <v>3706.6</v>
      </c>
      <c r="E35" s="16">
        <v>3955.5</v>
      </c>
      <c r="F35" s="16">
        <v>3838.6</v>
      </c>
      <c r="G35" s="16">
        <v>3881.1</v>
      </c>
      <c r="H35" s="20">
        <v>4229</v>
      </c>
      <c r="I35" s="16">
        <v>4061.2</v>
      </c>
      <c r="J35" s="16">
        <v>4149.5</v>
      </c>
      <c r="K35" s="16">
        <v>4188.5</v>
      </c>
      <c r="L35" s="20">
        <v>4225</v>
      </c>
      <c r="M35" s="20">
        <v>4273</v>
      </c>
      <c r="N35" s="16">
        <v>4359.8999999999996</v>
      </c>
      <c r="O35" s="16">
        <v>4584.6000000000004</v>
      </c>
      <c r="P35" s="16">
        <v>4886.2</v>
      </c>
      <c r="Q35" s="20">
        <v>4872</v>
      </c>
      <c r="R35" s="16">
        <v>4959.2</v>
      </c>
      <c r="S35" s="20">
        <v>4889</v>
      </c>
      <c r="T35" s="16">
        <v>4855.1000000000004</v>
      </c>
      <c r="U35" s="16">
        <v>4781.3</v>
      </c>
      <c r="V35" s="16">
        <v>4902.8</v>
      </c>
      <c r="W35" s="16">
        <v>5051.5</v>
      </c>
      <c r="X35" s="16">
        <v>5058.1000000000004</v>
      </c>
      <c r="Y35" s="16">
        <v>5252.5</v>
      </c>
      <c r="Z35" s="16">
        <v>5253.2</v>
      </c>
      <c r="AA35" s="16">
        <v>5419.4</v>
      </c>
      <c r="AB35" s="20">
        <v>4502</v>
      </c>
      <c r="AC35" s="16">
        <v>4565.2</v>
      </c>
      <c r="AD35" s="16">
        <v>5517.5</v>
      </c>
      <c r="AE35" s="20">
        <v>5675</v>
      </c>
    </row>
    <row r="36" spans="2:31" ht="15" x14ac:dyDescent="0.25">
      <c r="B36" s="7" t="s">
        <v>66</v>
      </c>
      <c r="C36" s="17">
        <v>5558.6</v>
      </c>
      <c r="D36" s="17">
        <v>5922.7</v>
      </c>
      <c r="E36" s="17">
        <v>6865.1</v>
      </c>
      <c r="F36" s="17">
        <v>6707.6</v>
      </c>
      <c r="G36" s="17">
        <v>6614.7</v>
      </c>
      <c r="H36" s="17">
        <v>6553.5</v>
      </c>
      <c r="I36" s="21">
        <v>6004</v>
      </c>
      <c r="J36" s="17">
        <v>6103.5</v>
      </c>
      <c r="K36" s="17">
        <v>6115.8</v>
      </c>
      <c r="L36" s="17">
        <v>6655.2</v>
      </c>
      <c r="M36" s="17">
        <v>7015.7</v>
      </c>
      <c r="N36" s="17">
        <v>7939.7</v>
      </c>
      <c r="O36" s="17">
        <v>8272.5</v>
      </c>
      <c r="P36" s="17">
        <v>8316.7999999999993</v>
      </c>
      <c r="Q36" s="17">
        <v>8558.4</v>
      </c>
      <c r="R36" s="17">
        <v>6539.9</v>
      </c>
      <c r="S36" s="17">
        <v>7980.4</v>
      </c>
      <c r="T36" s="17">
        <v>7103.4</v>
      </c>
      <c r="U36" s="17">
        <v>5812.3</v>
      </c>
      <c r="V36" s="17">
        <v>5878.4</v>
      </c>
      <c r="W36" s="21">
        <v>6358</v>
      </c>
      <c r="X36" s="17">
        <v>5728.3</v>
      </c>
      <c r="Y36" s="17">
        <v>6624.3</v>
      </c>
      <c r="Z36" s="17">
        <v>6997.9</v>
      </c>
      <c r="AA36" s="17">
        <v>7189.7</v>
      </c>
      <c r="AB36" s="21">
        <v>5698</v>
      </c>
      <c r="AC36" s="17">
        <v>5822.2</v>
      </c>
      <c r="AD36" s="17">
        <v>6326.4</v>
      </c>
      <c r="AE36" s="17">
        <v>6667.6</v>
      </c>
    </row>
    <row r="37" spans="2:31" ht="15" x14ac:dyDescent="0.25">
      <c r="B37" s="7" t="s">
        <v>67</v>
      </c>
      <c r="C37" s="16">
        <v>736.7</v>
      </c>
      <c r="D37" s="16">
        <v>773.1</v>
      </c>
      <c r="E37" s="16">
        <v>790.7</v>
      </c>
      <c r="F37" s="16">
        <v>838.6</v>
      </c>
      <c r="G37" s="20">
        <v>886</v>
      </c>
      <c r="H37" s="16">
        <v>906.2</v>
      </c>
      <c r="I37" s="16">
        <v>905.4</v>
      </c>
      <c r="J37" s="16">
        <v>894.4</v>
      </c>
      <c r="K37" s="16">
        <v>906.3</v>
      </c>
      <c r="L37" s="16">
        <v>936.9</v>
      </c>
      <c r="M37" s="16">
        <v>1001.1</v>
      </c>
      <c r="N37" s="16">
        <v>997.9</v>
      </c>
      <c r="O37" s="16">
        <v>995.7</v>
      </c>
      <c r="P37" s="16">
        <v>1000.6</v>
      </c>
      <c r="Q37" s="16">
        <v>968.9</v>
      </c>
      <c r="R37" s="16">
        <v>955.5</v>
      </c>
      <c r="S37" s="16">
        <v>969.4</v>
      </c>
      <c r="T37" s="20">
        <v>938</v>
      </c>
      <c r="U37" s="16">
        <v>938.5</v>
      </c>
      <c r="V37" s="16">
        <v>928.3</v>
      </c>
      <c r="W37" s="16">
        <v>919.4</v>
      </c>
      <c r="X37" s="16">
        <v>966.2</v>
      </c>
      <c r="Y37" s="20">
        <v>986</v>
      </c>
      <c r="Z37" s="16">
        <v>1004.6</v>
      </c>
      <c r="AA37" s="16">
        <v>1044.8</v>
      </c>
      <c r="AB37" s="16">
        <v>879.1</v>
      </c>
      <c r="AC37" s="16">
        <v>939.6</v>
      </c>
      <c r="AD37" s="16">
        <v>1096.4000000000001</v>
      </c>
      <c r="AE37" s="16">
        <v>1098.5</v>
      </c>
    </row>
    <row r="38" spans="2:31" ht="15" x14ac:dyDescent="0.25">
      <c r="B38" s="7" t="s">
        <v>68</v>
      </c>
      <c r="C38" s="17">
        <v>2044.1</v>
      </c>
      <c r="D38" s="17">
        <v>2807.8</v>
      </c>
      <c r="E38" s="17">
        <v>2564.6</v>
      </c>
      <c r="F38" s="17">
        <v>2031.2</v>
      </c>
      <c r="G38" s="17">
        <v>2026.8</v>
      </c>
      <c r="H38" s="17">
        <v>1605.1</v>
      </c>
      <c r="I38" s="17">
        <v>1615.1</v>
      </c>
      <c r="J38" s="17">
        <v>1712.8</v>
      </c>
      <c r="K38" s="17">
        <v>1481.9</v>
      </c>
      <c r="L38" s="17">
        <v>1359.7</v>
      </c>
      <c r="M38" s="17">
        <v>1673.3</v>
      </c>
      <c r="N38" s="17">
        <v>1785.6</v>
      </c>
      <c r="O38" s="17">
        <v>2129.4</v>
      </c>
      <c r="P38" s="17">
        <v>1683.1</v>
      </c>
      <c r="Q38" s="17">
        <v>2202.1</v>
      </c>
      <c r="R38" s="17">
        <v>2449.5</v>
      </c>
      <c r="S38" s="17">
        <v>2492.3000000000002</v>
      </c>
      <c r="T38" s="21">
        <v>2668</v>
      </c>
      <c r="U38" s="17">
        <v>2632.5</v>
      </c>
      <c r="V38" s="17">
        <v>2637.2</v>
      </c>
      <c r="W38" s="21">
        <v>2960</v>
      </c>
      <c r="X38" s="17">
        <v>2773.7</v>
      </c>
      <c r="Y38" s="17">
        <v>2680.1</v>
      </c>
      <c r="Z38" s="17">
        <v>2789.7</v>
      </c>
      <c r="AA38" s="17">
        <v>3293.3</v>
      </c>
      <c r="AB38" s="17">
        <v>2323.6</v>
      </c>
      <c r="AC38" s="17">
        <v>3229.6</v>
      </c>
      <c r="AD38" s="17">
        <v>2283.4</v>
      </c>
      <c r="AE38" s="17">
        <v>2573.4</v>
      </c>
    </row>
    <row r="39" spans="2:31" ht="15" x14ac:dyDescent="0.25">
      <c r="B39" s="7" t="s">
        <v>69</v>
      </c>
      <c r="C39" s="16">
        <v>4295.3999999999996</v>
      </c>
      <c r="D39" s="16">
        <v>4519.6000000000004</v>
      </c>
      <c r="E39" s="16">
        <v>4631.1000000000004</v>
      </c>
      <c r="F39" s="16">
        <v>4712.2</v>
      </c>
      <c r="G39" s="16">
        <v>4917.3999999999996</v>
      </c>
      <c r="H39" s="16">
        <v>5047.8999999999996</v>
      </c>
      <c r="I39" s="20">
        <v>5169</v>
      </c>
      <c r="J39" s="16">
        <v>5241.6000000000004</v>
      </c>
      <c r="K39" s="16">
        <v>5282.7</v>
      </c>
      <c r="L39" s="16">
        <v>5379.5</v>
      </c>
      <c r="M39" s="16">
        <v>5459.5</v>
      </c>
      <c r="N39" s="16">
        <v>5677.4</v>
      </c>
      <c r="O39" s="20">
        <v>5871</v>
      </c>
      <c r="P39" s="16">
        <v>5972.1</v>
      </c>
      <c r="Q39" s="16">
        <v>6106.8</v>
      </c>
      <c r="R39" s="16">
        <v>6201.5</v>
      </c>
      <c r="S39" s="16">
        <v>6288.9</v>
      </c>
      <c r="T39" s="16">
        <v>6140.5</v>
      </c>
      <c r="U39" s="16">
        <v>6019.4</v>
      </c>
      <c r="V39" s="20">
        <v>5930</v>
      </c>
      <c r="W39" s="16">
        <v>5996.3</v>
      </c>
      <c r="X39" s="16">
        <v>6052.1</v>
      </c>
      <c r="Y39" s="16">
        <v>6202.6</v>
      </c>
      <c r="Z39" s="16">
        <v>6326.8</v>
      </c>
      <c r="AA39" s="16">
        <v>6523.6</v>
      </c>
      <c r="AB39" s="20">
        <v>6051</v>
      </c>
      <c r="AC39" s="16">
        <v>6219.4</v>
      </c>
      <c r="AD39" s="16">
        <v>6497.3</v>
      </c>
      <c r="AE39" s="16">
        <v>6662.5</v>
      </c>
    </row>
    <row r="40" spans="2:31" ht="15" x14ac:dyDescent="0.25">
      <c r="B40" s="7" t="s">
        <v>70</v>
      </c>
      <c r="C40" s="17">
        <v>8930.5</v>
      </c>
      <c r="D40" s="17">
        <v>9170.9</v>
      </c>
      <c r="E40" s="17">
        <v>9200.2999999999993</v>
      </c>
      <c r="F40" s="17">
        <v>9460.9</v>
      </c>
      <c r="G40" s="17">
        <v>9518.4</v>
      </c>
      <c r="H40" s="17">
        <v>9570.1</v>
      </c>
      <c r="I40" s="17">
        <v>9978.5</v>
      </c>
      <c r="J40" s="17">
        <v>10243.700000000001</v>
      </c>
      <c r="K40" s="17">
        <v>10319.200000000001</v>
      </c>
      <c r="L40" s="17">
        <v>10602.4</v>
      </c>
      <c r="M40" s="17">
        <v>10993.6</v>
      </c>
      <c r="N40" s="17">
        <v>11321.4</v>
      </c>
      <c r="O40" s="17">
        <v>11480.6</v>
      </c>
      <c r="P40" s="17">
        <v>11505.3</v>
      </c>
      <c r="Q40" s="17">
        <v>11222.1</v>
      </c>
      <c r="R40" s="17">
        <v>11531.4</v>
      </c>
      <c r="S40" s="17">
        <v>11752.1</v>
      </c>
      <c r="T40" s="17">
        <v>11676.2</v>
      </c>
      <c r="U40" s="17">
        <v>11846.6</v>
      </c>
      <c r="V40" s="17">
        <v>11937.3</v>
      </c>
      <c r="W40" s="21">
        <v>12262</v>
      </c>
      <c r="X40" s="17">
        <v>12615.7</v>
      </c>
      <c r="Y40" s="17">
        <v>12880.9</v>
      </c>
      <c r="Z40" s="17">
        <v>12869.3</v>
      </c>
      <c r="AA40" s="17">
        <v>13299.2</v>
      </c>
      <c r="AB40" s="17">
        <v>11737.1</v>
      </c>
      <c r="AC40" s="17">
        <v>12062.6</v>
      </c>
      <c r="AD40" s="17">
        <v>13643.4</v>
      </c>
      <c r="AE40" s="17">
        <v>14307.4</v>
      </c>
    </row>
    <row r="41" spans="2:31" ht="15" x14ac:dyDescent="0.25">
      <c r="B41" s="7" t="s">
        <v>71</v>
      </c>
      <c r="C41" s="16">
        <v>257.2</v>
      </c>
      <c r="D41" s="16">
        <v>255.8</v>
      </c>
      <c r="E41" s="16">
        <v>262.39999999999998</v>
      </c>
      <c r="F41" s="16">
        <v>269.7</v>
      </c>
      <c r="G41" s="20">
        <v>297</v>
      </c>
      <c r="H41" s="16">
        <v>325.8</v>
      </c>
      <c r="I41" s="20">
        <v>330</v>
      </c>
      <c r="J41" s="16">
        <v>344.6</v>
      </c>
      <c r="K41" s="16">
        <v>360.9</v>
      </c>
      <c r="L41" s="16">
        <v>374.5</v>
      </c>
      <c r="M41" s="16">
        <v>398.3</v>
      </c>
      <c r="N41" s="16">
        <v>414.8</v>
      </c>
      <c r="O41" s="16">
        <v>436.8</v>
      </c>
      <c r="P41" s="16">
        <v>442.5</v>
      </c>
      <c r="Q41" s="16">
        <v>414.8</v>
      </c>
      <c r="R41" s="16">
        <v>415.4</v>
      </c>
      <c r="S41" s="20">
        <v>427</v>
      </c>
      <c r="T41" s="16">
        <v>428.8</v>
      </c>
      <c r="U41" s="16">
        <v>445.7</v>
      </c>
      <c r="V41" s="16">
        <v>456.4</v>
      </c>
      <c r="W41" s="16">
        <v>480.2</v>
      </c>
      <c r="X41" s="16">
        <v>492.6</v>
      </c>
      <c r="Y41" s="16">
        <v>511.9</v>
      </c>
      <c r="Z41" s="16">
        <v>551.9</v>
      </c>
      <c r="AA41" s="16">
        <v>578.20000000000005</v>
      </c>
      <c r="AB41" s="16">
        <v>556.1</v>
      </c>
      <c r="AC41" s="16">
        <v>596.5</v>
      </c>
      <c r="AD41" s="16">
        <v>670.4</v>
      </c>
      <c r="AE41" s="16">
        <v>709.9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5121.5</v>
      </c>
      <c r="D43" s="16">
        <v>5466.7</v>
      </c>
      <c r="E43" s="16">
        <v>5584.5</v>
      </c>
      <c r="F43" s="20">
        <v>5746</v>
      </c>
      <c r="G43" s="16">
        <v>5890.8</v>
      </c>
      <c r="H43" s="16">
        <v>6065.6</v>
      </c>
      <c r="I43" s="16">
        <v>5988.9</v>
      </c>
      <c r="J43" s="16">
        <v>6258.5</v>
      </c>
      <c r="K43" s="16">
        <v>5957.5</v>
      </c>
      <c r="L43" s="16">
        <v>5843.2</v>
      </c>
      <c r="M43" s="16">
        <v>5895.4</v>
      </c>
      <c r="N43" s="16">
        <v>5967.2</v>
      </c>
      <c r="O43" s="20">
        <v>6040</v>
      </c>
      <c r="P43" s="16">
        <v>6115.8</v>
      </c>
      <c r="Q43" s="16">
        <v>5998.4</v>
      </c>
      <c r="R43" s="20">
        <v>5991</v>
      </c>
      <c r="S43" s="16">
        <v>6041.8</v>
      </c>
      <c r="T43" s="16">
        <v>6139.1</v>
      </c>
      <c r="U43" s="16">
        <v>6274.9</v>
      </c>
      <c r="V43" s="20">
        <v>6476</v>
      </c>
      <c r="W43" s="16">
        <v>6552.9</v>
      </c>
      <c r="X43" s="16">
        <v>6281.8</v>
      </c>
      <c r="Y43" s="16">
        <v>6281.3</v>
      </c>
      <c r="Z43" s="16">
        <v>6432.1</v>
      </c>
      <c r="AA43" s="16">
        <v>6505.2</v>
      </c>
      <c r="AB43" s="16">
        <v>5479.6</v>
      </c>
      <c r="AC43" s="16">
        <v>5969.6</v>
      </c>
      <c r="AD43" s="16">
        <v>7208.1</v>
      </c>
      <c r="AE43" s="16">
        <v>7493.4</v>
      </c>
    </row>
    <row r="44" spans="2:31" ht="15" x14ac:dyDescent="0.25">
      <c r="B44" s="7" t="s">
        <v>74</v>
      </c>
      <c r="C44" s="17">
        <v>12442.9</v>
      </c>
      <c r="D44" s="17">
        <v>11940.4</v>
      </c>
      <c r="E44" s="17">
        <v>11641.7</v>
      </c>
      <c r="F44" s="17">
        <v>12064.1</v>
      </c>
      <c r="G44" s="21">
        <v>11518</v>
      </c>
      <c r="H44" s="17">
        <v>12986.4</v>
      </c>
      <c r="I44" s="17">
        <v>11931.6</v>
      </c>
      <c r="J44" s="17">
        <v>12865.5</v>
      </c>
      <c r="K44" s="17">
        <v>12820.5</v>
      </c>
      <c r="L44" s="17">
        <v>14789.1</v>
      </c>
      <c r="M44" s="17">
        <v>13714.4</v>
      </c>
      <c r="N44" s="17">
        <v>14603.8</v>
      </c>
      <c r="O44" s="17">
        <v>14503.3</v>
      </c>
      <c r="P44" s="17">
        <v>16936.8</v>
      </c>
      <c r="Q44" s="17">
        <v>15477.1</v>
      </c>
      <c r="R44" s="17">
        <v>15669.1</v>
      </c>
      <c r="S44" s="17">
        <v>15230.4</v>
      </c>
      <c r="T44" s="21">
        <v>17139</v>
      </c>
      <c r="U44" s="17">
        <v>15037.6</v>
      </c>
      <c r="V44" s="17">
        <v>16444.599999999999</v>
      </c>
      <c r="W44" s="17">
        <v>14439.5</v>
      </c>
      <c r="X44" s="17">
        <v>17114.2</v>
      </c>
      <c r="Y44" s="17">
        <v>15448.9</v>
      </c>
      <c r="Z44" s="17">
        <v>18090.8</v>
      </c>
      <c r="AA44" s="17">
        <v>16330.1</v>
      </c>
      <c r="AB44" s="17">
        <v>13507.3</v>
      </c>
      <c r="AC44" s="17">
        <v>16882.8</v>
      </c>
      <c r="AD44" s="17">
        <v>19748.3</v>
      </c>
      <c r="AE44" s="17">
        <v>16608.900000000001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14259969</v>
      </c>
      <c r="D60" s="28">
        <v>14558466</v>
      </c>
      <c r="E60" s="28">
        <v>14746316</v>
      </c>
      <c r="F60" s="28">
        <v>15177311</v>
      </c>
      <c r="G60" s="28">
        <v>15538390</v>
      </c>
      <c r="H60" s="28">
        <v>15648299</v>
      </c>
      <c r="I60" s="28">
        <v>15682157</v>
      </c>
      <c r="J60" s="28">
        <v>15728516</v>
      </c>
      <c r="K60" s="28">
        <v>16105127</v>
      </c>
      <c r="L60" s="28">
        <v>16221796</v>
      </c>
      <c r="M60" s="28">
        <v>16424008</v>
      </c>
      <c r="N60" s="28">
        <v>16955689</v>
      </c>
      <c r="O60" s="28">
        <v>17271916</v>
      </c>
      <c r="P60" s="28">
        <v>17491716</v>
      </c>
      <c r="Q60" s="28">
        <v>17488581</v>
      </c>
      <c r="R60" s="28">
        <v>17673050</v>
      </c>
      <c r="S60" s="28">
        <v>17651221</v>
      </c>
      <c r="T60" s="28">
        <v>17581243</v>
      </c>
      <c r="U60" s="28">
        <v>17425429</v>
      </c>
      <c r="V60" s="28">
        <v>17549472</v>
      </c>
      <c r="W60" s="28">
        <v>17732826</v>
      </c>
      <c r="X60" s="28">
        <v>17988425</v>
      </c>
      <c r="Y60" s="28">
        <v>18123127</v>
      </c>
      <c r="Z60" s="28">
        <v>18287131</v>
      </c>
      <c r="AA60" s="28">
        <v>18583959</v>
      </c>
      <c r="AB60" s="28">
        <v>16552498</v>
      </c>
      <c r="AC60" s="28">
        <v>17730147</v>
      </c>
      <c r="AD60" s="28">
        <v>18513606</v>
      </c>
      <c r="AE60" s="28">
        <v>18764264</v>
      </c>
    </row>
    <row r="61" spans="2:31" ht="11.45" customHeight="1" x14ac:dyDescent="0.25">
      <c r="B61" s="22" t="s">
        <v>43</v>
      </c>
      <c r="C61" s="29">
        <v>11839702</v>
      </c>
      <c r="D61" s="29">
        <v>12140538</v>
      </c>
      <c r="E61" s="29">
        <v>12310949</v>
      </c>
      <c r="F61" s="29">
        <v>12716198</v>
      </c>
      <c r="G61" s="29">
        <v>13113113</v>
      </c>
      <c r="H61" s="29">
        <v>13264385</v>
      </c>
      <c r="I61" s="29">
        <v>13352957</v>
      </c>
      <c r="J61" s="29">
        <v>13381288</v>
      </c>
      <c r="K61" s="29">
        <v>13644607</v>
      </c>
      <c r="L61" s="29">
        <v>13856834</v>
      </c>
      <c r="M61" s="29">
        <v>14065926</v>
      </c>
      <c r="N61" s="29">
        <v>14483129</v>
      </c>
      <c r="O61" s="29">
        <v>14772153</v>
      </c>
      <c r="P61" s="29">
        <v>14996424</v>
      </c>
      <c r="Q61" s="29">
        <v>15023007</v>
      </c>
      <c r="R61" s="29">
        <v>15144194</v>
      </c>
      <c r="S61" s="29">
        <v>15110510</v>
      </c>
      <c r="T61" s="29">
        <v>15017855</v>
      </c>
      <c r="U61" s="29">
        <v>14857672</v>
      </c>
      <c r="V61" s="29">
        <v>14904002</v>
      </c>
      <c r="W61" s="29">
        <v>15007666</v>
      </c>
      <c r="X61" s="29">
        <v>15201691</v>
      </c>
      <c r="Y61" s="29">
        <v>15291247</v>
      </c>
      <c r="Z61" s="29">
        <v>15407753</v>
      </c>
      <c r="AA61" s="29">
        <v>15513203</v>
      </c>
      <c r="AB61" s="29">
        <v>13618493</v>
      </c>
      <c r="AC61" s="29">
        <v>14507263</v>
      </c>
      <c r="AD61" s="29">
        <v>15196879</v>
      </c>
      <c r="AE61" s="29">
        <v>15437555</v>
      </c>
    </row>
    <row r="62" spans="2:31" ht="11.45" customHeight="1" x14ac:dyDescent="0.25">
      <c r="B62" s="22" t="s">
        <v>44</v>
      </c>
      <c r="C62" s="28">
        <v>283623</v>
      </c>
      <c r="D62" s="28">
        <v>285086</v>
      </c>
      <c r="E62" s="28">
        <v>286386</v>
      </c>
      <c r="F62" s="28">
        <v>287986</v>
      </c>
      <c r="G62" s="28">
        <v>292212</v>
      </c>
      <c r="H62" s="28">
        <v>300290</v>
      </c>
      <c r="I62" s="28">
        <v>302774</v>
      </c>
      <c r="J62" s="28">
        <v>306220</v>
      </c>
      <c r="K62" s="28">
        <v>305562</v>
      </c>
      <c r="L62" s="28">
        <v>311184</v>
      </c>
      <c r="M62" s="28">
        <v>313049</v>
      </c>
      <c r="N62" s="28">
        <v>304934</v>
      </c>
      <c r="O62" s="28">
        <v>298005</v>
      </c>
      <c r="P62" s="28">
        <v>299274</v>
      </c>
      <c r="Q62" s="28">
        <v>288892</v>
      </c>
      <c r="R62" s="28">
        <v>278570</v>
      </c>
      <c r="S62" s="28">
        <v>272679</v>
      </c>
      <c r="T62" s="28">
        <v>261280</v>
      </c>
      <c r="U62" s="28">
        <v>256445</v>
      </c>
      <c r="V62" s="28">
        <v>254065</v>
      </c>
      <c r="W62" s="28">
        <v>252907</v>
      </c>
      <c r="X62" s="28">
        <v>254681</v>
      </c>
      <c r="Y62" s="28">
        <v>258823</v>
      </c>
      <c r="Z62" s="28">
        <v>264098</v>
      </c>
      <c r="AA62" s="28">
        <v>268764</v>
      </c>
      <c r="AB62" s="28">
        <v>205091</v>
      </c>
      <c r="AC62" s="28">
        <v>243505</v>
      </c>
      <c r="AD62" s="28">
        <v>285022</v>
      </c>
      <c r="AE62" s="28">
        <v>291045</v>
      </c>
    </row>
    <row r="63" spans="2:31" ht="11.45" customHeight="1" x14ac:dyDescent="0.25">
      <c r="B63" s="22" t="s">
        <v>45</v>
      </c>
      <c r="C63" s="29">
        <v>172391</v>
      </c>
      <c r="D63" s="29">
        <v>179470</v>
      </c>
      <c r="E63" s="29">
        <v>181399</v>
      </c>
      <c r="F63" s="29">
        <v>165621</v>
      </c>
      <c r="G63" s="29">
        <v>164078</v>
      </c>
      <c r="H63" s="29">
        <v>100747</v>
      </c>
      <c r="I63" s="29">
        <v>100872</v>
      </c>
      <c r="J63" s="29">
        <v>104517</v>
      </c>
      <c r="K63" s="29">
        <v>152043</v>
      </c>
      <c r="L63" s="29">
        <v>162767</v>
      </c>
      <c r="M63" s="29">
        <v>153013</v>
      </c>
      <c r="N63" s="29">
        <v>156644</v>
      </c>
      <c r="O63" s="29">
        <v>157274</v>
      </c>
      <c r="P63" s="29">
        <v>151621</v>
      </c>
      <c r="Q63" s="29">
        <v>155377</v>
      </c>
      <c r="R63" s="29">
        <v>163661</v>
      </c>
      <c r="S63" s="29">
        <v>157867</v>
      </c>
      <c r="T63" s="29">
        <v>156696</v>
      </c>
      <c r="U63" s="29">
        <v>156092</v>
      </c>
      <c r="V63" s="29">
        <v>157830</v>
      </c>
      <c r="W63" s="29">
        <v>161721</v>
      </c>
      <c r="X63" s="29">
        <v>169154</v>
      </c>
      <c r="Y63" s="29">
        <v>181021</v>
      </c>
      <c r="Z63" s="29">
        <v>183815</v>
      </c>
      <c r="AA63" s="29">
        <v>181008</v>
      </c>
      <c r="AB63" s="29">
        <v>171684</v>
      </c>
      <c r="AC63" s="29">
        <v>177885</v>
      </c>
      <c r="AD63" s="29">
        <v>190518</v>
      </c>
      <c r="AE63" s="29">
        <v>208426</v>
      </c>
    </row>
    <row r="64" spans="2:31" ht="11.45" customHeight="1" x14ac:dyDescent="0.25">
      <c r="B64" s="22" t="s">
        <v>46</v>
      </c>
      <c r="C64" s="28">
        <v>235324</v>
      </c>
      <c r="D64" s="28">
        <v>238085</v>
      </c>
      <c r="E64" s="28">
        <v>240337</v>
      </c>
      <c r="F64" s="28">
        <v>250719</v>
      </c>
      <c r="G64" s="28">
        <v>249368</v>
      </c>
      <c r="H64" s="28">
        <v>253074</v>
      </c>
      <c r="I64" s="28">
        <v>242400</v>
      </c>
      <c r="J64" s="28">
        <v>263758</v>
      </c>
      <c r="K64" s="28">
        <v>282633</v>
      </c>
      <c r="L64" s="28">
        <v>289536</v>
      </c>
      <c r="M64" s="28">
        <v>259720</v>
      </c>
      <c r="N64" s="28">
        <v>265637</v>
      </c>
      <c r="O64" s="28">
        <v>277659</v>
      </c>
      <c r="P64" s="28">
        <v>288779</v>
      </c>
      <c r="Q64" s="28">
        <v>288956</v>
      </c>
      <c r="R64" s="28">
        <v>298185</v>
      </c>
      <c r="S64" s="28">
        <v>300838</v>
      </c>
      <c r="T64" s="28">
        <v>313015</v>
      </c>
      <c r="U64" s="28">
        <v>301527</v>
      </c>
      <c r="V64" s="28">
        <v>315472</v>
      </c>
      <c r="W64" s="28">
        <v>318326</v>
      </c>
      <c r="X64" s="28">
        <v>341871</v>
      </c>
      <c r="Y64" s="28">
        <v>348824</v>
      </c>
      <c r="Z64" s="28">
        <v>355917</v>
      </c>
      <c r="AA64" s="28">
        <v>351412</v>
      </c>
      <c r="AB64" s="28">
        <v>278577</v>
      </c>
      <c r="AC64" s="28">
        <v>313851</v>
      </c>
      <c r="AD64" s="28">
        <v>332031</v>
      </c>
      <c r="AE64" s="28">
        <v>336501</v>
      </c>
    </row>
    <row r="65" spans="2:31" ht="11.45" customHeight="1" x14ac:dyDescent="0.25">
      <c r="B65" s="22" t="s">
        <v>47</v>
      </c>
      <c r="C65" s="29">
        <v>158286</v>
      </c>
      <c r="D65" s="29">
        <v>160602</v>
      </c>
      <c r="E65" s="29">
        <v>162562</v>
      </c>
      <c r="F65" s="29">
        <v>164692</v>
      </c>
      <c r="G65" s="29">
        <v>172287</v>
      </c>
      <c r="H65" s="29">
        <v>170443</v>
      </c>
      <c r="I65" s="29">
        <v>173779</v>
      </c>
      <c r="J65" s="29">
        <v>175417</v>
      </c>
      <c r="K65" s="29">
        <v>179905</v>
      </c>
      <c r="L65" s="29">
        <v>184866</v>
      </c>
      <c r="M65" s="29">
        <v>189311</v>
      </c>
      <c r="N65" s="29">
        <v>193179</v>
      </c>
      <c r="O65" s="29">
        <v>192800</v>
      </c>
      <c r="P65" s="29">
        <v>195622</v>
      </c>
      <c r="Q65" s="29">
        <v>194553</v>
      </c>
      <c r="R65" s="29">
        <v>196825</v>
      </c>
      <c r="S65" s="29">
        <v>199574</v>
      </c>
      <c r="T65" s="29">
        <v>195602</v>
      </c>
      <c r="U65" s="29">
        <v>194562</v>
      </c>
      <c r="V65" s="29">
        <v>195232</v>
      </c>
      <c r="W65" s="29">
        <v>193087</v>
      </c>
      <c r="X65" s="29">
        <v>194836</v>
      </c>
      <c r="Y65" s="29">
        <v>195455</v>
      </c>
      <c r="Z65" s="29">
        <v>193584</v>
      </c>
      <c r="AA65" s="29">
        <v>196244</v>
      </c>
      <c r="AB65" s="29">
        <v>180331</v>
      </c>
      <c r="AC65" s="29">
        <v>192742</v>
      </c>
      <c r="AD65" s="29">
        <v>205382</v>
      </c>
      <c r="AE65" s="29">
        <v>209707</v>
      </c>
    </row>
    <row r="66" spans="2:31" ht="11.45" customHeight="1" x14ac:dyDescent="0.25">
      <c r="B66" s="22" t="s">
        <v>48</v>
      </c>
      <c r="C66" s="28">
        <v>3007431</v>
      </c>
      <c r="D66" s="28">
        <v>3051344</v>
      </c>
      <c r="E66" s="28">
        <v>3060920</v>
      </c>
      <c r="F66" s="28">
        <v>3110214</v>
      </c>
      <c r="G66" s="28">
        <v>3201042</v>
      </c>
      <c r="H66" s="28">
        <v>3276201</v>
      </c>
      <c r="I66" s="28">
        <v>3289874</v>
      </c>
      <c r="J66" s="28">
        <v>3265477</v>
      </c>
      <c r="K66" s="28">
        <v>3242908</v>
      </c>
      <c r="L66" s="28">
        <v>3285703</v>
      </c>
      <c r="M66" s="28">
        <v>3293010</v>
      </c>
      <c r="N66" s="28">
        <v>3380193</v>
      </c>
      <c r="O66" s="28">
        <v>3439514</v>
      </c>
      <c r="P66" s="28">
        <v>3463933</v>
      </c>
      <c r="Q66" s="28">
        <v>3432920</v>
      </c>
      <c r="R66" s="28">
        <v>3465810</v>
      </c>
      <c r="S66" s="28">
        <v>3434541</v>
      </c>
      <c r="T66" s="28">
        <v>3419166</v>
      </c>
      <c r="U66" s="28">
        <v>3372355</v>
      </c>
      <c r="V66" s="28">
        <v>3360035</v>
      </c>
      <c r="W66" s="28">
        <v>3363047</v>
      </c>
      <c r="X66" s="28">
        <v>3353800</v>
      </c>
      <c r="Y66" s="28">
        <v>3375540</v>
      </c>
      <c r="Z66" s="28">
        <v>3353091</v>
      </c>
      <c r="AA66" s="28">
        <v>3405718</v>
      </c>
      <c r="AB66" s="28">
        <v>3165007</v>
      </c>
      <c r="AC66" s="28">
        <v>3171840</v>
      </c>
      <c r="AD66" s="28">
        <v>3288417</v>
      </c>
      <c r="AE66" s="28">
        <v>3288404</v>
      </c>
    </row>
    <row r="67" spans="2:31" ht="11.45" customHeight="1" x14ac:dyDescent="0.25">
      <c r="B67" s="22" t="s">
        <v>49</v>
      </c>
      <c r="C67" s="29">
        <v>40962</v>
      </c>
      <c r="D67" s="29">
        <v>40361</v>
      </c>
      <c r="E67" s="29">
        <v>42328</v>
      </c>
      <c r="F67" s="29">
        <v>40891</v>
      </c>
      <c r="G67" s="29">
        <v>42977</v>
      </c>
      <c r="H67" s="29">
        <v>43808</v>
      </c>
      <c r="I67" s="29">
        <v>47612</v>
      </c>
      <c r="J67" s="29">
        <v>47875</v>
      </c>
      <c r="K67" s="29">
        <v>47053</v>
      </c>
      <c r="L67" s="29">
        <v>49205</v>
      </c>
      <c r="M67" s="29">
        <v>56546</v>
      </c>
      <c r="N67" s="29">
        <v>63935</v>
      </c>
      <c r="O67" s="29">
        <v>64338</v>
      </c>
      <c r="P67" s="29">
        <v>56997</v>
      </c>
      <c r="Q67" s="29">
        <v>46328</v>
      </c>
      <c r="R67" s="29">
        <v>44296</v>
      </c>
      <c r="S67" s="29">
        <v>41717</v>
      </c>
      <c r="T67" s="29">
        <v>44631</v>
      </c>
      <c r="U67" s="29">
        <v>49028</v>
      </c>
      <c r="V67" s="29">
        <v>48855</v>
      </c>
      <c r="W67" s="29">
        <v>52114</v>
      </c>
      <c r="X67" s="29">
        <v>54993</v>
      </c>
      <c r="Y67" s="29">
        <v>55861</v>
      </c>
      <c r="Z67" s="29">
        <v>52586</v>
      </c>
      <c r="AA67" s="29">
        <v>55828</v>
      </c>
      <c r="AB67" s="29">
        <v>55410</v>
      </c>
      <c r="AC67" s="29">
        <v>55329</v>
      </c>
      <c r="AD67" s="29">
        <v>54840</v>
      </c>
      <c r="AE67" s="29">
        <v>58980</v>
      </c>
    </row>
    <row r="68" spans="2:31" ht="11.45" customHeight="1" x14ac:dyDescent="0.25">
      <c r="B68" s="22" t="s">
        <v>50</v>
      </c>
      <c r="C68" s="28">
        <v>137069</v>
      </c>
      <c r="D68" s="28">
        <v>135771</v>
      </c>
      <c r="E68" s="28">
        <v>133114</v>
      </c>
      <c r="F68" s="28">
        <v>134303</v>
      </c>
      <c r="G68" s="28">
        <v>136515</v>
      </c>
      <c r="H68" s="28">
        <v>137015</v>
      </c>
      <c r="I68" s="28">
        <v>138825</v>
      </c>
      <c r="J68" s="28">
        <v>144831</v>
      </c>
      <c r="K68" s="28">
        <v>147965</v>
      </c>
      <c r="L68" s="28">
        <v>161248</v>
      </c>
      <c r="M68" s="28">
        <v>161724</v>
      </c>
      <c r="N68" s="28">
        <v>165127</v>
      </c>
      <c r="O68" s="28">
        <v>165171</v>
      </c>
      <c r="P68" s="28">
        <v>167842</v>
      </c>
      <c r="Q68" s="28">
        <v>157974</v>
      </c>
      <c r="R68" s="28">
        <v>144762</v>
      </c>
      <c r="S68" s="28">
        <v>146594</v>
      </c>
      <c r="T68" s="28">
        <v>149420</v>
      </c>
      <c r="U68" s="28">
        <v>152376</v>
      </c>
      <c r="V68" s="28">
        <v>151165</v>
      </c>
      <c r="W68" s="28">
        <v>160283</v>
      </c>
      <c r="X68" s="28">
        <v>174796</v>
      </c>
      <c r="Y68" s="28">
        <v>175294</v>
      </c>
      <c r="Z68" s="28">
        <v>178816</v>
      </c>
      <c r="AA68" s="28">
        <v>177077</v>
      </c>
      <c r="AB68" s="28">
        <v>122761</v>
      </c>
      <c r="AC68" s="28">
        <v>137294</v>
      </c>
      <c r="AD68" s="28">
        <v>163031</v>
      </c>
      <c r="AE68" s="28">
        <v>173980</v>
      </c>
    </row>
    <row r="69" spans="2:31" ht="11.45" customHeight="1" x14ac:dyDescent="0.25">
      <c r="B69" s="22" t="s">
        <v>51</v>
      </c>
      <c r="C69" s="29">
        <v>372273</v>
      </c>
      <c r="D69" s="29">
        <v>380436</v>
      </c>
      <c r="E69" s="29">
        <v>379816</v>
      </c>
      <c r="F69" s="29">
        <v>408194</v>
      </c>
      <c r="G69" s="29">
        <v>416870</v>
      </c>
      <c r="H69" s="29">
        <v>407652</v>
      </c>
      <c r="I69" s="29">
        <v>400849</v>
      </c>
      <c r="J69" s="29">
        <v>441099</v>
      </c>
      <c r="K69" s="29">
        <v>455997</v>
      </c>
      <c r="L69" s="29">
        <v>474387</v>
      </c>
      <c r="M69" s="29">
        <v>498762</v>
      </c>
      <c r="N69" s="29">
        <v>503896</v>
      </c>
      <c r="O69" s="29">
        <v>520062</v>
      </c>
      <c r="P69" s="29">
        <v>528740</v>
      </c>
      <c r="Q69" s="29">
        <v>521429</v>
      </c>
      <c r="R69" s="29">
        <v>520949</v>
      </c>
      <c r="S69" s="29">
        <v>494770</v>
      </c>
      <c r="T69" s="29">
        <v>460844</v>
      </c>
      <c r="U69" s="29">
        <v>430702</v>
      </c>
      <c r="V69" s="29">
        <v>448241</v>
      </c>
      <c r="W69" s="29">
        <v>432044</v>
      </c>
      <c r="X69" s="29">
        <v>416512</v>
      </c>
      <c r="Y69" s="29">
        <v>424382</v>
      </c>
      <c r="Z69" s="29">
        <v>450983</v>
      </c>
      <c r="AA69" s="29">
        <v>450654</v>
      </c>
      <c r="AB69" s="29">
        <v>354693</v>
      </c>
      <c r="AC69" s="29">
        <v>415940</v>
      </c>
      <c r="AD69" s="29">
        <v>453264</v>
      </c>
      <c r="AE69" s="29">
        <v>455338</v>
      </c>
    </row>
    <row r="70" spans="2:31" ht="11.45" customHeight="1" x14ac:dyDescent="0.25">
      <c r="B70" s="22" t="s">
        <v>52</v>
      </c>
      <c r="C70" s="28">
        <v>1615547</v>
      </c>
      <c r="D70" s="28">
        <v>1620813</v>
      </c>
      <c r="E70" s="28">
        <v>1668760</v>
      </c>
      <c r="F70" s="28">
        <v>1761501</v>
      </c>
      <c r="G70" s="28">
        <v>1875159</v>
      </c>
      <c r="H70" s="28">
        <v>1865493</v>
      </c>
      <c r="I70" s="28">
        <v>1953997</v>
      </c>
      <c r="J70" s="28">
        <v>1991802</v>
      </c>
      <c r="K70" s="28">
        <v>2066345</v>
      </c>
      <c r="L70" s="28">
        <v>2153574</v>
      </c>
      <c r="M70" s="28">
        <v>2248449</v>
      </c>
      <c r="N70" s="28">
        <v>2346165</v>
      </c>
      <c r="O70" s="28">
        <v>2403340</v>
      </c>
      <c r="P70" s="28">
        <v>2492908</v>
      </c>
      <c r="Q70" s="28">
        <v>2522217</v>
      </c>
      <c r="R70" s="28">
        <v>2506993</v>
      </c>
      <c r="S70" s="28">
        <v>2519770</v>
      </c>
      <c r="T70" s="28">
        <v>2487936</v>
      </c>
      <c r="U70" s="28">
        <v>2453669</v>
      </c>
      <c r="V70" s="28">
        <v>2420795</v>
      </c>
      <c r="W70" s="28">
        <v>2474777</v>
      </c>
      <c r="X70" s="28">
        <v>2537880</v>
      </c>
      <c r="Y70" s="28">
        <v>2602520</v>
      </c>
      <c r="Z70" s="28">
        <v>2678727</v>
      </c>
      <c r="AA70" s="28">
        <v>2682339</v>
      </c>
      <c r="AB70" s="28">
        <v>2301851</v>
      </c>
      <c r="AC70" s="28">
        <v>2496011</v>
      </c>
      <c r="AD70" s="28">
        <v>2633896</v>
      </c>
      <c r="AE70" s="28">
        <v>2727319</v>
      </c>
    </row>
    <row r="71" spans="2:31" ht="11.45" customHeight="1" x14ac:dyDescent="0.25">
      <c r="B71" s="22" t="s">
        <v>53</v>
      </c>
      <c r="C71" s="29">
        <v>1759855</v>
      </c>
      <c r="D71" s="29">
        <v>1799271</v>
      </c>
      <c r="E71" s="29">
        <v>1877297</v>
      </c>
      <c r="F71" s="29">
        <v>1997083</v>
      </c>
      <c r="G71" s="29">
        <v>2176119</v>
      </c>
      <c r="H71" s="29">
        <v>2144591</v>
      </c>
      <c r="I71" s="29">
        <v>2075572</v>
      </c>
      <c r="J71" s="29">
        <v>1971027</v>
      </c>
      <c r="K71" s="29">
        <v>1918723</v>
      </c>
      <c r="L71" s="29">
        <v>1941493</v>
      </c>
      <c r="M71" s="29">
        <v>1949830</v>
      </c>
      <c r="N71" s="29">
        <v>2035467</v>
      </c>
      <c r="O71" s="29">
        <v>2097743</v>
      </c>
      <c r="P71" s="29">
        <v>2149998</v>
      </c>
      <c r="Q71" s="29">
        <v>2173641</v>
      </c>
      <c r="R71" s="29">
        <v>2213078</v>
      </c>
      <c r="S71" s="29">
        <v>2235697</v>
      </c>
      <c r="T71" s="29">
        <v>2229594</v>
      </c>
      <c r="U71" s="29">
        <v>2217484</v>
      </c>
      <c r="V71" s="29">
        <v>2216452</v>
      </c>
      <c r="W71" s="29">
        <v>2229759</v>
      </c>
      <c r="X71" s="29">
        <v>2257931</v>
      </c>
      <c r="Y71" s="29">
        <v>2226976</v>
      </c>
      <c r="Z71" s="29">
        <v>2224035</v>
      </c>
      <c r="AA71" s="29">
        <v>2252778</v>
      </c>
      <c r="AB71" s="29">
        <v>1977252</v>
      </c>
      <c r="AC71" s="29">
        <v>2226131</v>
      </c>
      <c r="AD71" s="29">
        <v>2415921</v>
      </c>
      <c r="AE71" s="29">
        <v>2447410</v>
      </c>
    </row>
    <row r="72" spans="2:31" ht="11.45" customHeight="1" x14ac:dyDescent="0.25">
      <c r="B72" s="22" t="s">
        <v>54</v>
      </c>
      <c r="C72" s="28">
        <v>93368</v>
      </c>
      <c r="D72" s="28">
        <v>93318</v>
      </c>
      <c r="E72" s="28">
        <v>93675</v>
      </c>
      <c r="F72" s="28">
        <v>92797</v>
      </c>
      <c r="G72" s="28">
        <v>93059</v>
      </c>
      <c r="H72" s="28">
        <v>89167</v>
      </c>
      <c r="I72" s="28">
        <v>90105</v>
      </c>
      <c r="J72" s="28">
        <v>93896</v>
      </c>
      <c r="K72" s="28">
        <v>99413</v>
      </c>
      <c r="L72" s="28">
        <v>104514</v>
      </c>
      <c r="M72" s="28">
        <v>107961</v>
      </c>
      <c r="N72" s="28">
        <v>111211</v>
      </c>
      <c r="O72" s="28">
        <v>116588</v>
      </c>
      <c r="P72" s="28">
        <v>121139</v>
      </c>
      <c r="Q72" s="28">
        <v>129902</v>
      </c>
      <c r="R72" s="28">
        <v>124863</v>
      </c>
      <c r="S72" s="28">
        <v>117489</v>
      </c>
      <c r="T72" s="28">
        <v>119380</v>
      </c>
      <c r="U72" s="28">
        <v>123403</v>
      </c>
      <c r="V72" s="28">
        <v>108469</v>
      </c>
      <c r="W72" s="28">
        <v>115993</v>
      </c>
      <c r="X72" s="28">
        <v>136361</v>
      </c>
      <c r="Y72" s="28">
        <v>123326</v>
      </c>
      <c r="Z72" s="28">
        <v>128207</v>
      </c>
      <c r="AA72" s="28">
        <v>138900</v>
      </c>
      <c r="AB72" s="28">
        <v>132072</v>
      </c>
      <c r="AC72" s="28">
        <v>147708</v>
      </c>
      <c r="AD72" s="28">
        <v>147681</v>
      </c>
      <c r="AE72" s="28">
        <v>157058</v>
      </c>
    </row>
    <row r="73" spans="2:31" ht="11.45" customHeight="1" x14ac:dyDescent="0.25">
      <c r="B73" s="22" t="s">
        <v>55</v>
      </c>
      <c r="C73" s="29">
        <v>3069344</v>
      </c>
      <c r="D73" s="29">
        <v>3242491</v>
      </c>
      <c r="E73" s="29">
        <v>3199958</v>
      </c>
      <c r="F73" s="29">
        <v>3257524</v>
      </c>
      <c r="G73" s="29">
        <v>3227388</v>
      </c>
      <c r="H73" s="29">
        <v>3346731</v>
      </c>
      <c r="I73" s="29">
        <v>3383056</v>
      </c>
      <c r="J73" s="29">
        <v>3430449</v>
      </c>
      <c r="K73" s="29">
        <v>3631599</v>
      </c>
      <c r="L73" s="29">
        <v>3603604</v>
      </c>
      <c r="M73" s="29">
        <v>3612190</v>
      </c>
      <c r="N73" s="29">
        <v>3726397</v>
      </c>
      <c r="O73" s="29">
        <v>3730867</v>
      </c>
      <c r="P73" s="29">
        <v>3734072</v>
      </c>
      <c r="Q73" s="29">
        <v>3736771</v>
      </c>
      <c r="R73" s="29">
        <v>3835395</v>
      </c>
      <c r="S73" s="29">
        <v>3825536</v>
      </c>
      <c r="T73" s="29">
        <v>3835991</v>
      </c>
      <c r="U73" s="29">
        <v>3801587</v>
      </c>
      <c r="V73" s="29">
        <v>3875674</v>
      </c>
      <c r="W73" s="29">
        <v>3904735</v>
      </c>
      <c r="X73" s="29">
        <v>3925713</v>
      </c>
      <c r="Y73" s="29">
        <v>3911062</v>
      </c>
      <c r="Z73" s="29">
        <v>3895977</v>
      </c>
      <c r="AA73" s="29">
        <v>3839494</v>
      </c>
      <c r="AB73" s="29">
        <v>3330927</v>
      </c>
      <c r="AC73" s="29">
        <v>3573974</v>
      </c>
      <c r="AD73" s="29">
        <v>3573572</v>
      </c>
      <c r="AE73" s="29">
        <v>3604029</v>
      </c>
    </row>
    <row r="74" spans="2:31" ht="11.45" customHeight="1" x14ac:dyDescent="0.25">
      <c r="B74" s="22" t="s">
        <v>56</v>
      </c>
      <c r="C74" s="28">
        <v>29077</v>
      </c>
      <c r="D74" s="28">
        <v>31329</v>
      </c>
      <c r="E74" s="28">
        <v>32882</v>
      </c>
      <c r="F74" s="28">
        <v>34422</v>
      </c>
      <c r="G74" s="28">
        <v>36308</v>
      </c>
      <c r="H74" s="28">
        <v>38254</v>
      </c>
      <c r="I74" s="28">
        <v>42660</v>
      </c>
      <c r="J74" s="28">
        <v>44278</v>
      </c>
      <c r="K74" s="28">
        <v>48816</v>
      </c>
      <c r="L74" s="28">
        <v>54010</v>
      </c>
      <c r="M74" s="28">
        <v>57699</v>
      </c>
      <c r="N74" s="28">
        <v>61005</v>
      </c>
      <c r="O74" s="28">
        <v>65668</v>
      </c>
      <c r="P74" s="28">
        <v>72821</v>
      </c>
      <c r="Q74" s="28">
        <v>77147</v>
      </c>
      <c r="R74" s="28">
        <v>82487</v>
      </c>
      <c r="S74" s="28">
        <v>84676</v>
      </c>
      <c r="T74" s="28">
        <v>82183</v>
      </c>
      <c r="U74" s="28">
        <v>72769</v>
      </c>
      <c r="V74" s="28">
        <v>68261</v>
      </c>
      <c r="W74" s="28">
        <v>68368</v>
      </c>
      <c r="X74" s="28">
        <v>71192</v>
      </c>
      <c r="Y74" s="28">
        <v>73187</v>
      </c>
      <c r="Z74" s="28">
        <v>77773</v>
      </c>
      <c r="AA74" s="28">
        <v>82796</v>
      </c>
      <c r="AB74" s="28">
        <v>77655</v>
      </c>
      <c r="AC74" s="28">
        <v>83179</v>
      </c>
      <c r="AD74" s="28">
        <v>86731</v>
      </c>
      <c r="AE74" s="28">
        <v>88053</v>
      </c>
    </row>
    <row r="75" spans="2:31" ht="11.45" customHeight="1" x14ac:dyDescent="0.25">
      <c r="B75" s="22" t="s">
        <v>57</v>
      </c>
      <c r="C75" s="29">
        <v>66679</v>
      </c>
      <c r="D75" s="29">
        <v>68262</v>
      </c>
      <c r="E75" s="29">
        <v>70019</v>
      </c>
      <c r="F75" s="29">
        <v>82642</v>
      </c>
      <c r="G75" s="29">
        <v>79706</v>
      </c>
      <c r="H75" s="29">
        <v>79779</v>
      </c>
      <c r="I75" s="29">
        <v>76218</v>
      </c>
      <c r="J75" s="29">
        <v>79474</v>
      </c>
      <c r="K75" s="29">
        <v>83853</v>
      </c>
      <c r="L75" s="29">
        <v>79269</v>
      </c>
      <c r="M75" s="29">
        <v>96559</v>
      </c>
      <c r="N75" s="29">
        <v>95507</v>
      </c>
      <c r="O75" s="29">
        <v>99327</v>
      </c>
      <c r="P75" s="29">
        <v>92052</v>
      </c>
      <c r="Q75" s="29">
        <v>88614</v>
      </c>
      <c r="R75" s="29">
        <v>81362</v>
      </c>
      <c r="S75" s="29">
        <v>81690</v>
      </c>
      <c r="T75" s="29">
        <v>82425</v>
      </c>
      <c r="U75" s="29">
        <v>84569</v>
      </c>
      <c r="V75" s="29">
        <v>81136</v>
      </c>
      <c r="W75" s="29">
        <v>81212</v>
      </c>
      <c r="X75" s="29">
        <v>85695</v>
      </c>
      <c r="Y75" s="29">
        <v>84246</v>
      </c>
      <c r="Z75" s="29">
        <v>85078</v>
      </c>
      <c r="AA75" s="29">
        <v>98995</v>
      </c>
      <c r="AB75" s="29">
        <v>84376</v>
      </c>
      <c r="AC75" s="29">
        <v>76272</v>
      </c>
      <c r="AD75" s="29">
        <v>76333</v>
      </c>
      <c r="AE75" s="29">
        <v>68619</v>
      </c>
    </row>
    <row r="76" spans="2:31" ht="11.45" customHeight="1" x14ac:dyDescent="0.25">
      <c r="B76" s="22" t="s">
        <v>58</v>
      </c>
      <c r="C76" s="28">
        <v>65970</v>
      </c>
      <c r="D76" s="28">
        <v>67395</v>
      </c>
      <c r="E76" s="28">
        <v>71099</v>
      </c>
      <c r="F76" s="28">
        <v>75781</v>
      </c>
      <c r="G76" s="28">
        <v>72987</v>
      </c>
      <c r="H76" s="28">
        <v>74638</v>
      </c>
      <c r="I76" s="28">
        <v>79485</v>
      </c>
      <c r="J76" s="28">
        <v>82913</v>
      </c>
      <c r="K76" s="28">
        <v>87207</v>
      </c>
      <c r="L76" s="28">
        <v>88872</v>
      </c>
      <c r="M76" s="28">
        <v>93852</v>
      </c>
      <c r="N76" s="28">
        <v>96079</v>
      </c>
      <c r="O76" s="28">
        <v>97593</v>
      </c>
      <c r="P76" s="28">
        <v>99066</v>
      </c>
      <c r="Q76" s="28">
        <v>97768</v>
      </c>
      <c r="R76" s="28">
        <v>87688</v>
      </c>
      <c r="S76" s="28">
        <v>91764</v>
      </c>
      <c r="T76" s="28">
        <v>93703</v>
      </c>
      <c r="U76" s="28">
        <v>96750</v>
      </c>
      <c r="V76" s="28">
        <v>98610</v>
      </c>
      <c r="W76" s="28">
        <v>99629</v>
      </c>
      <c r="X76" s="28">
        <v>107943</v>
      </c>
      <c r="Y76" s="28">
        <v>106846</v>
      </c>
      <c r="Z76" s="28">
        <v>109938</v>
      </c>
      <c r="AA76" s="28">
        <v>106752</v>
      </c>
      <c r="AB76" s="28">
        <v>96694</v>
      </c>
      <c r="AC76" s="28">
        <v>99929</v>
      </c>
      <c r="AD76" s="28">
        <v>115322</v>
      </c>
      <c r="AE76" s="28">
        <v>112285</v>
      </c>
    </row>
    <row r="77" spans="2:31" ht="11.45" customHeight="1" x14ac:dyDescent="0.25">
      <c r="B77" s="22" t="s">
        <v>59</v>
      </c>
      <c r="C77" s="29">
        <v>14524</v>
      </c>
      <c r="D77" s="29">
        <v>15083</v>
      </c>
      <c r="E77" s="29">
        <v>15547</v>
      </c>
      <c r="F77" s="29">
        <v>15876</v>
      </c>
      <c r="G77" s="29">
        <v>15783</v>
      </c>
      <c r="H77" s="29">
        <v>15919</v>
      </c>
      <c r="I77" s="29">
        <v>16627</v>
      </c>
      <c r="J77" s="29">
        <v>17053</v>
      </c>
      <c r="K77" s="29">
        <v>17487</v>
      </c>
      <c r="L77" s="29">
        <v>17930</v>
      </c>
      <c r="M77" s="29">
        <v>18438</v>
      </c>
      <c r="N77" s="29">
        <v>19465</v>
      </c>
      <c r="O77" s="29">
        <v>19852</v>
      </c>
      <c r="P77" s="29">
        <v>20647</v>
      </c>
      <c r="Q77" s="29">
        <v>21260</v>
      </c>
      <c r="R77" s="29">
        <v>21887</v>
      </c>
      <c r="S77" s="29">
        <v>22636</v>
      </c>
      <c r="T77" s="29">
        <v>23164</v>
      </c>
      <c r="U77" s="29">
        <v>23572</v>
      </c>
      <c r="V77" s="29">
        <v>24467</v>
      </c>
      <c r="W77" s="29">
        <v>24851</v>
      </c>
      <c r="X77" s="29">
        <v>25326</v>
      </c>
      <c r="Y77" s="29">
        <v>26007</v>
      </c>
      <c r="Z77" s="29">
        <v>26621</v>
      </c>
      <c r="AA77" s="29">
        <v>27279</v>
      </c>
      <c r="AB77" s="29">
        <v>24880</v>
      </c>
      <c r="AC77" s="29">
        <v>27984</v>
      </c>
      <c r="AD77" s="29">
        <v>28881</v>
      </c>
      <c r="AE77" s="29">
        <v>29486</v>
      </c>
    </row>
    <row r="78" spans="2:31" ht="11.45" customHeight="1" x14ac:dyDescent="0.25">
      <c r="B78" s="22" t="s">
        <v>60</v>
      </c>
      <c r="C78" s="28">
        <v>310694</v>
      </c>
      <c r="D78" s="28">
        <v>293279</v>
      </c>
      <c r="E78" s="28">
        <v>294961</v>
      </c>
      <c r="F78" s="28">
        <v>308688</v>
      </c>
      <c r="G78" s="28">
        <v>306378</v>
      </c>
      <c r="H78" s="28">
        <v>289415</v>
      </c>
      <c r="I78" s="28">
        <v>283990</v>
      </c>
      <c r="J78" s="28">
        <v>277690</v>
      </c>
      <c r="K78" s="28">
        <v>302218</v>
      </c>
      <c r="L78" s="28">
        <v>304236</v>
      </c>
      <c r="M78" s="28">
        <v>299894</v>
      </c>
      <c r="N78" s="28">
        <v>297681</v>
      </c>
      <c r="O78" s="28">
        <v>320879</v>
      </c>
      <c r="P78" s="28">
        <v>297872</v>
      </c>
      <c r="Q78" s="28">
        <v>266704</v>
      </c>
      <c r="R78" s="28">
        <v>264739</v>
      </c>
      <c r="S78" s="28">
        <v>271352</v>
      </c>
      <c r="T78" s="28">
        <v>265276</v>
      </c>
      <c r="U78" s="28">
        <v>280730</v>
      </c>
      <c r="V78" s="28">
        <v>301524</v>
      </c>
      <c r="W78" s="28">
        <v>322246</v>
      </c>
      <c r="X78" s="28">
        <v>318636</v>
      </c>
      <c r="Y78" s="28">
        <v>322937</v>
      </c>
      <c r="Z78" s="28">
        <v>337945</v>
      </c>
      <c r="AA78" s="28">
        <v>347887</v>
      </c>
      <c r="AB78" s="28">
        <v>336638</v>
      </c>
      <c r="AC78" s="28">
        <v>369243</v>
      </c>
      <c r="AD78" s="28">
        <v>387489</v>
      </c>
      <c r="AE78" s="28">
        <v>384495</v>
      </c>
    </row>
    <row r="79" spans="2:31" ht="11.45" customHeight="1" x14ac:dyDescent="0.25">
      <c r="B79" s="22" t="s">
        <v>61</v>
      </c>
      <c r="C79" s="29">
        <v>12040</v>
      </c>
      <c r="D79" s="29">
        <v>12360</v>
      </c>
      <c r="E79" s="29">
        <v>12310</v>
      </c>
      <c r="F79" s="29">
        <v>12636</v>
      </c>
      <c r="G79" s="29">
        <v>12955</v>
      </c>
      <c r="H79" s="29">
        <v>13344</v>
      </c>
      <c r="I79" s="29">
        <v>13417</v>
      </c>
      <c r="J79" s="29">
        <v>14079</v>
      </c>
      <c r="K79" s="29">
        <v>14211</v>
      </c>
      <c r="L79" s="29">
        <v>14042</v>
      </c>
      <c r="M79" s="29">
        <v>15230</v>
      </c>
      <c r="N79" s="29">
        <v>16251</v>
      </c>
      <c r="O79" s="29">
        <v>17923</v>
      </c>
      <c r="P79" s="29">
        <v>18541</v>
      </c>
      <c r="Q79" s="29">
        <v>18752</v>
      </c>
      <c r="R79" s="29">
        <v>19237</v>
      </c>
      <c r="S79" s="29">
        <v>19518</v>
      </c>
      <c r="T79" s="29">
        <v>20791</v>
      </c>
      <c r="U79" s="29">
        <v>21705</v>
      </c>
      <c r="V79" s="29">
        <v>22369</v>
      </c>
      <c r="W79" s="29">
        <v>24140</v>
      </c>
      <c r="X79" s="29">
        <v>27326</v>
      </c>
      <c r="Y79" s="29">
        <v>28549</v>
      </c>
      <c r="Z79" s="29">
        <v>33783</v>
      </c>
      <c r="AA79" s="29">
        <v>36495</v>
      </c>
      <c r="AB79" s="29">
        <v>35081</v>
      </c>
      <c r="AC79" s="29">
        <v>36130</v>
      </c>
      <c r="AD79" s="29">
        <v>38076</v>
      </c>
      <c r="AE79" s="29">
        <v>40482</v>
      </c>
    </row>
    <row r="80" spans="2:31" ht="11.45" customHeight="1" x14ac:dyDescent="0.25">
      <c r="B80" s="22" t="s">
        <v>62</v>
      </c>
      <c r="C80" s="28">
        <v>395397</v>
      </c>
      <c r="D80" s="28">
        <v>413711</v>
      </c>
      <c r="E80" s="28">
        <v>440146</v>
      </c>
      <c r="F80" s="28">
        <v>463233</v>
      </c>
      <c r="G80" s="28">
        <v>465535</v>
      </c>
      <c r="H80" s="28">
        <v>464482</v>
      </c>
      <c r="I80" s="28">
        <v>480634</v>
      </c>
      <c r="J80" s="28">
        <v>470582</v>
      </c>
      <c r="K80" s="28">
        <v>474433</v>
      </c>
      <c r="L80" s="28">
        <v>487427</v>
      </c>
      <c r="M80" s="28">
        <v>498408</v>
      </c>
      <c r="N80" s="28">
        <v>503925</v>
      </c>
      <c r="O80" s="28">
        <v>547321</v>
      </c>
      <c r="P80" s="28">
        <v>572430</v>
      </c>
      <c r="Q80" s="28">
        <v>589976</v>
      </c>
      <c r="R80" s="28">
        <v>593546</v>
      </c>
      <c r="S80" s="28">
        <v>603087</v>
      </c>
      <c r="T80" s="28">
        <v>597539</v>
      </c>
      <c r="U80" s="28">
        <v>603434</v>
      </c>
      <c r="V80" s="28">
        <v>604342</v>
      </c>
      <c r="W80" s="28">
        <v>598712</v>
      </c>
      <c r="X80" s="28">
        <v>628742</v>
      </c>
      <c r="Y80" s="28">
        <v>651806</v>
      </c>
      <c r="Z80" s="28">
        <v>663068</v>
      </c>
      <c r="AA80" s="28">
        <v>688701</v>
      </c>
      <c r="AB80" s="28">
        <v>607621</v>
      </c>
      <c r="AC80" s="28">
        <v>655079</v>
      </c>
      <c r="AD80" s="28">
        <v>699988</v>
      </c>
      <c r="AE80" s="28">
        <v>719583</v>
      </c>
    </row>
    <row r="81" spans="2:31" ht="11.45" customHeight="1" x14ac:dyDescent="0.25">
      <c r="B81" s="22" t="s">
        <v>63</v>
      </c>
      <c r="C81" s="29">
        <v>229172</v>
      </c>
      <c r="D81" s="29">
        <v>231412</v>
      </c>
      <c r="E81" s="29">
        <v>240753</v>
      </c>
      <c r="F81" s="29">
        <v>245674</v>
      </c>
      <c r="G81" s="29">
        <v>252453</v>
      </c>
      <c r="H81" s="29">
        <v>249312</v>
      </c>
      <c r="I81" s="29">
        <v>247682</v>
      </c>
      <c r="J81" s="29">
        <v>253998</v>
      </c>
      <c r="K81" s="29">
        <v>253153</v>
      </c>
      <c r="L81" s="29">
        <v>262154</v>
      </c>
      <c r="M81" s="29">
        <v>259441</v>
      </c>
      <c r="N81" s="29">
        <v>256089</v>
      </c>
      <c r="O81" s="29">
        <v>263522</v>
      </c>
      <c r="P81" s="29">
        <v>266720</v>
      </c>
      <c r="Q81" s="29">
        <v>275079</v>
      </c>
      <c r="R81" s="29">
        <v>271385</v>
      </c>
      <c r="S81" s="29">
        <v>270807</v>
      </c>
      <c r="T81" s="29">
        <v>276498</v>
      </c>
      <c r="U81" s="29">
        <v>272569</v>
      </c>
      <c r="V81" s="29">
        <v>279726</v>
      </c>
      <c r="W81" s="29">
        <v>276386</v>
      </c>
      <c r="X81" s="29">
        <v>281795</v>
      </c>
      <c r="Y81" s="29">
        <v>295959</v>
      </c>
      <c r="Z81" s="29">
        <v>309403</v>
      </c>
      <c r="AA81" s="29">
        <v>316311</v>
      </c>
      <c r="AB81" s="29">
        <v>257011</v>
      </c>
      <c r="AC81" s="29">
        <v>257740</v>
      </c>
      <c r="AD81" s="29">
        <v>279354</v>
      </c>
      <c r="AE81" s="29">
        <v>294751</v>
      </c>
    </row>
    <row r="82" spans="2:31" ht="11.45" customHeight="1" x14ac:dyDescent="0.25">
      <c r="B82" s="22" t="s">
        <v>64</v>
      </c>
      <c r="C82" s="28">
        <v>738788</v>
      </c>
      <c r="D82" s="28">
        <v>754969</v>
      </c>
      <c r="E82" s="28">
        <v>769872</v>
      </c>
      <c r="F82" s="28">
        <v>784024</v>
      </c>
      <c r="G82" s="28">
        <v>775591</v>
      </c>
      <c r="H82" s="28">
        <v>775100</v>
      </c>
      <c r="I82" s="28">
        <v>735891</v>
      </c>
      <c r="J82" s="28">
        <v>750718</v>
      </c>
      <c r="K82" s="28">
        <v>767203</v>
      </c>
      <c r="L82" s="28">
        <v>735817</v>
      </c>
      <c r="M82" s="28">
        <v>748154</v>
      </c>
      <c r="N82" s="28">
        <v>842005</v>
      </c>
      <c r="O82" s="28">
        <v>830121</v>
      </c>
      <c r="P82" s="28">
        <v>872900</v>
      </c>
      <c r="Q82" s="28">
        <v>880002</v>
      </c>
      <c r="R82" s="28">
        <v>897073</v>
      </c>
      <c r="S82" s="28">
        <v>867679</v>
      </c>
      <c r="T82" s="28">
        <v>869726</v>
      </c>
      <c r="U82" s="28">
        <v>878384</v>
      </c>
      <c r="V82" s="28">
        <v>887930</v>
      </c>
      <c r="W82" s="28">
        <v>911142</v>
      </c>
      <c r="X82" s="28">
        <v>924835</v>
      </c>
      <c r="Y82" s="28">
        <v>951688</v>
      </c>
      <c r="Z82" s="28">
        <v>973260</v>
      </c>
      <c r="AA82" s="28">
        <v>1129972</v>
      </c>
      <c r="AB82" s="28">
        <v>1170181</v>
      </c>
      <c r="AC82" s="28">
        <v>1389352</v>
      </c>
      <c r="AD82" s="28">
        <v>1420573</v>
      </c>
      <c r="AE82" s="28">
        <v>1414034</v>
      </c>
    </row>
    <row r="83" spans="2:31" ht="11.45" customHeight="1" x14ac:dyDescent="0.25">
      <c r="B83" s="22" t="s">
        <v>65</v>
      </c>
      <c r="C83" s="29">
        <v>371293</v>
      </c>
      <c r="D83" s="29">
        <v>387979</v>
      </c>
      <c r="E83" s="29">
        <v>412759</v>
      </c>
      <c r="F83" s="29">
        <v>416011</v>
      </c>
      <c r="G83" s="29">
        <v>425763</v>
      </c>
      <c r="H83" s="29">
        <v>429906</v>
      </c>
      <c r="I83" s="29">
        <v>429789</v>
      </c>
      <c r="J83" s="29">
        <v>437180</v>
      </c>
      <c r="K83" s="29">
        <v>449192</v>
      </c>
      <c r="L83" s="29">
        <v>457044</v>
      </c>
      <c r="M83" s="29">
        <v>464456</v>
      </c>
      <c r="N83" s="29">
        <v>476797</v>
      </c>
      <c r="O83" s="29">
        <v>504093</v>
      </c>
      <c r="P83" s="29">
        <v>505007</v>
      </c>
      <c r="Q83" s="29">
        <v>495395</v>
      </c>
      <c r="R83" s="29">
        <v>500306</v>
      </c>
      <c r="S83" s="29">
        <v>491530</v>
      </c>
      <c r="T83" s="29">
        <v>471859</v>
      </c>
      <c r="U83" s="29">
        <v>462240</v>
      </c>
      <c r="V83" s="29">
        <v>472799</v>
      </c>
      <c r="W83" s="29">
        <v>477693</v>
      </c>
      <c r="X83" s="29">
        <v>488976</v>
      </c>
      <c r="Y83" s="29">
        <v>502666</v>
      </c>
      <c r="Z83" s="29">
        <v>512193</v>
      </c>
      <c r="AA83" s="29">
        <v>524829</v>
      </c>
      <c r="AB83" s="29">
        <v>466883</v>
      </c>
      <c r="AC83" s="29">
        <v>466660</v>
      </c>
      <c r="AD83" s="29">
        <v>506530</v>
      </c>
      <c r="AE83" s="29">
        <v>523928</v>
      </c>
    </row>
    <row r="84" spans="2:31" ht="11.45" customHeight="1" x14ac:dyDescent="0.25">
      <c r="B84" s="22" t="s">
        <v>66</v>
      </c>
      <c r="C84" s="28">
        <v>527543</v>
      </c>
      <c r="D84" s="28">
        <v>516203</v>
      </c>
      <c r="E84" s="28">
        <v>506746</v>
      </c>
      <c r="F84" s="28">
        <v>497148</v>
      </c>
      <c r="G84" s="28">
        <v>468255</v>
      </c>
      <c r="H84" s="28">
        <v>472415</v>
      </c>
      <c r="I84" s="28">
        <v>465478</v>
      </c>
      <c r="J84" s="28">
        <v>444398</v>
      </c>
      <c r="K84" s="28">
        <v>452697</v>
      </c>
      <c r="L84" s="28">
        <v>351800</v>
      </c>
      <c r="M84" s="28">
        <v>368510</v>
      </c>
      <c r="N84" s="28">
        <v>367125</v>
      </c>
      <c r="O84" s="28">
        <v>379680</v>
      </c>
      <c r="P84" s="28">
        <v>361628</v>
      </c>
      <c r="Q84" s="28">
        <v>341892</v>
      </c>
      <c r="R84" s="28">
        <v>365833</v>
      </c>
      <c r="S84" s="28">
        <v>401611</v>
      </c>
      <c r="T84" s="28">
        <v>407415</v>
      </c>
      <c r="U84" s="28">
        <v>397571</v>
      </c>
      <c r="V84" s="28">
        <v>419043</v>
      </c>
      <c r="W84" s="28">
        <v>441338</v>
      </c>
      <c r="X84" s="28">
        <v>454882</v>
      </c>
      <c r="Y84" s="28">
        <v>446935</v>
      </c>
      <c r="Z84" s="28">
        <v>440396</v>
      </c>
      <c r="AA84" s="28">
        <v>470793</v>
      </c>
      <c r="AB84" s="28">
        <v>420084</v>
      </c>
      <c r="AC84" s="28">
        <v>408243</v>
      </c>
      <c r="AD84" s="28">
        <v>399105</v>
      </c>
      <c r="AE84" s="28">
        <v>389780</v>
      </c>
    </row>
    <row r="85" spans="2:31" ht="11.45" customHeight="1" x14ac:dyDescent="0.25">
      <c r="B85" s="22" t="s">
        <v>67</v>
      </c>
      <c r="C85" s="29">
        <v>41818</v>
      </c>
      <c r="D85" s="29">
        <v>41978</v>
      </c>
      <c r="E85" s="29">
        <v>42051</v>
      </c>
      <c r="F85" s="29">
        <v>43720</v>
      </c>
      <c r="G85" s="29">
        <v>45534</v>
      </c>
      <c r="H85" s="29">
        <v>45065</v>
      </c>
      <c r="I85" s="29">
        <v>46144</v>
      </c>
      <c r="J85" s="29">
        <v>46788</v>
      </c>
      <c r="K85" s="29">
        <v>48648</v>
      </c>
      <c r="L85" s="29">
        <v>49434</v>
      </c>
      <c r="M85" s="29">
        <v>47995</v>
      </c>
      <c r="N85" s="29">
        <v>47315</v>
      </c>
      <c r="O85" s="29">
        <v>48338</v>
      </c>
      <c r="P85" s="29">
        <v>51475</v>
      </c>
      <c r="Q85" s="29">
        <v>53051</v>
      </c>
      <c r="R85" s="29">
        <v>53812</v>
      </c>
      <c r="S85" s="29">
        <v>52075</v>
      </c>
      <c r="T85" s="29">
        <v>53453</v>
      </c>
      <c r="U85" s="29">
        <v>56418</v>
      </c>
      <c r="V85" s="29">
        <v>59508</v>
      </c>
      <c r="W85" s="29">
        <v>61567</v>
      </c>
      <c r="X85" s="29">
        <v>61000</v>
      </c>
      <c r="Y85" s="29">
        <v>61914</v>
      </c>
      <c r="Z85" s="29">
        <v>61678</v>
      </c>
      <c r="AA85" s="29">
        <v>64158</v>
      </c>
      <c r="AB85" s="29">
        <v>57190</v>
      </c>
      <c r="AC85" s="29">
        <v>61278</v>
      </c>
      <c r="AD85" s="29">
        <v>67227</v>
      </c>
      <c r="AE85" s="29">
        <v>68169</v>
      </c>
    </row>
    <row r="86" spans="2:31" ht="11.45" customHeight="1" x14ac:dyDescent="0.25">
      <c r="B86" s="22" t="s">
        <v>68</v>
      </c>
      <c r="C86" s="28">
        <v>110961</v>
      </c>
      <c r="D86" s="28">
        <v>94837</v>
      </c>
      <c r="E86" s="28">
        <v>99527</v>
      </c>
      <c r="F86" s="28">
        <v>99911</v>
      </c>
      <c r="G86" s="28">
        <v>102349</v>
      </c>
      <c r="H86" s="28">
        <v>100140</v>
      </c>
      <c r="I86" s="28">
        <v>93338</v>
      </c>
      <c r="J86" s="28">
        <v>94369</v>
      </c>
      <c r="K86" s="28">
        <v>98245</v>
      </c>
      <c r="L86" s="28">
        <v>103239</v>
      </c>
      <c r="M86" s="28">
        <v>110629</v>
      </c>
      <c r="N86" s="28">
        <v>108472</v>
      </c>
      <c r="O86" s="28">
        <v>100788</v>
      </c>
      <c r="P86" s="28">
        <v>105560</v>
      </c>
      <c r="Q86" s="28">
        <v>112888</v>
      </c>
      <c r="R86" s="28">
        <v>111367</v>
      </c>
      <c r="S86" s="28">
        <v>111688</v>
      </c>
      <c r="T86" s="28">
        <v>112641</v>
      </c>
      <c r="U86" s="28">
        <v>112475</v>
      </c>
      <c r="V86" s="28">
        <v>114197</v>
      </c>
      <c r="W86" s="28">
        <v>115721</v>
      </c>
      <c r="X86" s="28">
        <v>122378</v>
      </c>
      <c r="Y86" s="28">
        <v>127555</v>
      </c>
      <c r="Z86" s="28">
        <v>127672</v>
      </c>
      <c r="AA86" s="28">
        <v>127825</v>
      </c>
      <c r="AB86" s="28">
        <v>109975</v>
      </c>
      <c r="AC86" s="28">
        <v>105652</v>
      </c>
      <c r="AD86" s="28">
        <v>115910</v>
      </c>
      <c r="AE86" s="28">
        <v>119282</v>
      </c>
    </row>
    <row r="87" spans="2:31" ht="11.45" customHeight="1" x14ac:dyDescent="0.25">
      <c r="B87" s="22" t="s">
        <v>69</v>
      </c>
      <c r="C87" s="29">
        <v>123300</v>
      </c>
      <c r="D87" s="29">
        <v>127300</v>
      </c>
      <c r="E87" s="29">
        <v>131600</v>
      </c>
      <c r="F87" s="29">
        <v>135800</v>
      </c>
      <c r="G87" s="29">
        <v>142400</v>
      </c>
      <c r="H87" s="29">
        <v>142600</v>
      </c>
      <c r="I87" s="29">
        <v>144300</v>
      </c>
      <c r="J87" s="29">
        <v>147900</v>
      </c>
      <c r="K87" s="29">
        <v>153800</v>
      </c>
      <c r="L87" s="29">
        <v>158500</v>
      </c>
      <c r="M87" s="29">
        <v>161700</v>
      </c>
      <c r="N87" s="29">
        <v>164900</v>
      </c>
      <c r="O87" s="29">
        <v>172100</v>
      </c>
      <c r="P87" s="29">
        <v>177200</v>
      </c>
      <c r="Q87" s="29">
        <v>183000</v>
      </c>
      <c r="R87" s="29">
        <v>186400</v>
      </c>
      <c r="S87" s="29">
        <v>194700</v>
      </c>
      <c r="T87" s="29">
        <v>200100</v>
      </c>
      <c r="U87" s="29">
        <v>201100</v>
      </c>
      <c r="V87" s="29">
        <v>204500</v>
      </c>
      <c r="W87" s="29">
        <v>206200</v>
      </c>
      <c r="X87" s="29">
        <v>207500</v>
      </c>
      <c r="Y87" s="29">
        <v>204900</v>
      </c>
      <c r="Z87" s="29">
        <v>207800</v>
      </c>
      <c r="AA87" s="29">
        <v>209000</v>
      </c>
      <c r="AB87" s="29">
        <v>196300</v>
      </c>
      <c r="AC87" s="29">
        <v>199800</v>
      </c>
      <c r="AD87" s="29">
        <v>202200</v>
      </c>
      <c r="AE87" s="29">
        <v>208500</v>
      </c>
    </row>
    <row r="88" spans="2:31" ht="11.45" customHeight="1" x14ac:dyDescent="0.25">
      <c r="B88" s="22" t="s">
        <v>70</v>
      </c>
      <c r="C88" s="28">
        <v>277240</v>
      </c>
      <c r="D88" s="28">
        <v>275320</v>
      </c>
      <c r="E88" s="28">
        <v>279490</v>
      </c>
      <c r="F88" s="28">
        <v>290220</v>
      </c>
      <c r="G88" s="28">
        <v>289320</v>
      </c>
      <c r="H88" s="28">
        <v>322720</v>
      </c>
      <c r="I88" s="28">
        <v>326790</v>
      </c>
      <c r="J88" s="28">
        <v>330730</v>
      </c>
      <c r="K88" s="28">
        <v>323820</v>
      </c>
      <c r="L88" s="28">
        <v>335940</v>
      </c>
      <c r="M88" s="28">
        <v>339480</v>
      </c>
      <c r="N88" s="28">
        <v>350290</v>
      </c>
      <c r="O88" s="28">
        <v>341350</v>
      </c>
      <c r="P88" s="28">
        <v>326870</v>
      </c>
      <c r="Q88" s="28">
        <v>338090</v>
      </c>
      <c r="R88" s="28">
        <v>342540</v>
      </c>
      <c r="S88" s="28">
        <v>341790</v>
      </c>
      <c r="T88" s="28">
        <v>355660</v>
      </c>
      <c r="U88" s="28">
        <v>358890</v>
      </c>
      <c r="V88" s="28">
        <v>368440</v>
      </c>
      <c r="W88" s="28">
        <v>377300</v>
      </c>
      <c r="X88" s="28">
        <v>382520</v>
      </c>
      <c r="Y88" s="28">
        <v>385020</v>
      </c>
      <c r="Z88" s="28">
        <v>394460</v>
      </c>
      <c r="AA88" s="28">
        <v>393440</v>
      </c>
      <c r="AB88" s="28">
        <v>376510</v>
      </c>
      <c r="AC88" s="28">
        <v>371570</v>
      </c>
      <c r="AD88" s="28">
        <v>381630</v>
      </c>
      <c r="AE88" s="28">
        <v>384050</v>
      </c>
    </row>
    <row r="89" spans="2:31" ht="11.45" customHeight="1" x14ac:dyDescent="0.25">
      <c r="B89" s="22" t="s">
        <v>71</v>
      </c>
      <c r="C89" s="29">
        <v>9890</v>
      </c>
      <c r="D89" s="29">
        <v>10299</v>
      </c>
      <c r="E89" s="29">
        <v>10416</v>
      </c>
      <c r="F89" s="29">
        <v>10270</v>
      </c>
      <c r="G89" s="29">
        <v>10106</v>
      </c>
      <c r="H89" s="29">
        <v>10042</v>
      </c>
      <c r="I89" s="29">
        <v>10023</v>
      </c>
      <c r="J89" s="29">
        <v>10049</v>
      </c>
      <c r="K89" s="29">
        <v>10256</v>
      </c>
      <c r="L89" s="29">
        <v>10715</v>
      </c>
      <c r="M89" s="29">
        <v>11178</v>
      </c>
      <c r="N89" s="29">
        <v>11417</v>
      </c>
      <c r="O89" s="29">
        <v>11452</v>
      </c>
      <c r="P89" s="29">
        <v>11480</v>
      </c>
      <c r="Q89" s="29">
        <v>10992</v>
      </c>
      <c r="R89" s="29">
        <v>10945</v>
      </c>
      <c r="S89" s="29">
        <v>11048</v>
      </c>
      <c r="T89" s="29">
        <v>10904</v>
      </c>
      <c r="U89" s="29">
        <v>11038</v>
      </c>
      <c r="V89" s="29">
        <v>11199</v>
      </c>
      <c r="W89" s="29">
        <v>11476</v>
      </c>
      <c r="X89" s="29">
        <v>11397</v>
      </c>
      <c r="Y89" s="29">
        <v>11643</v>
      </c>
      <c r="Z89" s="29">
        <v>12062</v>
      </c>
      <c r="AA89" s="29">
        <v>12422</v>
      </c>
      <c r="AB89" s="29">
        <v>12663</v>
      </c>
      <c r="AC89" s="29">
        <v>13130</v>
      </c>
      <c r="AD89" s="29">
        <v>14324</v>
      </c>
      <c r="AE89" s="29">
        <v>14549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103000</v>
      </c>
      <c r="D91" s="29">
        <v>104000</v>
      </c>
      <c r="E91" s="29">
        <v>103000</v>
      </c>
      <c r="F91" s="29">
        <v>105000</v>
      </c>
      <c r="G91" s="29">
        <v>107000</v>
      </c>
      <c r="H91" s="29">
        <v>108000</v>
      </c>
      <c r="I91" s="29">
        <v>102000</v>
      </c>
      <c r="J91" s="29">
        <v>103000</v>
      </c>
      <c r="K91" s="29">
        <v>98000</v>
      </c>
      <c r="L91" s="29">
        <v>98000</v>
      </c>
      <c r="M91" s="29">
        <v>102000</v>
      </c>
      <c r="N91" s="29">
        <v>103000</v>
      </c>
      <c r="O91" s="29">
        <v>113000</v>
      </c>
      <c r="P91" s="29">
        <v>120000</v>
      </c>
      <c r="Q91" s="29">
        <v>124000</v>
      </c>
      <c r="R91" s="29">
        <v>125000</v>
      </c>
      <c r="S91" s="29">
        <v>126000</v>
      </c>
      <c r="T91" s="29">
        <v>127000</v>
      </c>
      <c r="U91" s="29">
        <v>127000</v>
      </c>
      <c r="V91" s="29">
        <v>129000</v>
      </c>
      <c r="W91" s="29">
        <v>130000</v>
      </c>
      <c r="X91" s="29">
        <v>134000</v>
      </c>
      <c r="Y91" s="29">
        <v>138000</v>
      </c>
      <c r="Z91" s="29">
        <v>144000</v>
      </c>
      <c r="AA91" s="29">
        <v>144000</v>
      </c>
      <c r="AB91" s="29">
        <v>136000</v>
      </c>
      <c r="AC91" s="29">
        <v>143000</v>
      </c>
      <c r="AD91" s="29">
        <v>152000</v>
      </c>
      <c r="AE91" s="29">
        <v>154000</v>
      </c>
    </row>
    <row r="92" spans="2:31" ht="11.45" customHeight="1" x14ac:dyDescent="0.25">
      <c r="B92" s="22" t="s">
        <v>74</v>
      </c>
      <c r="C92" s="28">
        <v>243463</v>
      </c>
      <c r="D92" s="28">
        <v>241128</v>
      </c>
      <c r="E92" s="28">
        <v>242724</v>
      </c>
      <c r="F92" s="28">
        <v>256805</v>
      </c>
      <c r="G92" s="28">
        <v>256251</v>
      </c>
      <c r="H92" s="28">
        <v>258856</v>
      </c>
      <c r="I92" s="28">
        <v>262051</v>
      </c>
      <c r="J92" s="28">
        <v>258985</v>
      </c>
      <c r="K92" s="28">
        <v>265157</v>
      </c>
      <c r="L92" s="28">
        <v>271525</v>
      </c>
      <c r="M92" s="28">
        <v>273552</v>
      </c>
      <c r="N92" s="28">
        <v>282519</v>
      </c>
      <c r="O92" s="28">
        <v>299575</v>
      </c>
      <c r="P92" s="28">
        <v>311916</v>
      </c>
      <c r="Q92" s="28">
        <v>317700</v>
      </c>
      <c r="R92" s="28">
        <v>351364</v>
      </c>
      <c r="S92" s="28">
        <v>345275</v>
      </c>
      <c r="T92" s="28">
        <v>353657</v>
      </c>
      <c r="U92" s="28">
        <v>347978</v>
      </c>
      <c r="V92" s="28">
        <v>353860</v>
      </c>
      <c r="W92" s="28">
        <v>370889</v>
      </c>
      <c r="X92" s="28">
        <v>382769</v>
      </c>
      <c r="Y92" s="28">
        <v>388218</v>
      </c>
      <c r="Z92" s="28">
        <v>404426</v>
      </c>
      <c r="AA92" s="28">
        <v>415552</v>
      </c>
      <c r="AB92" s="28">
        <v>359150</v>
      </c>
      <c r="AC92" s="28">
        <v>400462</v>
      </c>
      <c r="AD92" s="28">
        <v>438688</v>
      </c>
      <c r="AE92" s="28">
        <v>450007</v>
      </c>
    </row>
    <row r="93" spans="2:31" ht="11.45" customHeight="1" x14ac:dyDescent="0.25">
      <c r="B93" s="22" t="s">
        <v>75</v>
      </c>
      <c r="C93" s="29">
        <v>1933469</v>
      </c>
      <c r="D93" s="29">
        <v>1960273</v>
      </c>
      <c r="E93" s="29">
        <v>1966541</v>
      </c>
      <c r="F93" s="29">
        <v>1949324</v>
      </c>
      <c r="G93" s="29">
        <v>2022498</v>
      </c>
      <c r="H93" s="29">
        <v>2086306</v>
      </c>
      <c r="I93" s="29">
        <v>2173475</v>
      </c>
      <c r="J93" s="29">
        <v>2210225</v>
      </c>
      <c r="K93" s="29">
        <v>2219837</v>
      </c>
      <c r="L93" s="29">
        <v>2241882</v>
      </c>
      <c r="M93" s="29">
        <v>2275062</v>
      </c>
      <c r="N93" s="29">
        <v>2336973</v>
      </c>
      <c r="O93" s="29">
        <v>2342858</v>
      </c>
      <c r="P93" s="29">
        <v>2346185</v>
      </c>
      <c r="Q93" s="29">
        <v>2272360</v>
      </c>
      <c r="R93" s="29">
        <v>2266227</v>
      </c>
      <c r="S93" s="29">
        <v>2318974</v>
      </c>
      <c r="T93" s="29">
        <v>2322476</v>
      </c>
      <c r="U93" s="29">
        <v>2384342</v>
      </c>
      <c r="V93" s="29">
        <v>2546695</v>
      </c>
      <c r="W93" s="29">
        <v>2559513</v>
      </c>
      <c r="X93" s="29">
        <v>2593388</v>
      </c>
      <c r="Y93" s="29">
        <v>2726674</v>
      </c>
      <c r="Z93" s="29">
        <v>2732381</v>
      </c>
      <c r="AA93" s="29">
        <v>2793919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23.275190850695399</v>
      </c>
      <c r="D98" s="10">
        <f t="shared" ref="D98:AE107" si="0">D12/D60*1000</f>
        <v>23.263281996880718</v>
      </c>
      <c r="E98" s="10">
        <f t="shared" si="0"/>
        <v>23.187920291413803</v>
      </c>
      <c r="F98" s="10">
        <f t="shared" si="0"/>
        <v>23.071300311366091</v>
      </c>
      <c r="G98" s="10">
        <f t="shared" si="0"/>
        <v>23.153743727632015</v>
      </c>
      <c r="H98" s="10">
        <f t="shared" si="0"/>
        <v>23.457258836887</v>
      </c>
      <c r="I98" s="10">
        <f t="shared" si="0"/>
        <v>23.646440983851903</v>
      </c>
      <c r="J98" s="10">
        <f t="shared" si="0"/>
        <v>23.552889541518095</v>
      </c>
      <c r="K98" s="10">
        <f t="shared" si="0"/>
        <v>22.939328575304</v>
      </c>
      <c r="L98" s="10">
        <f t="shared" si="0"/>
        <v>23.470810507048665</v>
      </c>
      <c r="M98" s="10">
        <f t="shared" si="0"/>
        <v>23.579561091300004</v>
      </c>
      <c r="N98" s="10">
        <f t="shared" si="0"/>
        <v>23.599736937850178</v>
      </c>
      <c r="O98" s="10">
        <f t="shared" si="0"/>
        <v>23.657879067962117</v>
      </c>
      <c r="P98" s="10">
        <f t="shared" si="0"/>
        <v>23.850112819119637</v>
      </c>
      <c r="Q98" s="10">
        <f t="shared" si="0"/>
        <v>23.645829241377559</v>
      </c>
      <c r="R98" s="10">
        <f t="shared" si="0"/>
        <v>23.331139786284766</v>
      </c>
      <c r="S98" s="10">
        <f t="shared" si="0"/>
        <v>23.575717509853853</v>
      </c>
      <c r="T98" s="10">
        <f t="shared" si="0"/>
        <v>23.34476578248762</v>
      </c>
      <c r="U98" s="10">
        <f t="shared" si="0"/>
        <v>23.160124206985088</v>
      </c>
      <c r="V98" s="10">
        <f t="shared" si="0"/>
        <v>23.111800742495276</v>
      </c>
      <c r="W98" s="10">
        <f t="shared" si="0"/>
        <v>23.266105470160252</v>
      </c>
      <c r="X98" s="10">
        <f t="shared" si="0"/>
        <v>23.00295328801716</v>
      </c>
      <c r="Y98" s="10">
        <f t="shared" si="0"/>
        <v>23.34216385505658</v>
      </c>
      <c r="Z98" s="10">
        <f t="shared" si="0"/>
        <v>23.40669512347235</v>
      </c>
      <c r="AA98" s="10">
        <f t="shared" si="0"/>
        <v>23.399169143668473</v>
      </c>
      <c r="AB98" s="10">
        <f t="shared" si="0"/>
        <v>21.452357221248416</v>
      </c>
      <c r="AC98" s="10">
        <f t="shared" si="0"/>
        <v>20.978827755912008</v>
      </c>
      <c r="AD98" s="10">
        <f t="shared" si="0"/>
        <v>23.235570639236894</v>
      </c>
      <c r="AE98" s="10">
        <f t="shared" si="0"/>
        <v>23.78370928910401</v>
      </c>
    </row>
    <row r="99" spans="2:31" ht="11.45" customHeight="1" x14ac:dyDescent="0.25">
      <c r="B99" s="22" t="s">
        <v>43</v>
      </c>
      <c r="C99" s="10">
        <f t="shared" ref="C99:R114" si="1">C13/C61*1000</f>
        <v>24.984995399377453</v>
      </c>
      <c r="D99" s="10">
        <f t="shared" si="1"/>
        <v>24.873321099938074</v>
      </c>
      <c r="E99" s="10">
        <f t="shared" si="1"/>
        <v>24.810451249534054</v>
      </c>
      <c r="F99" s="10">
        <f t="shared" si="1"/>
        <v>24.598280083402287</v>
      </c>
      <c r="G99" s="10">
        <f t="shared" si="1"/>
        <v>24.51774037179425</v>
      </c>
      <c r="H99" s="10">
        <f t="shared" si="1"/>
        <v>24.897482996761628</v>
      </c>
      <c r="I99" s="10">
        <f t="shared" si="1"/>
        <v>24.971877015705211</v>
      </c>
      <c r="J99" s="10">
        <f t="shared" si="1"/>
        <v>24.83197432115653</v>
      </c>
      <c r="K99" s="10">
        <f t="shared" si="1"/>
        <v>24.273612277729949</v>
      </c>
      <c r="L99" s="10">
        <f t="shared" si="1"/>
        <v>24.682896540436293</v>
      </c>
      <c r="M99" s="10">
        <f t="shared" si="1"/>
        <v>24.733153011042432</v>
      </c>
      <c r="N99" s="10">
        <f t="shared" si="1"/>
        <v>24.822743759307812</v>
      </c>
      <c r="O99" s="10">
        <f t="shared" si="1"/>
        <v>24.846709887177585</v>
      </c>
      <c r="P99" s="10">
        <f t="shared" si="1"/>
        <v>24.992464870291744</v>
      </c>
      <c r="Q99" s="10">
        <f t="shared" si="1"/>
        <v>24.729982486196008</v>
      </c>
      <c r="R99" s="10">
        <f t="shared" si="1"/>
        <v>24.559861026608612</v>
      </c>
      <c r="S99" s="10">
        <f t="shared" si="0"/>
        <v>24.745683633444536</v>
      </c>
      <c r="T99" s="10">
        <f t="shared" si="0"/>
        <v>24.541693870396269</v>
      </c>
      <c r="U99" s="10">
        <f t="shared" si="0"/>
        <v>24.381383570723596</v>
      </c>
      <c r="V99" s="10">
        <f t="shared" si="0"/>
        <v>24.421044763681593</v>
      </c>
      <c r="W99" s="10">
        <f t="shared" si="0"/>
        <v>24.628773055050669</v>
      </c>
      <c r="X99" s="10">
        <f t="shared" si="0"/>
        <v>24.388635448516879</v>
      </c>
      <c r="Y99" s="10">
        <f t="shared" si="0"/>
        <v>24.711248206245049</v>
      </c>
      <c r="Z99" s="10">
        <f t="shared" si="0"/>
        <v>24.773878449375452</v>
      </c>
      <c r="AA99" s="10">
        <f t="shared" si="0"/>
        <v>24.971226122677567</v>
      </c>
      <c r="AB99" s="10">
        <f t="shared" si="0"/>
        <v>22.950285321584406</v>
      </c>
      <c r="AC99" s="10">
        <f t="shared" si="0"/>
        <v>22.663951153294732</v>
      </c>
      <c r="AD99" s="10">
        <f t="shared" si="0"/>
        <v>25.157330001772078</v>
      </c>
      <c r="AE99" s="10">
        <f t="shared" si="0"/>
        <v>25.735675111764785</v>
      </c>
    </row>
    <row r="100" spans="2:31" ht="11.45" customHeight="1" x14ac:dyDescent="0.25">
      <c r="B100" s="22" t="s">
        <v>44</v>
      </c>
      <c r="C100" s="10">
        <f t="shared" si="1"/>
        <v>26.687539444967438</v>
      </c>
      <c r="D100" s="10">
        <f t="shared" si="0"/>
        <v>25.449864251489021</v>
      </c>
      <c r="E100" s="10">
        <f t="shared" si="0"/>
        <v>26.000572653691169</v>
      </c>
      <c r="F100" s="10">
        <f t="shared" si="0"/>
        <v>26.197106803802964</v>
      </c>
      <c r="G100" s="10">
        <f t="shared" si="0"/>
        <v>26.499938400887029</v>
      </c>
      <c r="H100" s="10">
        <f t="shared" si="0"/>
        <v>26.503047054513971</v>
      </c>
      <c r="I100" s="10">
        <f t="shared" si="0"/>
        <v>25.740981722340756</v>
      </c>
      <c r="J100" s="10">
        <f t="shared" si="0"/>
        <v>25.658676768336491</v>
      </c>
      <c r="K100" s="10">
        <f t="shared" si="0"/>
        <v>26.46075100961507</v>
      </c>
      <c r="L100" s="10">
        <f t="shared" si="0"/>
        <v>27.293498380379454</v>
      </c>
      <c r="M100" s="10">
        <f t="shared" si="0"/>
        <v>27.774885081888137</v>
      </c>
      <c r="N100" s="10">
        <f t="shared" si="0"/>
        <v>28.874117022044118</v>
      </c>
      <c r="O100" s="10">
        <f t="shared" si="0"/>
        <v>29.614268216976228</v>
      </c>
      <c r="P100" s="10">
        <f t="shared" si="0"/>
        <v>30.34977980045042</v>
      </c>
      <c r="Q100" s="10">
        <f t="shared" si="0"/>
        <v>28.027775085499076</v>
      </c>
      <c r="R100" s="10">
        <f t="shared" si="0"/>
        <v>29.097892809706718</v>
      </c>
      <c r="S100" s="10">
        <f t="shared" si="0"/>
        <v>30.275525434668605</v>
      </c>
      <c r="T100" s="10">
        <f t="shared" si="0"/>
        <v>31.166181873851809</v>
      </c>
      <c r="U100" s="10">
        <f t="shared" si="0"/>
        <v>31.73584979235314</v>
      </c>
      <c r="V100" s="10">
        <f t="shared" si="0"/>
        <v>32.379115580658492</v>
      </c>
      <c r="W100" s="10">
        <f t="shared" si="0"/>
        <v>32.294875191275842</v>
      </c>
      <c r="X100" s="10">
        <f t="shared" si="0"/>
        <v>31.949379812392756</v>
      </c>
      <c r="Y100" s="10">
        <f t="shared" si="0"/>
        <v>31.488314407915837</v>
      </c>
      <c r="Z100" s="10">
        <f t="shared" si="0"/>
        <v>32.133526191035145</v>
      </c>
      <c r="AA100" s="10">
        <f t="shared" si="0"/>
        <v>32.425845723385571</v>
      </c>
      <c r="AB100" s="10">
        <f t="shared" si="0"/>
        <v>33.734781145930341</v>
      </c>
      <c r="AC100" s="10">
        <f t="shared" si="0"/>
        <v>32.581671834253918</v>
      </c>
      <c r="AD100" s="10">
        <f t="shared" si="0"/>
        <v>31.625278048712026</v>
      </c>
      <c r="AE100" s="10">
        <f t="shared" si="0"/>
        <v>32.048652270267489</v>
      </c>
    </row>
    <row r="101" spans="2:31" ht="11.45" customHeight="1" x14ac:dyDescent="0.25">
      <c r="B101" s="22" t="s">
        <v>45</v>
      </c>
      <c r="C101" s="10">
        <f t="shared" si="1"/>
        <v>2.4067381707861779</v>
      </c>
      <c r="D101" s="10">
        <f t="shared" si="0"/>
        <v>2.4800802362511845</v>
      </c>
      <c r="E101" s="10">
        <f t="shared" si="0"/>
        <v>2.4630786277763383</v>
      </c>
      <c r="F101" s="10">
        <f t="shared" si="0"/>
        <v>3.6317858242614163</v>
      </c>
      <c r="G101" s="10">
        <f t="shared" si="0"/>
        <v>2.9540828142712612</v>
      </c>
      <c r="H101" s="10">
        <f t="shared" si="0"/>
        <v>5.2894875281646101</v>
      </c>
      <c r="I101" s="10">
        <f t="shared" si="0"/>
        <v>4.7862637798397971</v>
      </c>
      <c r="J101" s="10">
        <f t="shared" si="0"/>
        <v>5.1647100471693594</v>
      </c>
      <c r="K101" s="10">
        <f t="shared" si="0"/>
        <v>3.9423057950711313</v>
      </c>
      <c r="L101" s="10">
        <f t="shared" si="0"/>
        <v>4.1009541246075676</v>
      </c>
      <c r="M101" s="10">
        <f t="shared" si="0"/>
        <v>4.6786874317868419</v>
      </c>
      <c r="N101" s="10">
        <f t="shared" si="0"/>
        <v>4.9021986159699704</v>
      </c>
      <c r="O101" s="10">
        <f t="shared" si="0"/>
        <v>5.6983353891933826</v>
      </c>
      <c r="P101" s="10">
        <f t="shared" si="0"/>
        <v>7.9144709505939161</v>
      </c>
      <c r="Q101" s="10">
        <f t="shared" si="0"/>
        <v>8.2714944940370838</v>
      </c>
      <c r="R101" s="10">
        <f t="shared" si="0"/>
        <v>6.6631634903856138</v>
      </c>
      <c r="S101" s="10">
        <f t="shared" si="0"/>
        <v>7.985836178555366</v>
      </c>
      <c r="T101" s="10">
        <f t="shared" si="0"/>
        <v>7.556032062081993</v>
      </c>
      <c r="U101" s="10">
        <f t="shared" si="0"/>
        <v>7.468672321451451</v>
      </c>
      <c r="V101" s="10">
        <f t="shared" si="0"/>
        <v>7.4675283532915158</v>
      </c>
      <c r="W101" s="10">
        <f t="shared" si="0"/>
        <v>7.7503849221807934</v>
      </c>
      <c r="X101" s="10">
        <f t="shared" si="0"/>
        <v>7.2029038627522857</v>
      </c>
      <c r="Y101" s="10">
        <f t="shared" si="0"/>
        <v>7.0538777268935657</v>
      </c>
      <c r="Z101" s="10">
        <f t="shared" si="0"/>
        <v>7.0728721812692106</v>
      </c>
      <c r="AA101" s="10">
        <f t="shared" si="0"/>
        <v>7.372602315919738</v>
      </c>
      <c r="AB101" s="10">
        <f t="shared" si="0"/>
        <v>6.200927285011999</v>
      </c>
      <c r="AC101" s="10">
        <f t="shared" si="0"/>
        <v>5.855468420608819</v>
      </c>
      <c r="AD101" s="10">
        <f t="shared" si="0"/>
        <v>5.4105123925298395</v>
      </c>
      <c r="AE101" s="10">
        <f t="shared" si="0"/>
        <v>4.7993052690163411</v>
      </c>
    </row>
    <row r="102" spans="2:31" ht="11.45" customHeight="1" x14ac:dyDescent="0.25">
      <c r="B102" s="22" t="s">
        <v>46</v>
      </c>
      <c r="C102" s="10">
        <f t="shared" si="1"/>
        <v>19.867926773299789</v>
      </c>
      <c r="D102" s="10">
        <f t="shared" si="0"/>
        <v>17.634458281706113</v>
      </c>
      <c r="E102" s="10">
        <f t="shared" si="0"/>
        <v>16.849673583343389</v>
      </c>
      <c r="F102" s="10">
        <f t="shared" si="0"/>
        <v>14.364288306829559</v>
      </c>
      <c r="G102" s="10">
        <f t="shared" si="0"/>
        <v>13.970116454396715</v>
      </c>
      <c r="H102" s="10">
        <f t="shared" si="0"/>
        <v>14.609955981254496</v>
      </c>
      <c r="I102" s="10">
        <f t="shared" si="0"/>
        <v>14.536303630363037</v>
      </c>
      <c r="J102" s="10">
        <f t="shared" si="0"/>
        <v>12.828805192638706</v>
      </c>
      <c r="K102" s="10">
        <f t="shared" si="0"/>
        <v>12.882076756783533</v>
      </c>
      <c r="L102" s="10">
        <f t="shared" si="0"/>
        <v>12.740384615384615</v>
      </c>
      <c r="M102" s="10">
        <f t="shared" si="0"/>
        <v>13.42638225781611</v>
      </c>
      <c r="N102" s="10">
        <f t="shared" si="0"/>
        <v>13.996920609704221</v>
      </c>
      <c r="O102" s="10">
        <f t="shared" si="0"/>
        <v>13.564120017719576</v>
      </c>
      <c r="P102" s="10">
        <f t="shared" si="0"/>
        <v>11.862704698056298</v>
      </c>
      <c r="Q102" s="10">
        <f t="shared" si="0"/>
        <v>11.529437007710516</v>
      </c>
      <c r="R102" s="10">
        <f t="shared" si="0"/>
        <v>11.545181682512535</v>
      </c>
      <c r="S102" s="10">
        <f t="shared" si="0"/>
        <v>12.389724702331488</v>
      </c>
      <c r="T102" s="10">
        <f t="shared" si="0"/>
        <v>10.91321502164433</v>
      </c>
      <c r="U102" s="10">
        <f t="shared" si="0"/>
        <v>11.30048055398024</v>
      </c>
      <c r="V102" s="10">
        <f t="shared" si="0"/>
        <v>10.876401075214282</v>
      </c>
      <c r="W102" s="10">
        <f t="shared" si="0"/>
        <v>11.530003832549022</v>
      </c>
      <c r="X102" s="10">
        <f t="shared" si="0"/>
        <v>11.257755118158604</v>
      </c>
      <c r="Y102" s="10">
        <f t="shared" si="0"/>
        <v>11.706189941059101</v>
      </c>
      <c r="Z102" s="10">
        <f t="shared" si="0"/>
        <v>11.957001210956486</v>
      </c>
      <c r="AA102" s="10">
        <f t="shared" si="0"/>
        <v>12.79779859538092</v>
      </c>
      <c r="AB102" s="10">
        <f t="shared" si="0"/>
        <v>13.936182814805242</v>
      </c>
      <c r="AC102" s="10">
        <f t="shared" si="0"/>
        <v>12.954873490924038</v>
      </c>
      <c r="AD102" s="10">
        <f t="shared" si="0"/>
        <v>13.626137318503394</v>
      </c>
      <c r="AE102" s="10">
        <f t="shared" si="0"/>
        <v>13.374700223773482</v>
      </c>
    </row>
    <row r="103" spans="2:31" ht="11.45" customHeight="1" x14ac:dyDescent="0.25">
      <c r="B103" s="22" t="s">
        <v>47</v>
      </c>
      <c r="C103" s="10">
        <f t="shared" si="1"/>
        <v>57.976068635255167</v>
      </c>
      <c r="D103" s="10">
        <f t="shared" si="0"/>
        <v>57.398413469321675</v>
      </c>
      <c r="E103" s="10">
        <f t="shared" si="0"/>
        <v>57.39041104317122</v>
      </c>
      <c r="F103" s="10">
        <f t="shared" si="0"/>
        <v>56.465402083889927</v>
      </c>
      <c r="G103" s="10">
        <f t="shared" si="0"/>
        <v>54.510206806085193</v>
      </c>
      <c r="H103" s="10">
        <f t="shared" si="0"/>
        <v>55.113439683647911</v>
      </c>
      <c r="I103" s="10">
        <f t="shared" si="0"/>
        <v>55.08835935297131</v>
      </c>
      <c r="J103" s="10">
        <f t="shared" si="0"/>
        <v>54.002747738246576</v>
      </c>
      <c r="K103" s="10">
        <f t="shared" si="0"/>
        <v>52.179761540813203</v>
      </c>
      <c r="L103" s="10">
        <f t="shared" si="0"/>
        <v>50.943926952495318</v>
      </c>
      <c r="M103" s="10">
        <f t="shared" si="0"/>
        <v>49.528025312845003</v>
      </c>
      <c r="N103" s="10">
        <f t="shared" si="0"/>
        <v>48.001076721589818</v>
      </c>
      <c r="O103" s="10">
        <f t="shared" si="0"/>
        <v>47.53526970954357</v>
      </c>
      <c r="P103" s="10">
        <f t="shared" si="0"/>
        <v>48.051855108321149</v>
      </c>
      <c r="Q103" s="10">
        <f t="shared" si="0"/>
        <v>47.539744953817213</v>
      </c>
      <c r="R103" s="10">
        <f t="shared" si="0"/>
        <v>46.327956306363518</v>
      </c>
      <c r="S103" s="10">
        <f t="shared" si="0"/>
        <v>45.615160291420729</v>
      </c>
      <c r="T103" s="10">
        <f t="shared" si="0"/>
        <v>47.093588000122701</v>
      </c>
      <c r="U103" s="10">
        <f t="shared" si="0"/>
        <v>47.82280198599932</v>
      </c>
      <c r="V103" s="10">
        <f t="shared" si="0"/>
        <v>46.753605966235043</v>
      </c>
      <c r="W103" s="10">
        <f t="shared" si="0"/>
        <v>47.079813762708</v>
      </c>
      <c r="X103" s="10">
        <f t="shared" si="0"/>
        <v>47.139645650701105</v>
      </c>
      <c r="Y103" s="10">
        <f t="shared" si="0"/>
        <v>47.906679286792361</v>
      </c>
      <c r="Z103" s="10">
        <f t="shared" si="0"/>
        <v>47.258037854368126</v>
      </c>
      <c r="AA103" s="10">
        <f t="shared" si="0"/>
        <v>46.997615213713537</v>
      </c>
      <c r="AB103" s="10">
        <f t="shared" si="0"/>
        <v>47.286933472336976</v>
      </c>
      <c r="AC103" s="10">
        <f t="shared" si="0"/>
        <v>45.213290305174795</v>
      </c>
      <c r="AD103" s="10">
        <f t="shared" si="0"/>
        <v>48.538333446942772</v>
      </c>
      <c r="AE103" s="10">
        <f t="shared" si="0"/>
        <v>48.959739064504284</v>
      </c>
    </row>
    <row r="104" spans="2:31" ht="11.45" customHeight="1" x14ac:dyDescent="0.25">
      <c r="B104" s="22" t="s">
        <v>48</v>
      </c>
      <c r="C104" s="10">
        <f t="shared" si="1"/>
        <v>39.53586965087478</v>
      </c>
      <c r="D104" s="10">
        <f t="shared" si="0"/>
        <v>38.941135447199663</v>
      </c>
      <c r="E104" s="10">
        <f t="shared" si="0"/>
        <v>38.064699502110479</v>
      </c>
      <c r="F104" s="10">
        <f t="shared" si="0"/>
        <v>37.5435580960024</v>
      </c>
      <c r="G104" s="10">
        <f t="shared" si="0"/>
        <v>37.218287045280881</v>
      </c>
      <c r="H104" s="10">
        <f t="shared" si="0"/>
        <v>37.030511864198807</v>
      </c>
      <c r="I104" s="10">
        <f t="shared" si="0"/>
        <v>36.434434875013451</v>
      </c>
      <c r="J104" s="10">
        <f t="shared" si="0"/>
        <v>35.957135818136223</v>
      </c>
      <c r="K104" s="10">
        <f t="shared" si="0"/>
        <v>35.519385687167201</v>
      </c>
      <c r="L104" s="10">
        <f t="shared" si="0"/>
        <v>35.816566500380596</v>
      </c>
      <c r="M104" s="10">
        <f t="shared" si="0"/>
        <v>36.226613341593257</v>
      </c>
      <c r="N104" s="10">
        <f t="shared" si="0"/>
        <v>36.594951826715217</v>
      </c>
      <c r="O104" s="10">
        <f t="shared" si="0"/>
        <v>36.226687840200682</v>
      </c>
      <c r="P104" s="10">
        <f t="shared" si="0"/>
        <v>36.921903512567937</v>
      </c>
      <c r="Q104" s="10">
        <f t="shared" si="0"/>
        <v>36.241887372848772</v>
      </c>
      <c r="R104" s="10">
        <f t="shared" si="0"/>
        <v>35.390312798451163</v>
      </c>
      <c r="S104" s="10">
        <f t="shared" si="0"/>
        <v>35.661009724443524</v>
      </c>
      <c r="T104" s="10">
        <f t="shared" si="0"/>
        <v>35.50514950136963</v>
      </c>
      <c r="U104" s="10">
        <f t="shared" si="0"/>
        <v>34.668947960698091</v>
      </c>
      <c r="V104" s="10">
        <f t="shared" si="0"/>
        <v>34.693656464888015</v>
      </c>
      <c r="W104" s="10">
        <f t="shared" si="0"/>
        <v>34.884704257775759</v>
      </c>
      <c r="X104" s="10">
        <f t="shared" si="0"/>
        <v>34.476832249985087</v>
      </c>
      <c r="Y104" s="10">
        <f t="shared" si="0"/>
        <v>34.263495618478821</v>
      </c>
      <c r="Z104" s="10">
        <f t="shared" si="0"/>
        <v>34.56911846412757</v>
      </c>
      <c r="AA104" s="10">
        <f t="shared" si="0"/>
        <v>34.684286837606642</v>
      </c>
      <c r="AB104" s="10">
        <f t="shared" si="0"/>
        <v>31.055223574545014</v>
      </c>
      <c r="AC104" s="10">
        <f t="shared" si="0"/>
        <v>31.301295147296202</v>
      </c>
      <c r="AD104" s="10">
        <f t="shared" si="0"/>
        <v>35.293820704612585</v>
      </c>
      <c r="AE104" s="10">
        <f t="shared" si="0"/>
        <v>36.014309677278099</v>
      </c>
    </row>
    <row r="105" spans="2:31" ht="11.45" customHeight="1" x14ac:dyDescent="0.25">
      <c r="B105" s="22" t="s">
        <v>49</v>
      </c>
      <c r="C105" s="10">
        <f t="shared" si="1"/>
        <v>10.131341243103364</v>
      </c>
      <c r="D105" s="10">
        <f t="shared" si="0"/>
        <v>11.000718515398528</v>
      </c>
      <c r="E105" s="10">
        <f t="shared" si="0"/>
        <v>10.392647892647894</v>
      </c>
      <c r="F105" s="10">
        <f t="shared" si="0"/>
        <v>10.364138808050672</v>
      </c>
      <c r="G105" s="10">
        <f t="shared" si="0"/>
        <v>9.9099518347022819</v>
      </c>
      <c r="H105" s="10">
        <f t="shared" si="0"/>
        <v>10.450146092037983</v>
      </c>
      <c r="I105" s="10">
        <f t="shared" si="0"/>
        <v>10.081492060825003</v>
      </c>
      <c r="J105" s="10">
        <f t="shared" si="0"/>
        <v>11.026631853785901</v>
      </c>
      <c r="K105" s="10">
        <f t="shared" si="0"/>
        <v>12.003485431322126</v>
      </c>
      <c r="L105" s="10">
        <f t="shared" si="0"/>
        <v>12.065846966771671</v>
      </c>
      <c r="M105" s="10">
        <f t="shared" si="0"/>
        <v>11.417253209776112</v>
      </c>
      <c r="N105" s="10">
        <f t="shared" si="0"/>
        <v>10.546648940330023</v>
      </c>
      <c r="O105" s="10">
        <f t="shared" si="0"/>
        <v>10.880039789859804</v>
      </c>
      <c r="P105" s="10">
        <f t="shared" si="0"/>
        <v>9.7268277277751469</v>
      </c>
      <c r="Q105" s="10">
        <f t="shared" si="0"/>
        <v>10.164479364531168</v>
      </c>
      <c r="R105" s="10">
        <f t="shared" si="0"/>
        <v>10.461441213653602</v>
      </c>
      <c r="S105" s="10">
        <f t="shared" si="0"/>
        <v>11.671500827000983</v>
      </c>
      <c r="T105" s="10">
        <f t="shared" si="0"/>
        <v>11.669019291523826</v>
      </c>
      <c r="U105" s="10">
        <f t="shared" si="0"/>
        <v>11.352696418373176</v>
      </c>
      <c r="V105" s="10">
        <f t="shared" si="0"/>
        <v>11.83502200388906</v>
      </c>
      <c r="W105" s="10">
        <f t="shared" si="0"/>
        <v>11.344360440572592</v>
      </c>
      <c r="X105" s="10">
        <f t="shared" si="0"/>
        <v>10.946847780626625</v>
      </c>
      <c r="Y105" s="10">
        <f t="shared" si="0"/>
        <v>11.453429047099048</v>
      </c>
      <c r="Z105" s="10">
        <f t="shared" si="0"/>
        <v>12.891263834480659</v>
      </c>
      <c r="AA105" s="10">
        <f t="shared" si="0"/>
        <v>12.196388908791288</v>
      </c>
      <c r="AB105" s="10">
        <f t="shared" si="0"/>
        <v>11.460025266197437</v>
      </c>
      <c r="AC105" s="10">
        <f t="shared" si="0"/>
        <v>12.913661913282366</v>
      </c>
      <c r="AD105" s="10">
        <f t="shared" si="0"/>
        <v>14.710065645514224</v>
      </c>
      <c r="AE105" s="10">
        <f t="shared" si="0"/>
        <v>13.869108172261784</v>
      </c>
    </row>
    <row r="106" spans="2:31" ht="11.45" customHeight="1" x14ac:dyDescent="0.25">
      <c r="B106" s="22" t="s">
        <v>50</v>
      </c>
      <c r="C106" s="10">
        <f t="shared" si="1"/>
        <v>15.712524349050478</v>
      </c>
      <c r="D106" s="10">
        <f t="shared" si="0"/>
        <v>16.231006621443459</v>
      </c>
      <c r="E106" s="10">
        <f t="shared" si="0"/>
        <v>18.325645687155372</v>
      </c>
      <c r="F106" s="10">
        <f t="shared" si="0"/>
        <v>17.941520293664325</v>
      </c>
      <c r="G106" s="10">
        <f t="shared" si="0"/>
        <v>18.906347287843825</v>
      </c>
      <c r="H106" s="10">
        <f t="shared" si="0"/>
        <v>18.783344889245701</v>
      </c>
      <c r="I106" s="10">
        <f t="shared" si="0"/>
        <v>19.589411129119394</v>
      </c>
      <c r="J106" s="10">
        <f t="shared" si="0"/>
        <v>19.874198203423301</v>
      </c>
      <c r="K106" s="10">
        <f t="shared" si="0"/>
        <v>19.576251140472408</v>
      </c>
      <c r="L106" s="10">
        <f t="shared" si="0"/>
        <v>19.037135344314347</v>
      </c>
      <c r="M106" s="10">
        <f t="shared" si="0"/>
        <v>19.739185278622841</v>
      </c>
      <c r="N106" s="10">
        <f t="shared" si="0"/>
        <v>21.818357991121985</v>
      </c>
      <c r="O106" s="10">
        <f t="shared" si="0"/>
        <v>22.153404653359246</v>
      </c>
      <c r="P106" s="10">
        <f t="shared" si="0"/>
        <v>21.571477937584156</v>
      </c>
      <c r="Q106" s="10">
        <f t="shared" si="0"/>
        <v>22.40115462038057</v>
      </c>
      <c r="R106" s="10">
        <f t="shared" si="0"/>
        <v>22.867879692184413</v>
      </c>
      <c r="S106" s="10">
        <f t="shared" si="0"/>
        <v>22.175532422882249</v>
      </c>
      <c r="T106" s="10">
        <f t="shared" si="0"/>
        <v>22.253379734975237</v>
      </c>
      <c r="U106" s="10">
        <f t="shared" si="0"/>
        <v>21.823646768519978</v>
      </c>
      <c r="V106" s="10">
        <f t="shared" si="0"/>
        <v>22.956372176098963</v>
      </c>
      <c r="W106" s="10">
        <f t="shared" si="0"/>
        <v>24.026253564008659</v>
      </c>
      <c r="X106" s="10">
        <f t="shared" si="0"/>
        <v>24.452504633973316</v>
      </c>
      <c r="Y106" s="10">
        <f t="shared" si="0"/>
        <v>26.539413784841464</v>
      </c>
      <c r="Z106" s="10">
        <f t="shared" si="0"/>
        <v>26.657010558339298</v>
      </c>
      <c r="AA106" s="10">
        <f t="shared" si="0"/>
        <v>27.300552866831946</v>
      </c>
      <c r="AB106" s="10">
        <f t="shared" si="0"/>
        <v>31.154845594284829</v>
      </c>
      <c r="AC106" s="10">
        <f t="shared" si="0"/>
        <v>30.095998368464755</v>
      </c>
      <c r="AD106" s="10">
        <f t="shared" si="0"/>
        <v>32.712796952726784</v>
      </c>
      <c r="AE106" s="10">
        <f t="shared" si="0"/>
        <v>31.814001609380387</v>
      </c>
    </row>
    <row r="107" spans="2:31" ht="11.45" customHeight="1" x14ac:dyDescent="0.25">
      <c r="B107" s="22" t="s">
        <v>51</v>
      </c>
      <c r="C107" s="10">
        <f t="shared" si="1"/>
        <v>10.182849682894005</v>
      </c>
      <c r="D107" s="10">
        <f t="shared" si="0"/>
        <v>10.240881514893438</v>
      </c>
      <c r="E107" s="10">
        <f t="shared" si="0"/>
        <v>10.512458664195295</v>
      </c>
      <c r="F107" s="10">
        <f t="shared" si="0"/>
        <v>10.803196519302098</v>
      </c>
      <c r="G107" s="10">
        <f t="shared" si="0"/>
        <v>10.832633674766715</v>
      </c>
      <c r="H107" s="10">
        <f t="shared" si="0"/>
        <v>11.686438432780902</v>
      </c>
      <c r="I107" s="10">
        <f t="shared" si="0"/>
        <v>13.190752627548029</v>
      </c>
      <c r="J107" s="10">
        <f t="shared" si="0"/>
        <v>13.48064720164861</v>
      </c>
      <c r="K107" s="10">
        <f t="shared" si="0"/>
        <v>12.391528891637446</v>
      </c>
      <c r="L107" s="10">
        <f t="shared" si="0"/>
        <v>12.678677957026649</v>
      </c>
      <c r="M107" s="10">
        <f t="shared" si="0"/>
        <v>13.314967860422406</v>
      </c>
      <c r="N107" s="10">
        <f t="shared" si="0"/>
        <v>13.581969295251401</v>
      </c>
      <c r="O107" s="10">
        <f t="shared" si="0"/>
        <v>13.884306101964766</v>
      </c>
      <c r="P107" s="10">
        <f t="shared" si="0"/>
        <v>13.473351741876915</v>
      </c>
      <c r="Q107" s="10">
        <f t="shared" si="0"/>
        <v>14.274618404423229</v>
      </c>
      <c r="R107" s="10">
        <f t="shared" si="0"/>
        <v>10.865554977550586</v>
      </c>
      <c r="S107" s="10">
        <f t="shared" si="0"/>
        <v>10.146734846494331</v>
      </c>
      <c r="T107" s="10">
        <f t="shared" si="0"/>
        <v>10.786296447387835</v>
      </c>
      <c r="U107" s="10">
        <f t="shared" si="0"/>
        <v>11.777284526192124</v>
      </c>
      <c r="V107" s="10">
        <f t="shared" ref="V107:AE122" si="2">V21/V69*1000</f>
        <v>11.191524202382201</v>
      </c>
      <c r="W107" s="10">
        <f t="shared" si="2"/>
        <v>11.54025978835489</v>
      </c>
      <c r="X107" s="10">
        <f t="shared" si="2"/>
        <v>11.695941533497233</v>
      </c>
      <c r="Y107" s="10">
        <f t="shared" si="2"/>
        <v>12.09876950483291</v>
      </c>
      <c r="Z107" s="10">
        <f t="shared" si="2"/>
        <v>12.413771694276724</v>
      </c>
      <c r="AA107" s="10">
        <f t="shared" si="2"/>
        <v>12.99001007424765</v>
      </c>
      <c r="AB107" s="10">
        <f t="shared" si="2"/>
        <v>13.095832170355774</v>
      </c>
      <c r="AC107" s="10">
        <f t="shared" si="2"/>
        <v>12.965571957493868</v>
      </c>
      <c r="AD107" s="10">
        <f t="shared" si="2"/>
        <v>12.938817113205548</v>
      </c>
      <c r="AE107" s="10">
        <f t="shared" si="2"/>
        <v>13.644369677031129</v>
      </c>
    </row>
    <row r="108" spans="2:31" ht="11.45" customHeight="1" x14ac:dyDescent="0.25">
      <c r="B108" s="22" t="s">
        <v>52</v>
      </c>
      <c r="C108" s="10">
        <f t="shared" si="1"/>
        <v>16.055862194043254</v>
      </c>
      <c r="D108" s="10">
        <f t="shared" si="1"/>
        <v>16.848951729780055</v>
      </c>
      <c r="E108" s="10">
        <f t="shared" si="1"/>
        <v>16.956902130923559</v>
      </c>
      <c r="F108" s="10">
        <f t="shared" si="1"/>
        <v>17.082590359017679</v>
      </c>
      <c r="G108" s="10">
        <f t="shared" si="1"/>
        <v>16.940430118192644</v>
      </c>
      <c r="H108" s="10">
        <f t="shared" si="1"/>
        <v>18.133544323136029</v>
      </c>
      <c r="I108" s="10">
        <f t="shared" si="1"/>
        <v>18.186824237703537</v>
      </c>
      <c r="J108" s="10">
        <f t="shared" si="1"/>
        <v>18.353229889316307</v>
      </c>
      <c r="K108" s="10">
        <f t="shared" si="1"/>
        <v>18.15960064752014</v>
      </c>
      <c r="L108" s="10">
        <f t="shared" si="1"/>
        <v>18.224588521221005</v>
      </c>
      <c r="M108" s="10">
        <f t="shared" si="1"/>
        <v>18.229455059910187</v>
      </c>
      <c r="N108" s="10">
        <f t="shared" si="1"/>
        <v>18.030274938037177</v>
      </c>
      <c r="O108" s="10">
        <f t="shared" si="1"/>
        <v>18.115206337846494</v>
      </c>
      <c r="P108" s="10">
        <f t="shared" si="1"/>
        <v>18.106163564800628</v>
      </c>
      <c r="Q108" s="10">
        <f t="shared" si="1"/>
        <v>18.132856927060597</v>
      </c>
      <c r="R108" s="10">
        <f t="shared" si="1"/>
        <v>18.556892659851862</v>
      </c>
      <c r="S108" s="10">
        <f t="shared" ref="D108:AD117" si="3">S22/S70*1000</f>
        <v>18.676704619866097</v>
      </c>
      <c r="T108" s="10">
        <f t="shared" si="3"/>
        <v>18.527003910068427</v>
      </c>
      <c r="U108" s="10">
        <f t="shared" si="3"/>
        <v>19.082443475464704</v>
      </c>
      <c r="V108" s="10">
        <f t="shared" si="3"/>
        <v>19.492769937148747</v>
      </c>
      <c r="W108" s="10">
        <f t="shared" si="3"/>
        <v>20.491947355256652</v>
      </c>
      <c r="X108" s="10">
        <f t="shared" si="3"/>
        <v>20.400885778681417</v>
      </c>
      <c r="Y108" s="10">
        <f t="shared" si="3"/>
        <v>20.821742003903911</v>
      </c>
      <c r="Z108" s="10">
        <f t="shared" si="3"/>
        <v>20.591124067514158</v>
      </c>
      <c r="AA108" s="10">
        <f t="shared" si="3"/>
        <v>20.503746916403927</v>
      </c>
      <c r="AB108" s="10">
        <f t="shared" si="3"/>
        <v>18.929982870307416</v>
      </c>
      <c r="AC108" s="10">
        <f t="shared" si="3"/>
        <v>17.717870634384223</v>
      </c>
      <c r="AD108" s="10">
        <f t="shared" si="3"/>
        <v>19.047828767726593</v>
      </c>
      <c r="AE108" s="10">
        <f t="shared" si="2"/>
        <v>19.548134999976167</v>
      </c>
    </row>
    <row r="109" spans="2:31" ht="11.45" customHeight="1" x14ac:dyDescent="0.25">
      <c r="B109" s="22" t="s">
        <v>53</v>
      </c>
      <c r="C109" s="10">
        <f t="shared" si="1"/>
        <v>27.576533293936148</v>
      </c>
      <c r="D109" s="10">
        <f t="shared" si="3"/>
        <v>28.294348099869335</v>
      </c>
      <c r="E109" s="10">
        <f t="shared" si="3"/>
        <v>28.331531984550125</v>
      </c>
      <c r="F109" s="10">
        <f t="shared" si="3"/>
        <v>27.821978355431398</v>
      </c>
      <c r="G109" s="10">
        <f t="shared" si="3"/>
        <v>26.43196442841591</v>
      </c>
      <c r="H109" s="10">
        <f t="shared" si="3"/>
        <v>27.732327516062504</v>
      </c>
      <c r="I109" s="10">
        <f t="shared" si="3"/>
        <v>29.369397929823684</v>
      </c>
      <c r="J109" s="10">
        <f t="shared" si="3"/>
        <v>31.524530105371465</v>
      </c>
      <c r="K109" s="10">
        <f t="shared" si="3"/>
        <v>33.467988865511074</v>
      </c>
      <c r="L109" s="10">
        <f t="shared" si="3"/>
        <v>33.777098346478709</v>
      </c>
      <c r="M109" s="10">
        <f t="shared" si="3"/>
        <v>34.049737669437846</v>
      </c>
      <c r="N109" s="10">
        <f t="shared" si="3"/>
        <v>33.703223879335802</v>
      </c>
      <c r="O109" s="10">
        <f t="shared" si="3"/>
        <v>33.623279877468306</v>
      </c>
      <c r="P109" s="10">
        <f t="shared" si="3"/>
        <v>33.905287353755675</v>
      </c>
      <c r="Q109" s="10">
        <f t="shared" si="3"/>
        <v>33.601546897578764</v>
      </c>
      <c r="R109" s="10">
        <f t="shared" si="3"/>
        <v>33.99740090498392</v>
      </c>
      <c r="S109" s="10">
        <f t="shared" si="3"/>
        <v>33.560003882458133</v>
      </c>
      <c r="T109" s="10">
        <f t="shared" si="3"/>
        <v>33.584814096198677</v>
      </c>
      <c r="U109" s="10">
        <f t="shared" si="3"/>
        <v>33.49165089804481</v>
      </c>
      <c r="V109" s="10">
        <f t="shared" si="3"/>
        <v>33.656582682593616</v>
      </c>
      <c r="W109" s="10">
        <f t="shared" si="3"/>
        <v>33.120530066253799</v>
      </c>
      <c r="X109" s="10">
        <f t="shared" si="3"/>
        <v>32.89967673945749</v>
      </c>
      <c r="Y109" s="10">
        <f t="shared" si="3"/>
        <v>33.985233787880965</v>
      </c>
      <c r="Z109" s="10">
        <f t="shared" si="3"/>
        <v>34.464205824098997</v>
      </c>
      <c r="AA109" s="10">
        <f t="shared" si="3"/>
        <v>34.802807910943734</v>
      </c>
      <c r="AB109" s="10">
        <f t="shared" si="3"/>
        <v>28.986037186964534</v>
      </c>
      <c r="AC109" s="10">
        <f t="shared" si="3"/>
        <v>29.267774448134453</v>
      </c>
      <c r="AD109" s="10">
        <f t="shared" si="3"/>
        <v>33.018339589746518</v>
      </c>
      <c r="AE109" s="10">
        <f t="shared" si="2"/>
        <v>33.641563939021246</v>
      </c>
    </row>
    <row r="110" spans="2:31" ht="11.45" customHeight="1" x14ac:dyDescent="0.25">
      <c r="B110" s="22" t="s">
        <v>54</v>
      </c>
      <c r="C110" s="10">
        <f t="shared" si="1"/>
        <v>8.3283351897866513</v>
      </c>
      <c r="D110" s="10">
        <f t="shared" si="3"/>
        <v>8.8739578645063126</v>
      </c>
      <c r="E110" s="10">
        <f t="shared" si="3"/>
        <v>9.413397384574326</v>
      </c>
      <c r="F110" s="10">
        <f t="shared" si="3"/>
        <v>10.695388859553649</v>
      </c>
      <c r="G110" s="10">
        <f t="shared" si="3"/>
        <v>10.033419658496223</v>
      </c>
      <c r="H110" s="10">
        <f t="shared" si="3"/>
        <v>10.930052597934214</v>
      </c>
      <c r="I110" s="10">
        <f t="shared" si="3"/>
        <v>11.287941845624548</v>
      </c>
      <c r="J110" s="10">
        <f t="shared" si="3"/>
        <v>11.078214194427877</v>
      </c>
      <c r="K110" s="10">
        <f t="shared" si="3"/>
        <v>11.193707060444812</v>
      </c>
      <c r="L110" s="10">
        <f t="shared" si="3"/>
        <v>10.907629599862219</v>
      </c>
      <c r="M110" s="10">
        <f t="shared" si="3"/>
        <v>11.387445466418429</v>
      </c>
      <c r="N110" s="10">
        <f t="shared" si="3"/>
        <v>11.435019917094532</v>
      </c>
      <c r="O110" s="10">
        <f t="shared" si="3"/>
        <v>11.532919339897758</v>
      </c>
      <c r="P110" s="10">
        <f t="shared" si="3"/>
        <v>11.438100033845416</v>
      </c>
      <c r="Q110" s="10">
        <f t="shared" si="3"/>
        <v>10.337793105571892</v>
      </c>
      <c r="R110" s="10">
        <f t="shared" si="3"/>
        <v>11.129798258891746</v>
      </c>
      <c r="S110" s="10">
        <f t="shared" si="3"/>
        <v>12.039424967443761</v>
      </c>
      <c r="T110" s="10">
        <f t="shared" si="3"/>
        <v>11.831127492042219</v>
      </c>
      <c r="U110" s="10">
        <f t="shared" si="3"/>
        <v>11.504582546615561</v>
      </c>
      <c r="V110" s="10">
        <f t="shared" si="3"/>
        <v>13.204694428822982</v>
      </c>
      <c r="W110" s="10">
        <f t="shared" si="3"/>
        <v>12.202460493305631</v>
      </c>
      <c r="X110" s="10">
        <f t="shared" si="3"/>
        <v>11.041280131415874</v>
      </c>
      <c r="Y110" s="10">
        <f t="shared" si="3"/>
        <v>12.862656698506397</v>
      </c>
      <c r="Z110" s="10">
        <f t="shared" si="3"/>
        <v>12.719274298595241</v>
      </c>
      <c r="AA110" s="10">
        <f t="shared" si="3"/>
        <v>12.820734341252701</v>
      </c>
      <c r="AB110" s="10">
        <f t="shared" si="3"/>
        <v>11.586104549033859</v>
      </c>
      <c r="AC110" s="10">
        <f t="shared" si="3"/>
        <v>10.987218024751538</v>
      </c>
      <c r="AD110" s="10">
        <f t="shared" si="3"/>
        <v>12.19520452868006</v>
      </c>
      <c r="AE110" s="10">
        <f t="shared" si="2"/>
        <v>12.012759617466159</v>
      </c>
    </row>
    <row r="111" spans="2:31" ht="11.45" customHeight="1" x14ac:dyDescent="0.25">
      <c r="B111" s="22" t="s">
        <v>55</v>
      </c>
      <c r="C111" s="10">
        <f t="shared" si="1"/>
        <v>17.86704259933067</v>
      </c>
      <c r="D111" s="10">
        <f t="shared" si="3"/>
        <v>17.51866080738543</v>
      </c>
      <c r="E111" s="10">
        <f t="shared" si="3"/>
        <v>18.047799377366829</v>
      </c>
      <c r="F111" s="10">
        <f t="shared" si="3"/>
        <v>18.252329069563263</v>
      </c>
      <c r="G111" s="10">
        <f t="shared" si="3"/>
        <v>18.753803385276267</v>
      </c>
      <c r="H111" s="10">
        <f t="shared" si="3"/>
        <v>18.332605757678166</v>
      </c>
      <c r="I111" s="10">
        <f t="shared" si="3"/>
        <v>18.242116003991658</v>
      </c>
      <c r="J111" s="10">
        <f t="shared" si="3"/>
        <v>17.274356797025696</v>
      </c>
      <c r="K111" s="10">
        <f t="shared" si="3"/>
        <v>15.849850162421568</v>
      </c>
      <c r="L111" s="10">
        <f t="shared" si="3"/>
        <v>16.939652636638211</v>
      </c>
      <c r="M111" s="10">
        <f t="shared" si="3"/>
        <v>16.794576143558341</v>
      </c>
      <c r="N111" s="10">
        <f t="shared" si="3"/>
        <v>16.766571033628463</v>
      </c>
      <c r="O111" s="10">
        <f t="shared" si="3"/>
        <v>17.006100726721161</v>
      </c>
      <c r="P111" s="10">
        <f t="shared" si="3"/>
        <v>17.016570649949973</v>
      </c>
      <c r="Q111" s="10">
        <f t="shared" si="3"/>
        <v>17.017259018548369</v>
      </c>
      <c r="R111" s="10">
        <f t="shared" si="3"/>
        <v>16.874220256323014</v>
      </c>
      <c r="S111" s="10">
        <f t="shared" si="3"/>
        <v>17.412383519590456</v>
      </c>
      <c r="T111" s="10">
        <f t="shared" si="3"/>
        <v>16.641253850699854</v>
      </c>
      <c r="U111" s="10">
        <f t="shared" si="3"/>
        <v>16.333862673667603</v>
      </c>
      <c r="V111" s="10">
        <f t="shared" si="3"/>
        <v>16.241407301026864</v>
      </c>
      <c r="W111" s="10">
        <f t="shared" si="3"/>
        <v>16.173978515827578</v>
      </c>
      <c r="X111" s="10">
        <f t="shared" si="3"/>
        <v>16.300096313714221</v>
      </c>
      <c r="Y111" s="10">
        <f t="shared" si="3"/>
        <v>16.58237583551475</v>
      </c>
      <c r="Z111" s="10">
        <f t="shared" si="3"/>
        <v>16.537751634570736</v>
      </c>
      <c r="AA111" s="10">
        <f t="shared" si="3"/>
        <v>16.708738182687615</v>
      </c>
      <c r="AB111" s="10">
        <f t="shared" si="3"/>
        <v>15.991043934616398</v>
      </c>
      <c r="AC111" s="10">
        <f t="shared" si="3"/>
        <v>15.456268008664864</v>
      </c>
      <c r="AD111" s="10">
        <f t="shared" si="3"/>
        <v>17.381264460321493</v>
      </c>
      <c r="AE111" s="10">
        <f t="shared" si="2"/>
        <v>18.098078567070353</v>
      </c>
    </row>
    <row r="112" spans="2:31" ht="11.45" customHeight="1" x14ac:dyDescent="0.25">
      <c r="B112" s="22" t="s">
        <v>56</v>
      </c>
      <c r="C112" s="10">
        <f t="shared" si="1"/>
        <v>13.337001753963614</v>
      </c>
      <c r="D112" s="10">
        <f t="shared" si="3"/>
        <v>13.023077659676339</v>
      </c>
      <c r="E112" s="10">
        <f t="shared" si="3"/>
        <v>13.514993005291648</v>
      </c>
      <c r="F112" s="10">
        <f t="shared" si="3"/>
        <v>12.634361745395386</v>
      </c>
      <c r="G112" s="10">
        <f t="shared" si="3"/>
        <v>12.165363005398259</v>
      </c>
      <c r="H112" s="10">
        <f t="shared" si="3"/>
        <v>12.390861086422333</v>
      </c>
      <c r="I112" s="10">
        <f t="shared" si="3"/>
        <v>11.729957805907171</v>
      </c>
      <c r="J112" s="10">
        <f t="shared" si="3"/>
        <v>11.91562401192466</v>
      </c>
      <c r="K112" s="10">
        <f t="shared" si="3"/>
        <v>11.324156014421501</v>
      </c>
      <c r="L112" s="10">
        <f t="shared" si="3"/>
        <v>10.805406406221071</v>
      </c>
      <c r="M112" s="10">
        <f t="shared" si="3"/>
        <v>10.637965995944469</v>
      </c>
      <c r="N112" s="10">
        <f t="shared" si="3"/>
        <v>10.884353741496598</v>
      </c>
      <c r="O112" s="10">
        <f t="shared" si="3"/>
        <v>10.540902722787356</v>
      </c>
      <c r="P112" s="10">
        <f t="shared" si="3"/>
        <v>10.825174056934125</v>
      </c>
      <c r="Q112" s="10">
        <f t="shared" si="3"/>
        <v>10.200007777360105</v>
      </c>
      <c r="R112" s="10">
        <f t="shared" si="3"/>
        <v>10.201607526034405</v>
      </c>
      <c r="S112" s="10">
        <f t="shared" si="3"/>
        <v>10.041806415040861</v>
      </c>
      <c r="T112" s="10">
        <f t="shared" si="3"/>
        <v>10.058041200734946</v>
      </c>
      <c r="U112" s="10">
        <f t="shared" si="3"/>
        <v>9.4820596682653324</v>
      </c>
      <c r="V112" s="10">
        <f t="shared" si="3"/>
        <v>9.960299438918268</v>
      </c>
      <c r="W112" s="10">
        <f t="shared" si="3"/>
        <v>10.109992979171542</v>
      </c>
      <c r="X112" s="10">
        <f t="shared" si="3"/>
        <v>10.173895943364421</v>
      </c>
      <c r="Y112" s="10">
        <f t="shared" si="3"/>
        <v>10.32833699974039</v>
      </c>
      <c r="Z112" s="10">
        <f t="shared" si="3"/>
        <v>10.139765728466179</v>
      </c>
      <c r="AA112" s="10">
        <f t="shared" si="3"/>
        <v>10.221508285424415</v>
      </c>
      <c r="AB112" s="10">
        <f t="shared" si="3"/>
        <v>8.7335007404545753</v>
      </c>
      <c r="AC112" s="10">
        <f t="shared" si="3"/>
        <v>9.530049651955423</v>
      </c>
      <c r="AD112" s="10">
        <f t="shared" si="3"/>
        <v>10.451856890846409</v>
      </c>
      <c r="AE112" s="10">
        <f t="shared" si="2"/>
        <v>10.576584557028152</v>
      </c>
    </row>
    <row r="113" spans="2:31" ht="11.45" customHeight="1" x14ac:dyDescent="0.25">
      <c r="B113" s="22" t="s">
        <v>57</v>
      </c>
      <c r="C113" s="10">
        <f t="shared" si="1"/>
        <v>5.7484365392402408</v>
      </c>
      <c r="D113" s="10">
        <f t="shared" si="3"/>
        <v>6.6039670680612934</v>
      </c>
      <c r="E113" s="10">
        <f t="shared" si="3"/>
        <v>5.7455833416644051</v>
      </c>
      <c r="F113" s="10">
        <f t="shared" si="3"/>
        <v>5.0906318820938505</v>
      </c>
      <c r="G113" s="10">
        <f t="shared" si="3"/>
        <v>5.3032394048126861</v>
      </c>
      <c r="H113" s="10">
        <f t="shared" si="3"/>
        <v>5.9288785269306459</v>
      </c>
      <c r="I113" s="10">
        <f t="shared" si="3"/>
        <v>6.1848907082316504</v>
      </c>
      <c r="J113" s="10">
        <f t="shared" si="3"/>
        <v>6.2095779751868543</v>
      </c>
      <c r="K113" s="10">
        <f t="shared" si="3"/>
        <v>6.2824228113484306</v>
      </c>
      <c r="L113" s="10">
        <f t="shared" si="3"/>
        <v>7.7003620583077872</v>
      </c>
      <c r="M113" s="10">
        <f t="shared" si="3"/>
        <v>7.2960573328224196</v>
      </c>
      <c r="N113" s="10">
        <f t="shared" si="3"/>
        <v>8.4789596574073105</v>
      </c>
      <c r="O113" s="10">
        <f t="shared" si="3"/>
        <v>9.8945905947023469</v>
      </c>
      <c r="P113" s="10">
        <f t="shared" si="3"/>
        <v>9.3946899578499092</v>
      </c>
      <c r="Q113" s="10">
        <f t="shared" si="3"/>
        <v>6.8612183176473245</v>
      </c>
      <c r="R113" s="10">
        <f t="shared" si="3"/>
        <v>7.8070843882893746</v>
      </c>
      <c r="S113" s="10">
        <f t="shared" si="3"/>
        <v>8.0829966948218885</v>
      </c>
      <c r="T113" s="10">
        <f t="shared" si="3"/>
        <v>9.2059447983014859</v>
      </c>
      <c r="U113" s="10">
        <f t="shared" si="3"/>
        <v>9.3663162624602414</v>
      </c>
      <c r="V113" s="10">
        <f t="shared" si="3"/>
        <v>9.4076612108065465</v>
      </c>
      <c r="W113" s="10">
        <f t="shared" si="3"/>
        <v>9.9147909175983866</v>
      </c>
      <c r="X113" s="10">
        <f t="shared" si="3"/>
        <v>9.911896843456443</v>
      </c>
      <c r="Y113" s="10">
        <f t="shared" si="3"/>
        <v>10.566673788666526</v>
      </c>
      <c r="Z113" s="10">
        <f t="shared" si="3"/>
        <v>11.012247584569453</v>
      </c>
      <c r="AA113" s="10">
        <f t="shared" si="3"/>
        <v>9.3459265619475733</v>
      </c>
      <c r="AB113" s="10">
        <f t="shared" si="3"/>
        <v>8.1492367497866685</v>
      </c>
      <c r="AC113" s="10">
        <f t="shared" si="3"/>
        <v>8.8341724354940201</v>
      </c>
      <c r="AD113" s="10">
        <f t="shared" si="3"/>
        <v>11.124939410215767</v>
      </c>
      <c r="AE113" s="10">
        <f t="shared" si="2"/>
        <v>15.151780119208965</v>
      </c>
    </row>
    <row r="114" spans="2:31" ht="11.45" customHeight="1" x14ac:dyDescent="0.25">
      <c r="B114" s="22" t="s">
        <v>58</v>
      </c>
      <c r="C114" s="10">
        <f t="shared" si="1"/>
        <v>8.8600879187509474</v>
      </c>
      <c r="D114" s="10">
        <f t="shared" si="3"/>
        <v>8.9887973885303047</v>
      </c>
      <c r="E114" s="10">
        <f t="shared" si="3"/>
        <v>9.6625831586942148</v>
      </c>
      <c r="F114" s="10">
        <f t="shared" si="3"/>
        <v>9.1988757076312009</v>
      </c>
      <c r="G114" s="10">
        <f t="shared" si="3"/>
        <v>10.4415854878266</v>
      </c>
      <c r="H114" s="10">
        <f t="shared" si="3"/>
        <v>10.864439025697367</v>
      </c>
      <c r="I114" s="10">
        <f t="shared" si="3"/>
        <v>10.956784298924326</v>
      </c>
      <c r="J114" s="10">
        <f t="shared" si="3"/>
        <v>12.780866691592394</v>
      </c>
      <c r="K114" s="10">
        <f t="shared" si="3"/>
        <v>12.357952916623667</v>
      </c>
      <c r="L114" s="10">
        <f t="shared" si="3"/>
        <v>12.755423530470789</v>
      </c>
      <c r="M114" s="10">
        <f t="shared" si="3"/>
        <v>11.952861952861953</v>
      </c>
      <c r="N114" s="10">
        <f t="shared" si="3"/>
        <v>10.742201729826496</v>
      </c>
      <c r="O114" s="10">
        <f t="shared" si="3"/>
        <v>10.432100662957385</v>
      </c>
      <c r="P114" s="10">
        <f t="shared" si="3"/>
        <v>9.6248965336240477</v>
      </c>
      <c r="Q114" s="10">
        <f t="shared" si="3"/>
        <v>8.5089190737255542</v>
      </c>
      <c r="R114" s="10">
        <f t="shared" si="3"/>
        <v>8.752622935863517</v>
      </c>
      <c r="S114" s="10">
        <f t="shared" si="3"/>
        <v>8.5861557909419819</v>
      </c>
      <c r="T114" s="10">
        <f t="shared" si="3"/>
        <v>8.8844540729752506</v>
      </c>
      <c r="U114" s="10">
        <f t="shared" si="3"/>
        <v>9.4594315245478029</v>
      </c>
      <c r="V114" s="10">
        <f t="shared" si="3"/>
        <v>9.8580265693134574</v>
      </c>
      <c r="W114" s="10">
        <f t="shared" si="3"/>
        <v>10.039245601180379</v>
      </c>
      <c r="X114" s="10">
        <f t="shared" si="3"/>
        <v>9.433682591738231</v>
      </c>
      <c r="Y114" s="10">
        <f t="shared" si="3"/>
        <v>9.6765438107182309</v>
      </c>
      <c r="Z114" s="10">
        <f t="shared" si="3"/>
        <v>9.4707926285724682</v>
      </c>
      <c r="AA114" s="10">
        <f t="shared" si="3"/>
        <v>9.922062350119905</v>
      </c>
      <c r="AB114" s="10">
        <f t="shared" si="3"/>
        <v>9.6851924628208561</v>
      </c>
      <c r="AC114" s="10">
        <f t="shared" si="3"/>
        <v>9.6148265268340527</v>
      </c>
      <c r="AD114" s="10">
        <f t="shared" si="3"/>
        <v>9.0988709873224529</v>
      </c>
      <c r="AE114" s="10">
        <f t="shared" si="2"/>
        <v>9.5578216146413144</v>
      </c>
    </row>
    <row r="115" spans="2:31" ht="11.45" customHeight="1" x14ac:dyDescent="0.25">
      <c r="B115" s="22" t="s">
        <v>59</v>
      </c>
      <c r="C115" s="10">
        <f t="shared" ref="C115:R130" si="4">C29/C77*1000</f>
        <v>40.140457174332134</v>
      </c>
      <c r="D115" s="10">
        <f t="shared" si="3"/>
        <v>39.81303454219983</v>
      </c>
      <c r="E115" s="10">
        <f t="shared" si="3"/>
        <v>40.239274458094812</v>
      </c>
      <c r="F115" s="10">
        <f t="shared" si="3"/>
        <v>41.225749559082892</v>
      </c>
      <c r="G115" s="10">
        <f t="shared" si="3"/>
        <v>42.108597858455305</v>
      </c>
      <c r="H115" s="10">
        <f t="shared" si="3"/>
        <v>43.231358753690557</v>
      </c>
      <c r="I115" s="10">
        <f t="shared" si="3"/>
        <v>40.933421543272992</v>
      </c>
      <c r="J115" s="10">
        <f t="shared" si="3"/>
        <v>40.99571922828828</v>
      </c>
      <c r="K115" s="10">
        <f t="shared" si="3"/>
        <v>41.487962486418482</v>
      </c>
      <c r="L115" s="10">
        <f t="shared" si="3"/>
        <v>40.936977133296153</v>
      </c>
      <c r="M115" s="10">
        <f t="shared" si="3"/>
        <v>42.14123006833713</v>
      </c>
      <c r="N115" s="10">
        <f t="shared" si="3"/>
        <v>42.491651682507062</v>
      </c>
      <c r="O115" s="10">
        <f t="shared" si="3"/>
        <v>41.945395929881123</v>
      </c>
      <c r="P115" s="10">
        <f t="shared" si="3"/>
        <v>41.918922845934034</v>
      </c>
      <c r="Q115" s="10">
        <f t="shared" si="3"/>
        <v>42.930385700846657</v>
      </c>
      <c r="R115" s="10">
        <f t="shared" si="3"/>
        <v>43.148901174213002</v>
      </c>
      <c r="S115" s="10">
        <f t="shared" si="3"/>
        <v>42.229192436826295</v>
      </c>
      <c r="T115" s="10">
        <f t="shared" si="3"/>
        <v>41.974615783111723</v>
      </c>
      <c r="U115" s="10">
        <f t="shared" si="3"/>
        <v>42.134736127609024</v>
      </c>
      <c r="V115" s="10">
        <f t="shared" si="3"/>
        <v>40.687456574161118</v>
      </c>
      <c r="W115" s="10">
        <f t="shared" si="3"/>
        <v>40.779043096857265</v>
      </c>
      <c r="X115" s="10">
        <f t="shared" si="3"/>
        <v>40.416962805022507</v>
      </c>
      <c r="Y115" s="10">
        <f t="shared" si="3"/>
        <v>40.031529972699651</v>
      </c>
      <c r="Z115" s="10">
        <f t="shared" si="3"/>
        <v>39.160812892077686</v>
      </c>
      <c r="AA115" s="10">
        <f t="shared" si="3"/>
        <v>40.173760035191904</v>
      </c>
      <c r="AB115" s="10">
        <f t="shared" si="3"/>
        <v>39.565916398713824</v>
      </c>
      <c r="AC115" s="10">
        <f t="shared" si="3"/>
        <v>40.001429388221844</v>
      </c>
      <c r="AD115" s="10">
        <f t="shared" si="3"/>
        <v>40.019389910321664</v>
      </c>
      <c r="AE115" s="10">
        <f t="shared" si="2"/>
        <v>40.7820660652513</v>
      </c>
    </row>
    <row r="116" spans="2:31" ht="11.45" customHeight="1" x14ac:dyDescent="0.25">
      <c r="B116" s="22" t="s">
        <v>60</v>
      </c>
      <c r="C116" s="10">
        <f t="shared" si="4"/>
        <v>7.8508114092966066</v>
      </c>
      <c r="D116" s="10">
        <f t="shared" si="3"/>
        <v>7.576403356530812</v>
      </c>
      <c r="E116" s="10">
        <f t="shared" si="3"/>
        <v>7.1331464159668565</v>
      </c>
      <c r="F116" s="10">
        <f t="shared" si="3"/>
        <v>6.6167133157103617</v>
      </c>
      <c r="G116" s="10">
        <f t="shared" si="3"/>
        <v>6.9410989039683004</v>
      </c>
      <c r="H116" s="10">
        <f t="shared" si="3"/>
        <v>7.4937373667570801</v>
      </c>
      <c r="I116" s="10">
        <f t="shared" si="3"/>
        <v>8.4538187964364955</v>
      </c>
      <c r="J116" s="10">
        <f t="shared" si="3"/>
        <v>9.2423205733011642</v>
      </c>
      <c r="K116" s="10">
        <f t="shared" si="3"/>
        <v>8.1176501730538888</v>
      </c>
      <c r="L116" s="10">
        <f t="shared" si="3"/>
        <v>7.9467913067487084</v>
      </c>
      <c r="M116" s="10">
        <f t="shared" si="3"/>
        <v>8.3789605660666773</v>
      </c>
      <c r="N116" s="10">
        <f t="shared" si="3"/>
        <v>8.4506569112573509</v>
      </c>
      <c r="O116" s="10">
        <f t="shared" si="3"/>
        <v>7.9989653420759845</v>
      </c>
      <c r="P116" s="10">
        <f t="shared" si="3"/>
        <v>8.7396599881828454</v>
      </c>
      <c r="Q116" s="10">
        <f t="shared" si="3"/>
        <v>9.3939348491211234</v>
      </c>
      <c r="R116" s="10">
        <f t="shared" si="3"/>
        <v>9.4493066756314708</v>
      </c>
      <c r="S116" s="10">
        <f t="shared" si="3"/>
        <v>9.3288422418113743</v>
      </c>
      <c r="T116" s="10">
        <f t="shared" si="3"/>
        <v>9.2594128379499097</v>
      </c>
      <c r="U116" s="10">
        <f t="shared" si="3"/>
        <v>8.9798026573576042</v>
      </c>
      <c r="V116" s="10">
        <f t="shared" si="3"/>
        <v>8.5817381037662006</v>
      </c>
      <c r="W116" s="10">
        <f t="shared" si="3"/>
        <v>8.229737529713324</v>
      </c>
      <c r="X116" s="10">
        <f t="shared" si="3"/>
        <v>8.5244605129363897</v>
      </c>
      <c r="Y116" s="10">
        <f t="shared" si="3"/>
        <v>9.0692611871665374</v>
      </c>
      <c r="Z116" s="10">
        <f t="shared" si="3"/>
        <v>9.2754738197043896</v>
      </c>
      <c r="AA116" s="10">
        <f t="shared" si="3"/>
        <v>9.8296285862938237</v>
      </c>
      <c r="AB116" s="10">
        <f t="shared" si="3"/>
        <v>8.9966076319369765</v>
      </c>
      <c r="AC116" s="10">
        <f t="shared" si="3"/>
        <v>8.9047050316458272</v>
      </c>
      <c r="AD116" s="10">
        <f t="shared" si="3"/>
        <v>9.6064662480741383</v>
      </c>
      <c r="AE116" s="10">
        <f t="shared" si="2"/>
        <v>8.9993367924160257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17.281175059952041</v>
      </c>
      <c r="I117" s="10">
        <f t="shared" si="3"/>
        <v>20.093910710292914</v>
      </c>
      <c r="J117" s="10">
        <f t="shared" si="3"/>
        <v>21.272817671709639</v>
      </c>
      <c r="K117" s="10">
        <f t="shared" si="3"/>
        <v>23.692913939905704</v>
      </c>
      <c r="L117" s="10">
        <f t="shared" si="3"/>
        <v>21.22916963395528</v>
      </c>
      <c r="M117" s="10">
        <f t="shared" si="3"/>
        <v>27.406434668417596</v>
      </c>
      <c r="N117" s="10">
        <f t="shared" si="3"/>
        <v>26.496830964248353</v>
      </c>
      <c r="O117" s="10">
        <f t="shared" si="3"/>
        <v>32.349495062210565</v>
      </c>
      <c r="P117" s="10">
        <f t="shared" si="3"/>
        <v>45.822771155816838</v>
      </c>
      <c r="Q117" s="10">
        <f t="shared" si="3"/>
        <v>43.899317406143346</v>
      </c>
      <c r="R117" s="10">
        <f t="shared" si="3"/>
        <v>40.390913344076516</v>
      </c>
      <c r="S117" s="10">
        <f t="shared" si="3"/>
        <v>38.497796905420635</v>
      </c>
      <c r="T117" s="10">
        <f t="shared" si="3"/>
        <v>37.15549997595113</v>
      </c>
      <c r="U117" s="10">
        <f t="shared" si="3"/>
        <v>39.682100898410503</v>
      </c>
      <c r="V117" s="10">
        <f t="shared" si="3"/>
        <v>51.195851401493137</v>
      </c>
      <c r="W117" s="10">
        <f t="shared" si="3"/>
        <v>48.51698425849213</v>
      </c>
      <c r="X117" s="10">
        <f t="shared" si="3"/>
        <v>38.659152455536855</v>
      </c>
      <c r="Y117" s="10">
        <f t="shared" si="3"/>
        <v>48.481558023048095</v>
      </c>
      <c r="Z117" s="10">
        <f t="shared" si="3"/>
        <v>45.499215581801501</v>
      </c>
      <c r="AA117" s="10">
        <f t="shared" si="3"/>
        <v>35.229483490889159</v>
      </c>
      <c r="AB117" s="10">
        <f t="shared" si="3"/>
        <v>54.223083720532486</v>
      </c>
      <c r="AC117" s="10">
        <f t="shared" si="3"/>
        <v>51.342374757818988</v>
      </c>
      <c r="AD117" s="10">
        <f t="shared" si="3"/>
        <v>40.169660678642714</v>
      </c>
      <c r="AE117" s="10">
        <f t="shared" si="2"/>
        <v>39.407637962551256</v>
      </c>
    </row>
    <row r="118" spans="2:31" ht="11.45" customHeight="1" x14ac:dyDescent="0.25">
      <c r="B118" s="22" t="s">
        <v>62</v>
      </c>
      <c r="C118" s="10">
        <f t="shared" si="4"/>
        <v>36.479538286835762</v>
      </c>
      <c r="D118" s="10">
        <f t="shared" si="4"/>
        <v>34.753487337779269</v>
      </c>
      <c r="E118" s="10">
        <f t="shared" si="4"/>
        <v>34.437663866080804</v>
      </c>
      <c r="F118" s="10">
        <f t="shared" si="4"/>
        <v>33.790338771201526</v>
      </c>
      <c r="G118" s="10">
        <f t="shared" si="4"/>
        <v>35.146874026657507</v>
      </c>
      <c r="H118" s="10">
        <f t="shared" si="4"/>
        <v>36.343066039157598</v>
      </c>
      <c r="I118" s="10">
        <f t="shared" si="4"/>
        <v>35.658526030201777</v>
      </c>
      <c r="J118" s="10">
        <f t="shared" si="4"/>
        <v>36.649935611646853</v>
      </c>
      <c r="K118" s="10">
        <f t="shared" si="4"/>
        <v>35.58858679729277</v>
      </c>
      <c r="L118" s="10">
        <f t="shared" si="4"/>
        <v>34.633698994926426</v>
      </c>
      <c r="M118" s="10">
        <f t="shared" si="4"/>
        <v>34.428620728399224</v>
      </c>
      <c r="N118" s="10">
        <f t="shared" si="4"/>
        <v>35.155429875477502</v>
      </c>
      <c r="O118" s="10">
        <f t="shared" si="4"/>
        <v>33.610075257481441</v>
      </c>
      <c r="P118" s="10">
        <f t="shared" si="4"/>
        <v>32.330241252205511</v>
      </c>
      <c r="Q118" s="10">
        <f t="shared" si="4"/>
        <v>30.490901324799658</v>
      </c>
      <c r="R118" s="10">
        <f t="shared" si="4"/>
        <v>30.184349654449694</v>
      </c>
      <c r="S118" s="10">
        <f t="shared" ref="D118:AE127" si="5">S32/S80*1000</f>
        <v>30.042431688960299</v>
      </c>
      <c r="T118" s="10">
        <f t="shared" si="5"/>
        <v>29.907838651535712</v>
      </c>
      <c r="U118" s="10">
        <f t="shared" si="5"/>
        <v>28.920644179810886</v>
      </c>
      <c r="V118" s="10">
        <f t="shared" si="5"/>
        <v>28.76649314461017</v>
      </c>
      <c r="W118" s="10">
        <f t="shared" si="5"/>
        <v>29.570644984566869</v>
      </c>
      <c r="X118" s="10">
        <f t="shared" si="5"/>
        <v>28.689828260240287</v>
      </c>
      <c r="Y118" s="10">
        <f t="shared" si="5"/>
        <v>28.353528503879989</v>
      </c>
      <c r="Z118" s="10">
        <f t="shared" si="5"/>
        <v>28.759493747247642</v>
      </c>
      <c r="AA118" s="10">
        <f t="shared" si="5"/>
        <v>28.765748851823943</v>
      </c>
      <c r="AB118" s="10">
        <f t="shared" si="5"/>
        <v>25.840120733154386</v>
      </c>
      <c r="AC118" s="10">
        <f t="shared" si="5"/>
        <v>25.114528171411386</v>
      </c>
      <c r="AD118" s="10">
        <f t="shared" si="5"/>
        <v>29.646365366263421</v>
      </c>
      <c r="AE118" s="10">
        <f t="shared" si="2"/>
        <v>30.798948835645092</v>
      </c>
    </row>
    <row r="119" spans="2:31" ht="11.45" customHeight="1" x14ac:dyDescent="0.25">
      <c r="B119" s="22" t="s">
        <v>63</v>
      </c>
      <c r="C119" s="10">
        <f t="shared" si="4"/>
        <v>36.455151589199382</v>
      </c>
      <c r="D119" s="10">
        <f t="shared" si="5"/>
        <v>35.876272621990218</v>
      </c>
      <c r="E119" s="10">
        <f t="shared" si="5"/>
        <v>34.384202896744796</v>
      </c>
      <c r="F119" s="10">
        <f t="shared" si="5"/>
        <v>34.577529571708851</v>
      </c>
      <c r="G119" s="10">
        <f t="shared" si="5"/>
        <v>33.908489897129364</v>
      </c>
      <c r="H119" s="10">
        <f t="shared" si="5"/>
        <v>34.773296110897192</v>
      </c>
      <c r="I119" s="10">
        <f t="shared" si="5"/>
        <v>34.937944622540194</v>
      </c>
      <c r="J119" s="10">
        <f t="shared" si="5"/>
        <v>34.218773376168322</v>
      </c>
      <c r="K119" s="10">
        <f t="shared" si="5"/>
        <v>34.444387386284184</v>
      </c>
      <c r="L119" s="10">
        <f t="shared" si="5"/>
        <v>34.317233381905289</v>
      </c>
      <c r="M119" s="10">
        <f t="shared" si="5"/>
        <v>34.853396340593811</v>
      </c>
      <c r="N119" s="10">
        <f t="shared" si="5"/>
        <v>35.211196107603222</v>
      </c>
      <c r="O119" s="10">
        <f t="shared" si="5"/>
        <v>35.659641320269273</v>
      </c>
      <c r="P119" s="10">
        <f t="shared" si="5"/>
        <v>35.789217156568689</v>
      </c>
      <c r="Q119" s="10">
        <f t="shared" si="5"/>
        <v>34.048400641270327</v>
      </c>
      <c r="R119" s="10">
        <f t="shared" si="5"/>
        <v>34.734049413195272</v>
      </c>
      <c r="S119" s="10">
        <f t="shared" si="5"/>
        <v>35.21179290047894</v>
      </c>
      <c r="T119" s="10">
        <f t="shared" si="5"/>
        <v>34.288493949323325</v>
      </c>
      <c r="U119" s="10">
        <f t="shared" si="5"/>
        <v>34.782385377647493</v>
      </c>
      <c r="V119" s="10">
        <f t="shared" si="5"/>
        <v>33.746952374823934</v>
      </c>
      <c r="W119" s="10">
        <f t="shared" si="5"/>
        <v>34.086386430571736</v>
      </c>
      <c r="X119" s="10">
        <f t="shared" si="5"/>
        <v>32.856864032363951</v>
      </c>
      <c r="Y119" s="10">
        <f t="shared" si="5"/>
        <v>31.926381694761773</v>
      </c>
      <c r="Z119" s="10">
        <f t="shared" si="5"/>
        <v>30.891426392116429</v>
      </c>
      <c r="AA119" s="10">
        <f t="shared" si="5"/>
        <v>30.293287302686281</v>
      </c>
      <c r="AB119" s="10">
        <f t="shared" si="5"/>
        <v>30.486632867853903</v>
      </c>
      <c r="AC119" s="10">
        <f t="shared" si="5"/>
        <v>31.944983316520521</v>
      </c>
      <c r="AD119" s="10">
        <f t="shared" si="5"/>
        <v>35.523028129183757</v>
      </c>
      <c r="AE119" s="10">
        <f t="shared" si="2"/>
        <v>35.256877839260937</v>
      </c>
    </row>
    <row r="120" spans="2:31" ht="11.45" customHeight="1" x14ac:dyDescent="0.25">
      <c r="B120" s="22" t="s">
        <v>64</v>
      </c>
      <c r="C120" s="10">
        <f t="shared" si="4"/>
        <v>8.733087164382745</v>
      </c>
      <c r="D120" s="10">
        <f t="shared" si="5"/>
        <v>9.3348203701079111</v>
      </c>
      <c r="E120" s="10">
        <f t="shared" si="5"/>
        <v>8.5159610948313489</v>
      </c>
      <c r="F120" s="10">
        <f t="shared" si="5"/>
        <v>9.3457598236788666</v>
      </c>
      <c r="G120" s="10">
        <f t="shared" si="5"/>
        <v>10.40174524975148</v>
      </c>
      <c r="H120" s="10">
        <f t="shared" si="5"/>
        <v>7.3729841310798605</v>
      </c>
      <c r="I120" s="10">
        <f t="shared" si="5"/>
        <v>7.7386460766608094</v>
      </c>
      <c r="J120" s="10">
        <f t="shared" si="5"/>
        <v>8.2202638007880449</v>
      </c>
      <c r="K120" s="10">
        <f t="shared" si="5"/>
        <v>8.0000990611350566</v>
      </c>
      <c r="L120" s="10">
        <f t="shared" si="5"/>
        <v>7.9532003201883086</v>
      </c>
      <c r="M120" s="10">
        <f t="shared" si="5"/>
        <v>7.9983532802070174</v>
      </c>
      <c r="N120" s="10">
        <f t="shared" si="5"/>
        <v>7.4634948723582406</v>
      </c>
      <c r="O120" s="10">
        <f t="shared" si="5"/>
        <v>8.1196596640730689</v>
      </c>
      <c r="P120" s="10">
        <f t="shared" si="5"/>
        <v>8.3129797227632025</v>
      </c>
      <c r="Q120" s="10">
        <f t="shared" si="5"/>
        <v>8.3647537164688259</v>
      </c>
      <c r="R120" s="10">
        <f t="shared" si="5"/>
        <v>7.3315103676066498</v>
      </c>
      <c r="S120" s="10">
        <f t="shared" si="5"/>
        <v>7.7598973814048744</v>
      </c>
      <c r="T120" s="10">
        <f t="shared" si="5"/>
        <v>8.5668359920250747</v>
      </c>
      <c r="U120" s="10">
        <f t="shared" si="5"/>
        <v>8.4675950381609866</v>
      </c>
      <c r="V120" s="10">
        <f t="shared" si="5"/>
        <v>8.6096877006070311</v>
      </c>
      <c r="W120" s="10">
        <f t="shared" si="5"/>
        <v>8.6682427107959032</v>
      </c>
      <c r="X120" s="10">
        <f t="shared" si="5"/>
        <v>8.5000027031848937</v>
      </c>
      <c r="Y120" s="10">
        <f t="shared" si="5"/>
        <v>8.583695496843502</v>
      </c>
      <c r="Z120" s="10">
        <f t="shared" si="5"/>
        <v>8.9884511846782988</v>
      </c>
      <c r="AA120" s="10">
        <f t="shared" si="5"/>
        <v>7.5983298701206756</v>
      </c>
      <c r="AB120" s="10">
        <f t="shared" si="5"/>
        <v>7.3543323639676252</v>
      </c>
      <c r="AC120" s="10">
        <f t="shared" si="5"/>
        <v>5.8821666503521071</v>
      </c>
      <c r="AD120" s="10">
        <f t="shared" si="5"/>
        <v>6.1564594005376714</v>
      </c>
      <c r="AE120" s="10">
        <f t="shared" si="2"/>
        <v>6.3434118274383779</v>
      </c>
    </row>
    <row r="121" spans="2:31" ht="11.45" customHeight="1" x14ac:dyDescent="0.25">
      <c r="B121" s="22" t="s">
        <v>65</v>
      </c>
      <c r="C121" s="10">
        <f t="shared" si="4"/>
        <v>9.5539102541658494</v>
      </c>
      <c r="D121" s="10">
        <f t="shared" si="5"/>
        <v>9.5536098603274908</v>
      </c>
      <c r="E121" s="10">
        <f t="shared" si="5"/>
        <v>9.5830739002662568</v>
      </c>
      <c r="F121" s="10">
        <f t="shared" si="5"/>
        <v>9.2271598587537351</v>
      </c>
      <c r="G121" s="10">
        <f t="shared" si="5"/>
        <v>9.1156347545465426</v>
      </c>
      <c r="H121" s="10">
        <f t="shared" si="5"/>
        <v>9.837034142347397</v>
      </c>
      <c r="I121" s="10">
        <f t="shared" si="5"/>
        <v>9.4492879063912749</v>
      </c>
      <c r="J121" s="10">
        <f t="shared" si="5"/>
        <v>9.4915137929456979</v>
      </c>
      <c r="K121" s="10">
        <f t="shared" si="5"/>
        <v>9.3245204723147328</v>
      </c>
      <c r="L121" s="10">
        <f t="shared" si="5"/>
        <v>9.2441865553425924</v>
      </c>
      <c r="M121" s="10">
        <f t="shared" si="5"/>
        <v>9.2000103346711004</v>
      </c>
      <c r="N121" s="10">
        <f t="shared" si="5"/>
        <v>9.1441431049272524</v>
      </c>
      <c r="O121" s="10">
        <f t="shared" si="5"/>
        <v>9.0947503734429951</v>
      </c>
      <c r="P121" s="10">
        <f t="shared" si="5"/>
        <v>9.6755094483838828</v>
      </c>
      <c r="Q121" s="10">
        <f t="shared" si="5"/>
        <v>9.8345764490961756</v>
      </c>
      <c r="R121" s="10">
        <f t="shared" si="5"/>
        <v>9.9123336518050955</v>
      </c>
      <c r="S121" s="10">
        <f t="shared" si="5"/>
        <v>9.9464936016112961</v>
      </c>
      <c r="T121" s="10">
        <f t="shared" si="5"/>
        <v>10.289302524694879</v>
      </c>
      <c r="U121" s="10">
        <f t="shared" si="5"/>
        <v>10.34376081689166</v>
      </c>
      <c r="V121" s="10">
        <f t="shared" si="5"/>
        <v>10.369734284547979</v>
      </c>
      <c r="W121" s="10">
        <f t="shared" si="5"/>
        <v>10.57478338598221</v>
      </c>
      <c r="X121" s="10">
        <f t="shared" si="5"/>
        <v>10.344270475442558</v>
      </c>
      <c r="Y121" s="10">
        <f t="shared" si="5"/>
        <v>10.449284415496573</v>
      </c>
      <c r="Z121" s="10">
        <f t="shared" si="5"/>
        <v>10.256290109392358</v>
      </c>
      <c r="AA121" s="10">
        <f t="shared" si="5"/>
        <v>10.326030002153081</v>
      </c>
      <c r="AB121" s="10">
        <f t="shared" si="5"/>
        <v>9.6426727895425621</v>
      </c>
      <c r="AC121" s="10">
        <f t="shared" si="5"/>
        <v>9.7827111815883079</v>
      </c>
      <c r="AD121" s="10">
        <f t="shared" si="5"/>
        <v>10.892740805085584</v>
      </c>
      <c r="AE121" s="10">
        <f t="shared" si="2"/>
        <v>10.83164098883816</v>
      </c>
    </row>
    <row r="122" spans="2:31" ht="11.45" customHeight="1" x14ac:dyDescent="0.25">
      <c r="B122" s="22" t="s">
        <v>66</v>
      </c>
      <c r="C122" s="10">
        <f t="shared" si="4"/>
        <v>10.536771410103063</v>
      </c>
      <c r="D122" s="10">
        <f t="shared" si="5"/>
        <v>11.473586941571437</v>
      </c>
      <c r="E122" s="10">
        <f t="shared" si="5"/>
        <v>13.547418233197698</v>
      </c>
      <c r="F122" s="10">
        <f t="shared" si="5"/>
        <v>13.492159276513233</v>
      </c>
      <c r="G122" s="10">
        <f t="shared" si="5"/>
        <v>14.126277348880418</v>
      </c>
      <c r="H122" s="10">
        <f t="shared" si="5"/>
        <v>13.872336822497168</v>
      </c>
      <c r="I122" s="10">
        <f t="shared" si="5"/>
        <v>12.898568783057417</v>
      </c>
      <c r="J122" s="10">
        <f t="shared" si="5"/>
        <v>13.734310235419601</v>
      </c>
      <c r="K122" s="10">
        <f t="shared" si="5"/>
        <v>13.509698540083102</v>
      </c>
      <c r="L122" s="10">
        <f t="shared" si="5"/>
        <v>18.917566799317793</v>
      </c>
      <c r="M122" s="10">
        <f t="shared" si="5"/>
        <v>19.038017964234349</v>
      </c>
      <c r="N122" s="10">
        <f t="shared" si="5"/>
        <v>21.62669390534559</v>
      </c>
      <c r="O122" s="10">
        <f t="shared" si="5"/>
        <v>21.78808470290771</v>
      </c>
      <c r="P122" s="10">
        <f t="shared" si="5"/>
        <v>22.998219164445228</v>
      </c>
      <c r="Q122" s="10">
        <f t="shared" si="5"/>
        <v>25.032466392896001</v>
      </c>
      <c r="R122" s="10">
        <f t="shared" si="5"/>
        <v>17.876736106365474</v>
      </c>
      <c r="S122" s="10">
        <f t="shared" si="5"/>
        <v>19.870969669655462</v>
      </c>
      <c r="T122" s="10">
        <f t="shared" si="5"/>
        <v>17.435293251353045</v>
      </c>
      <c r="U122" s="10">
        <f t="shared" si="5"/>
        <v>14.619527078182262</v>
      </c>
      <c r="V122" s="10">
        <f t="shared" si="5"/>
        <v>14.028154628522609</v>
      </c>
      <c r="W122" s="10">
        <f t="shared" si="5"/>
        <v>14.406192079539943</v>
      </c>
      <c r="X122" s="10">
        <f t="shared" si="5"/>
        <v>12.59293619004489</v>
      </c>
      <c r="Y122" s="10">
        <f t="shared" si="5"/>
        <v>14.821618356136799</v>
      </c>
      <c r="Z122" s="10">
        <f t="shared" si="5"/>
        <v>15.89001716636845</v>
      </c>
      <c r="AA122" s="10">
        <f t="shared" si="5"/>
        <v>15.271467502702887</v>
      </c>
      <c r="AB122" s="10">
        <f t="shared" si="5"/>
        <v>13.563953875891489</v>
      </c>
      <c r="AC122" s="10">
        <f t="shared" si="5"/>
        <v>14.261603995659447</v>
      </c>
      <c r="AD122" s="10">
        <f t="shared" si="5"/>
        <v>15.851467658886758</v>
      </c>
      <c r="AE122" s="10">
        <f t="shared" si="2"/>
        <v>17.106059828621277</v>
      </c>
    </row>
    <row r="123" spans="2:31" ht="11.45" customHeight="1" x14ac:dyDescent="0.25">
      <c r="B123" s="22" t="s">
        <v>67</v>
      </c>
      <c r="C123" s="10">
        <f t="shared" si="4"/>
        <v>17.616815725285765</v>
      </c>
      <c r="D123" s="10">
        <f t="shared" si="5"/>
        <v>18.416789747010338</v>
      </c>
      <c r="E123" s="10">
        <f t="shared" si="5"/>
        <v>18.80335782740006</v>
      </c>
      <c r="F123" s="10">
        <f t="shared" si="5"/>
        <v>19.181152790484902</v>
      </c>
      <c r="G123" s="10">
        <f t="shared" si="5"/>
        <v>19.457987437958451</v>
      </c>
      <c r="H123" s="10">
        <f t="shared" si="5"/>
        <v>20.108731831798512</v>
      </c>
      <c r="I123" s="10">
        <f t="shared" si="5"/>
        <v>19.62118585298197</v>
      </c>
      <c r="J123" s="10">
        <f t="shared" si="5"/>
        <v>19.116012652816963</v>
      </c>
      <c r="K123" s="10">
        <f t="shared" si="5"/>
        <v>18.629748396645287</v>
      </c>
      <c r="L123" s="10">
        <f t="shared" si="5"/>
        <v>18.952542784318485</v>
      </c>
      <c r="M123" s="10">
        <f t="shared" si="5"/>
        <v>20.858422752370039</v>
      </c>
      <c r="N123" s="10">
        <f t="shared" si="5"/>
        <v>21.0905632463278</v>
      </c>
      <c r="O123" s="10">
        <f t="shared" si="5"/>
        <v>20.598700815093714</v>
      </c>
      <c r="P123" s="10">
        <f t="shared" si="5"/>
        <v>19.438562408936377</v>
      </c>
      <c r="Q123" s="10">
        <f t="shared" si="5"/>
        <v>18.263557708620006</v>
      </c>
      <c r="R123" s="10">
        <f t="shared" si="5"/>
        <v>17.756262543670559</v>
      </c>
      <c r="S123" s="10">
        <f t="shared" si="5"/>
        <v>18.615458473355737</v>
      </c>
      <c r="T123" s="10">
        <f t="shared" si="5"/>
        <v>17.548126391409273</v>
      </c>
      <c r="U123" s="10">
        <f t="shared" si="5"/>
        <v>16.634761955404301</v>
      </c>
      <c r="V123" s="10">
        <f t="shared" si="5"/>
        <v>15.599583249311017</v>
      </c>
      <c r="W123" s="10">
        <f t="shared" si="5"/>
        <v>14.93332467068397</v>
      </c>
      <c r="X123" s="10">
        <f t="shared" si="5"/>
        <v>15.839344262295084</v>
      </c>
      <c r="Y123" s="10">
        <f t="shared" si="5"/>
        <v>15.925315760571115</v>
      </c>
      <c r="Z123" s="10">
        <f t="shared" si="5"/>
        <v>16.287817374104218</v>
      </c>
      <c r="AA123" s="10">
        <f t="shared" si="5"/>
        <v>16.284796907634277</v>
      </c>
      <c r="AB123" s="10">
        <f t="shared" si="5"/>
        <v>15.371568456023782</v>
      </c>
      <c r="AC123" s="10">
        <f t="shared" si="5"/>
        <v>15.333398609615196</v>
      </c>
      <c r="AD123" s="10">
        <f t="shared" si="5"/>
        <v>16.30892349799932</v>
      </c>
      <c r="AE123" s="10">
        <f t="shared" si="5"/>
        <v>16.114362833546043</v>
      </c>
    </row>
    <row r="124" spans="2:31" ht="11.45" customHeight="1" x14ac:dyDescent="0.25">
      <c r="B124" s="22" t="s">
        <v>68</v>
      </c>
      <c r="C124" s="10">
        <f t="shared" si="4"/>
        <v>18.421787835365578</v>
      </c>
      <c r="D124" s="10">
        <f t="shared" si="5"/>
        <v>29.606588145976783</v>
      </c>
      <c r="E124" s="10">
        <f t="shared" si="5"/>
        <v>25.767882082249038</v>
      </c>
      <c r="F124" s="10">
        <f t="shared" si="5"/>
        <v>20.330093783467287</v>
      </c>
      <c r="G124" s="10">
        <f t="shared" si="5"/>
        <v>19.802831488338917</v>
      </c>
      <c r="H124" s="10">
        <f t="shared" si="5"/>
        <v>16.028560015977629</v>
      </c>
      <c r="I124" s="10">
        <f t="shared" si="5"/>
        <v>17.303777668259443</v>
      </c>
      <c r="J124" s="10">
        <f t="shared" si="5"/>
        <v>18.150028081255499</v>
      </c>
      <c r="K124" s="10">
        <f t="shared" si="5"/>
        <v>15.083719273245459</v>
      </c>
      <c r="L124" s="10">
        <f t="shared" si="5"/>
        <v>13.170410406919867</v>
      </c>
      <c r="M124" s="10">
        <f t="shared" si="5"/>
        <v>15.125328801670447</v>
      </c>
      <c r="N124" s="10">
        <f t="shared" si="5"/>
        <v>16.461390958035253</v>
      </c>
      <c r="O124" s="10">
        <f t="shared" si="5"/>
        <v>21.127515180378619</v>
      </c>
      <c r="P124" s="10">
        <f t="shared" si="5"/>
        <v>15.944486547934824</v>
      </c>
      <c r="Q124" s="10">
        <f t="shared" si="5"/>
        <v>19.506944936574303</v>
      </c>
      <c r="R124" s="10">
        <f t="shared" si="5"/>
        <v>21.99484586996148</v>
      </c>
      <c r="S124" s="10">
        <f t="shared" si="5"/>
        <v>22.314841343743286</v>
      </c>
      <c r="T124" s="10">
        <f t="shared" si="5"/>
        <v>23.685869266075407</v>
      </c>
      <c r="U124" s="10">
        <f t="shared" si="5"/>
        <v>23.405201155812403</v>
      </c>
      <c r="V124" s="10">
        <f t="shared" si="5"/>
        <v>23.093426272143748</v>
      </c>
      <c r="W124" s="10">
        <f t="shared" si="5"/>
        <v>25.578762713768459</v>
      </c>
      <c r="X124" s="10">
        <f t="shared" si="5"/>
        <v>22.665021490790828</v>
      </c>
      <c r="Y124" s="10">
        <f t="shared" si="5"/>
        <v>21.011328446552469</v>
      </c>
      <c r="Z124" s="10">
        <f t="shared" si="5"/>
        <v>21.850523215740331</v>
      </c>
      <c r="AA124" s="10">
        <f t="shared" si="5"/>
        <v>25.764130647369452</v>
      </c>
      <c r="AB124" s="10">
        <f t="shared" si="5"/>
        <v>21.128438281427595</v>
      </c>
      <c r="AC124" s="10">
        <f t="shared" si="5"/>
        <v>30.568280770832544</v>
      </c>
      <c r="AD124" s="10">
        <f t="shared" si="5"/>
        <v>19.699767060650505</v>
      </c>
      <c r="AE124" s="10">
        <f t="shared" si="5"/>
        <v>21.574084941567044</v>
      </c>
    </row>
    <row r="125" spans="2:31" ht="11.45" customHeight="1" x14ac:dyDescent="0.25">
      <c r="B125" s="22" t="s">
        <v>69</v>
      </c>
      <c r="C125" s="10">
        <f t="shared" si="4"/>
        <v>34.836982968369824</v>
      </c>
      <c r="D125" s="10">
        <f t="shared" si="5"/>
        <v>35.503534956794972</v>
      </c>
      <c r="E125" s="10">
        <f t="shared" si="5"/>
        <v>35.190729483282674</v>
      </c>
      <c r="F125" s="10">
        <f t="shared" si="5"/>
        <v>34.699558173784979</v>
      </c>
      <c r="G125" s="10">
        <f t="shared" si="5"/>
        <v>34.532303370786515</v>
      </c>
      <c r="H125" s="10">
        <f t="shared" si="5"/>
        <v>35.399018232819074</v>
      </c>
      <c r="I125" s="10">
        <f t="shared" si="5"/>
        <v>35.821205821205822</v>
      </c>
      <c r="J125" s="10">
        <f t="shared" si="5"/>
        <v>35.440162271805278</v>
      </c>
      <c r="K125" s="10">
        <f t="shared" si="5"/>
        <v>34.34785435630689</v>
      </c>
      <c r="L125" s="10">
        <f t="shared" si="5"/>
        <v>33.940063091482649</v>
      </c>
      <c r="M125" s="10">
        <f t="shared" si="5"/>
        <v>33.763141620284479</v>
      </c>
      <c r="N125" s="10">
        <f t="shared" si="5"/>
        <v>34.429351121892054</v>
      </c>
      <c r="O125" s="10">
        <f t="shared" si="5"/>
        <v>34.113887274840209</v>
      </c>
      <c r="P125" s="10">
        <f t="shared" si="5"/>
        <v>33.70259593679458</v>
      </c>
      <c r="Q125" s="10">
        <f t="shared" si="5"/>
        <v>33.370491803278689</v>
      </c>
      <c r="R125" s="10">
        <f t="shared" si="5"/>
        <v>33.269849785407722</v>
      </c>
      <c r="S125" s="10">
        <f t="shared" si="5"/>
        <v>32.300462249614789</v>
      </c>
      <c r="T125" s="10">
        <f t="shared" si="5"/>
        <v>30.687156421789105</v>
      </c>
      <c r="U125" s="10">
        <f t="shared" si="5"/>
        <v>29.932371954251614</v>
      </c>
      <c r="V125" s="10">
        <f t="shared" si="5"/>
        <v>28.997555012224936</v>
      </c>
      <c r="W125" s="10">
        <f t="shared" si="5"/>
        <v>29.080019398642097</v>
      </c>
      <c r="X125" s="10">
        <f t="shared" si="5"/>
        <v>29.166746987951807</v>
      </c>
      <c r="Y125" s="10">
        <f t="shared" si="5"/>
        <v>30.271351878965351</v>
      </c>
      <c r="Z125" s="10">
        <f t="shared" si="5"/>
        <v>30.446583253128008</v>
      </c>
      <c r="AA125" s="10">
        <f t="shared" si="5"/>
        <v>31.213397129186607</v>
      </c>
      <c r="AB125" s="10">
        <f t="shared" si="5"/>
        <v>30.825267447784004</v>
      </c>
      <c r="AC125" s="10">
        <f t="shared" si="5"/>
        <v>31.128128128128129</v>
      </c>
      <c r="AD125" s="10">
        <f t="shared" si="5"/>
        <v>32.133036597428294</v>
      </c>
      <c r="AE125" s="10">
        <f t="shared" si="5"/>
        <v>31.954436450839328</v>
      </c>
    </row>
    <row r="126" spans="2:31" ht="11.45" customHeight="1" x14ac:dyDescent="0.25">
      <c r="B126" s="22" t="s">
        <v>70</v>
      </c>
      <c r="C126" s="10">
        <f t="shared" si="4"/>
        <v>32.212162747078345</v>
      </c>
      <c r="D126" s="10">
        <f t="shared" si="5"/>
        <v>33.30996658433822</v>
      </c>
      <c r="E126" s="10">
        <f t="shared" si="5"/>
        <v>32.918172385416291</v>
      </c>
      <c r="F126" s="10">
        <f t="shared" si="5"/>
        <v>32.599062779960029</v>
      </c>
      <c r="G126" s="10">
        <f t="shared" si="5"/>
        <v>32.899211945250933</v>
      </c>
      <c r="H126" s="10">
        <f t="shared" si="5"/>
        <v>29.654499256321269</v>
      </c>
      <c r="I126" s="10">
        <f t="shared" si="5"/>
        <v>30.534900088742006</v>
      </c>
      <c r="J126" s="10">
        <f t="shared" si="5"/>
        <v>30.972999123151816</v>
      </c>
      <c r="K126" s="10">
        <f t="shared" si="5"/>
        <v>31.867086653078871</v>
      </c>
      <c r="L126" s="10">
        <f t="shared" si="5"/>
        <v>31.560397690063699</v>
      </c>
      <c r="M126" s="10">
        <f t="shared" si="5"/>
        <v>32.383645575586193</v>
      </c>
      <c r="N126" s="10">
        <f t="shared" si="5"/>
        <v>32.320077649947187</v>
      </c>
      <c r="O126" s="10">
        <f t="shared" si="5"/>
        <v>33.632928079683616</v>
      </c>
      <c r="P126" s="10">
        <f t="shared" si="5"/>
        <v>35.198396916205219</v>
      </c>
      <c r="Q126" s="10">
        <f t="shared" si="5"/>
        <v>33.192641012748091</v>
      </c>
      <c r="R126" s="10">
        <f t="shared" si="5"/>
        <v>33.664389560343317</v>
      </c>
      <c r="S126" s="10">
        <f t="shared" si="5"/>
        <v>34.383978466309721</v>
      </c>
      <c r="T126" s="10">
        <f t="shared" si="5"/>
        <v>32.829668784794471</v>
      </c>
      <c r="U126" s="10">
        <f t="shared" si="5"/>
        <v>33.008999972136316</v>
      </c>
      <c r="V126" s="10">
        <f t="shared" si="5"/>
        <v>32.399576593203776</v>
      </c>
      <c r="W126" s="10">
        <f t="shared" si="5"/>
        <v>32.499337397296578</v>
      </c>
      <c r="X126" s="10">
        <f t="shared" si="5"/>
        <v>32.98049775175155</v>
      </c>
      <c r="Y126" s="10">
        <f t="shared" si="5"/>
        <v>33.455145187262993</v>
      </c>
      <c r="Z126" s="10">
        <f t="shared" si="5"/>
        <v>32.625107742229879</v>
      </c>
      <c r="AA126" s="10">
        <f t="shared" si="5"/>
        <v>33.802358682391215</v>
      </c>
      <c r="AB126" s="10">
        <f t="shared" si="5"/>
        <v>31.173408408807202</v>
      </c>
      <c r="AC126" s="10">
        <f t="shared" si="5"/>
        <v>32.463869526603332</v>
      </c>
      <c r="AD126" s="10">
        <f t="shared" si="5"/>
        <v>35.750334093231658</v>
      </c>
      <c r="AE126" s="10">
        <f t="shared" si="5"/>
        <v>37.25400338497591</v>
      </c>
    </row>
    <row r="127" spans="2:31" ht="11.45" customHeight="1" x14ac:dyDescent="0.25">
      <c r="B127" s="22" t="s">
        <v>71</v>
      </c>
      <c r="C127" s="10">
        <f t="shared" si="4"/>
        <v>26.006066734074825</v>
      </c>
      <c r="D127" s="10">
        <f t="shared" si="5"/>
        <v>24.837362850762212</v>
      </c>
      <c r="E127" s="10">
        <f t="shared" si="5"/>
        <v>25.192012288786479</v>
      </c>
      <c r="F127" s="10">
        <f t="shared" si="5"/>
        <v>26.260954235637779</v>
      </c>
      <c r="G127" s="10">
        <f t="shared" si="5"/>
        <v>29.388482089847617</v>
      </c>
      <c r="H127" s="10">
        <f t="shared" si="5"/>
        <v>32.443736307508466</v>
      </c>
      <c r="I127" s="10">
        <f t="shared" si="5"/>
        <v>32.92427416941036</v>
      </c>
      <c r="J127" s="10">
        <f t="shared" si="5"/>
        <v>34.291969350184104</v>
      </c>
      <c r="K127" s="10">
        <f t="shared" si="5"/>
        <v>35.189157566302647</v>
      </c>
      <c r="L127" s="10">
        <f t="shared" si="5"/>
        <v>34.951003266448907</v>
      </c>
      <c r="M127" s="10">
        <f t="shared" si="5"/>
        <v>35.632492395777419</v>
      </c>
      <c r="N127" s="10">
        <f t="shared" si="5"/>
        <v>36.331785933257422</v>
      </c>
      <c r="O127" s="10">
        <f t="shared" si="5"/>
        <v>38.141809290953546</v>
      </c>
      <c r="P127" s="10">
        <f t="shared" si="5"/>
        <v>38.545296167247386</v>
      </c>
      <c r="Q127" s="10">
        <f t="shared" si="5"/>
        <v>37.736535662299858</v>
      </c>
      <c r="R127" s="10">
        <f t="shared" si="5"/>
        <v>37.953403380539058</v>
      </c>
      <c r="S127" s="10">
        <f t="shared" si="5"/>
        <v>38.649529326574942</v>
      </c>
      <c r="T127" s="10">
        <f t="shared" si="5"/>
        <v>39.325018341892886</v>
      </c>
      <c r="U127" s="10">
        <f t="shared" si="5"/>
        <v>40.378691791991301</v>
      </c>
      <c r="V127" s="10">
        <f t="shared" si="5"/>
        <v>40.753638717742653</v>
      </c>
      <c r="W127" s="10">
        <f t="shared" si="5"/>
        <v>41.84384803067271</v>
      </c>
      <c r="X127" s="10">
        <f t="shared" si="5"/>
        <v>43.221900500131618</v>
      </c>
      <c r="Y127" s="10">
        <f t="shared" si="5"/>
        <v>43.966331701451516</v>
      </c>
      <c r="Z127" s="10">
        <f t="shared" si="5"/>
        <v>45.755264466920906</v>
      </c>
      <c r="AA127" s="10">
        <f t="shared" ref="D127:AE131" si="6">AA41/AA89*1000</f>
        <v>46.546449847045572</v>
      </c>
      <c r="AB127" s="10">
        <f t="shared" si="6"/>
        <v>43.915343915343911</v>
      </c>
      <c r="AC127" s="10">
        <f t="shared" si="6"/>
        <v>45.430312261995432</v>
      </c>
      <c r="AD127" s="10">
        <f t="shared" si="6"/>
        <v>46.80256911477241</v>
      </c>
      <c r="AE127" s="10">
        <f t="shared" si="6"/>
        <v>48.793731527940061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49.723300970873787</v>
      </c>
      <c r="D129" s="10">
        <f t="shared" si="6"/>
        <v>52.564423076923077</v>
      </c>
      <c r="E129" s="10">
        <f t="shared" si="6"/>
        <v>54.21844660194175</v>
      </c>
      <c r="F129" s="10">
        <f t="shared" si="6"/>
        <v>54.723809523809521</v>
      </c>
      <c r="G129" s="10">
        <f t="shared" si="6"/>
        <v>55.054205607476639</v>
      </c>
      <c r="H129" s="10">
        <f t="shared" si="6"/>
        <v>56.162962962962965</v>
      </c>
      <c r="I129" s="10">
        <f t="shared" si="6"/>
        <v>58.714705882352938</v>
      </c>
      <c r="J129" s="10">
        <f t="shared" si="6"/>
        <v>60.762135922330096</v>
      </c>
      <c r="K129" s="10">
        <f t="shared" si="6"/>
        <v>60.79081632653061</v>
      </c>
      <c r="L129" s="10">
        <f t="shared" si="6"/>
        <v>59.624489795918372</v>
      </c>
      <c r="M129" s="10">
        <f t="shared" si="6"/>
        <v>57.798039215686273</v>
      </c>
      <c r="N129" s="10">
        <f t="shared" si="6"/>
        <v>57.933980582524271</v>
      </c>
      <c r="O129" s="10">
        <f t="shared" si="6"/>
        <v>53.451327433628322</v>
      </c>
      <c r="P129" s="10">
        <f t="shared" si="6"/>
        <v>50.965000000000003</v>
      </c>
      <c r="Q129" s="10">
        <f t="shared" si="6"/>
        <v>48.374193548387098</v>
      </c>
      <c r="R129" s="10">
        <f t="shared" si="6"/>
        <v>47.927999999999997</v>
      </c>
      <c r="S129" s="10">
        <f t="shared" si="6"/>
        <v>47.950793650793656</v>
      </c>
      <c r="T129" s="10">
        <f t="shared" si="6"/>
        <v>48.33937007874016</v>
      </c>
      <c r="U129" s="10">
        <f t="shared" si="6"/>
        <v>49.408661417322826</v>
      </c>
      <c r="V129" s="10">
        <f t="shared" si="6"/>
        <v>50.201550387596896</v>
      </c>
      <c r="W129" s="10">
        <f t="shared" si="6"/>
        <v>50.406923076923071</v>
      </c>
      <c r="X129" s="10">
        <f t="shared" si="6"/>
        <v>46.879104477611939</v>
      </c>
      <c r="Y129" s="10">
        <f t="shared" si="6"/>
        <v>45.516666666666673</v>
      </c>
      <c r="Z129" s="10">
        <f t="shared" si="6"/>
        <v>44.667361111111113</v>
      </c>
      <c r="AA129" s="10">
        <f t="shared" si="6"/>
        <v>45.174999999999997</v>
      </c>
      <c r="AB129" s="10">
        <f t="shared" si="6"/>
        <v>40.29117647058824</v>
      </c>
      <c r="AC129" s="10">
        <f t="shared" si="6"/>
        <v>41.74545454545455</v>
      </c>
      <c r="AD129" s="10">
        <f t="shared" si="6"/>
        <v>47.421710526315792</v>
      </c>
      <c r="AE129" s="10">
        <f t="shared" si="6"/>
        <v>48.658441558441552</v>
      </c>
    </row>
    <row r="130" spans="2:31" ht="11.45" customHeight="1" x14ac:dyDescent="0.25">
      <c r="B130" s="22" t="s">
        <v>74</v>
      </c>
      <c r="C130" s="10">
        <f t="shared" si="4"/>
        <v>51.107971231768275</v>
      </c>
      <c r="D130" s="10">
        <f t="shared" si="6"/>
        <v>49.518927706446362</v>
      </c>
      <c r="E130" s="10">
        <f t="shared" si="6"/>
        <v>47.962706613272694</v>
      </c>
      <c r="F130" s="10">
        <f t="shared" si="6"/>
        <v>46.977667880298277</v>
      </c>
      <c r="G130" s="10">
        <f t="shared" si="6"/>
        <v>44.948117275639902</v>
      </c>
      <c r="H130" s="10">
        <f t="shared" si="6"/>
        <v>50.168433414717065</v>
      </c>
      <c r="I130" s="10">
        <f t="shared" si="6"/>
        <v>45.531594994867412</v>
      </c>
      <c r="J130" s="10">
        <f t="shared" si="6"/>
        <v>49.67662219819681</v>
      </c>
      <c r="K130" s="10">
        <f t="shared" si="6"/>
        <v>48.350599833306305</v>
      </c>
      <c r="L130" s="10">
        <f t="shared" si="6"/>
        <v>54.466807844581531</v>
      </c>
      <c r="M130" s="10">
        <f t="shared" si="6"/>
        <v>50.134526525121359</v>
      </c>
      <c r="N130" s="10">
        <f t="shared" si="6"/>
        <v>51.691390667530321</v>
      </c>
      <c r="O130" s="10">
        <f t="shared" si="6"/>
        <v>48.412918300926307</v>
      </c>
      <c r="P130" s="10">
        <f t="shared" si="6"/>
        <v>54.299234409264024</v>
      </c>
      <c r="Q130" s="10">
        <f t="shared" si="6"/>
        <v>48.716084356310986</v>
      </c>
      <c r="R130" s="10">
        <f t="shared" si="6"/>
        <v>44.595063808472126</v>
      </c>
      <c r="S130" s="10">
        <f t="shared" si="6"/>
        <v>44.110926073419741</v>
      </c>
      <c r="T130" s="10">
        <f t="shared" si="6"/>
        <v>48.462210559949327</v>
      </c>
      <c r="U130" s="10">
        <f t="shared" si="6"/>
        <v>43.214226186712949</v>
      </c>
      <c r="V130" s="10">
        <f t="shared" si="6"/>
        <v>46.472051093652851</v>
      </c>
      <c r="W130" s="10">
        <f t="shared" si="6"/>
        <v>38.932133333692832</v>
      </c>
      <c r="X130" s="10">
        <f t="shared" si="6"/>
        <v>44.711562326102687</v>
      </c>
      <c r="Y130" s="10">
        <f t="shared" si="6"/>
        <v>39.794393871484573</v>
      </c>
      <c r="Z130" s="10">
        <f t="shared" si="6"/>
        <v>44.732039977647332</v>
      </c>
      <c r="AA130" s="10">
        <f t="shared" si="6"/>
        <v>39.297368319728939</v>
      </c>
      <c r="AB130" s="10">
        <f t="shared" si="6"/>
        <v>37.609076987331193</v>
      </c>
      <c r="AC130" s="10">
        <f t="shared" si="6"/>
        <v>42.158307155235697</v>
      </c>
      <c r="AD130" s="10">
        <f t="shared" si="6"/>
        <v>45.016731709096213</v>
      </c>
      <c r="AE130" s="10">
        <f t="shared" si="6"/>
        <v>36.908092540782697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0.19498909025369926</v>
      </c>
      <c r="D135" s="49">
        <f>(AA98/H98)^(1/19)*100-100</f>
        <v>-1.3049028664468665E-2</v>
      </c>
      <c r="E135" s="49">
        <f>(AE98/AA98)^(1/4)*100-100</f>
        <v>0.40834013588393248</v>
      </c>
      <c r="F135" s="50">
        <f>(AE98/C98)^(1/28)*100-100</f>
        <v>7.7218511424732128E-2</v>
      </c>
    </row>
    <row r="136" spans="2:31" ht="18" customHeight="1" x14ac:dyDescent="0.25">
      <c r="B136" s="51" t="s">
        <v>141</v>
      </c>
      <c r="C136" s="52">
        <f t="shared" ref="C136:C137" si="8">(H99/C99)^(1/4)*100-100</f>
        <v>-8.7680207594459603E-2</v>
      </c>
      <c r="D136" s="53">
        <f t="shared" ref="D136:D137" si="9">(AA99/H99)^(1/19)*100-100</f>
        <v>1.5566964283792117E-2</v>
      </c>
      <c r="E136" s="53">
        <f t="shared" ref="E136:E137" si="10">(AE99/AA99)^(1/4)*100-100</f>
        <v>0.75669757135439397</v>
      </c>
      <c r="F136" s="54">
        <f t="shared" ref="F136:F137" si="11">(AE99/C99)^(1/28)*100-100</f>
        <v>0.10577985501608111</v>
      </c>
    </row>
    <row r="137" spans="2:31" ht="18" customHeight="1" x14ac:dyDescent="0.25">
      <c r="B137" s="31" t="s">
        <v>44</v>
      </c>
      <c r="C137" s="39">
        <f t="shared" si="8"/>
        <v>-0.17327618936668898</v>
      </c>
      <c r="D137" s="37">
        <f t="shared" si="9"/>
        <v>1.0672129580038643</v>
      </c>
      <c r="E137" s="37">
        <f t="shared" si="10"/>
        <v>-0.29208960277412643</v>
      </c>
      <c r="F137" s="40">
        <f t="shared" si="11"/>
        <v>0.65592167206638408</v>
      </c>
    </row>
    <row r="138" spans="2:31" ht="18" customHeight="1" x14ac:dyDescent="0.25">
      <c r="B138" s="31" t="s">
        <v>46</v>
      </c>
      <c r="C138" s="39">
        <f>(H102/C102)^(1/4)*100-100</f>
        <v>-7.3972062481504821</v>
      </c>
      <c r="D138" s="37">
        <f>(AA102/H102)^(1/19)*100-100</f>
        <v>-0.6945768052541581</v>
      </c>
      <c r="E138" s="37">
        <f>(AE102/AA102)^(1/4)*100-100</f>
        <v>1.1083903288625407</v>
      </c>
      <c r="F138" s="40">
        <f>(AE102/C102)^(1/28)*100-100</f>
        <v>-1.403422591676545</v>
      </c>
    </row>
    <row r="139" spans="2:31" ht="18" customHeight="1" x14ac:dyDescent="0.25">
      <c r="B139" s="31" t="s">
        <v>47</v>
      </c>
      <c r="C139" s="39">
        <f>(H103/C103)^(1/4)*100-100</f>
        <v>-1.2579388356092522</v>
      </c>
      <c r="D139" s="37">
        <f>(AA103/H103)^(1/19)*100-100</f>
        <v>-0.83489909370007354</v>
      </c>
      <c r="E139" s="37">
        <f>(AE103/AA103)^(1/4)*100-100</f>
        <v>1.0277819745948733</v>
      </c>
      <c r="F139" s="40">
        <f>(AE103/C103)^(1/28)*100-100</f>
        <v>-0.60186721828459611</v>
      </c>
    </row>
    <row r="140" spans="2:31" ht="18" customHeight="1" x14ac:dyDescent="0.25">
      <c r="B140" s="31" t="s">
        <v>48</v>
      </c>
      <c r="C140" s="39">
        <f>(H104/C104)^(1/4)*100-100</f>
        <v>-1.6233329594256531</v>
      </c>
      <c r="D140" s="37">
        <f>(AA104/H104)^(1/19)*100-100</f>
        <v>-0.3439097042830781</v>
      </c>
      <c r="E140" s="37">
        <f>(AE104/AA104)^(1/4)*100-100</f>
        <v>0.9451787411773438</v>
      </c>
      <c r="F140" s="40">
        <f>(AE104/C104)^(1/28)*100-100</f>
        <v>-0.33263127288212502</v>
      </c>
    </row>
    <row r="141" spans="2:31" ht="18" customHeight="1" x14ac:dyDescent="0.25">
      <c r="B141" s="31" t="s">
        <v>51</v>
      </c>
      <c r="C141" s="39">
        <f>(H107/C107)^(1/4)*100-100</f>
        <v>3.5030650124281237</v>
      </c>
      <c r="D141" s="37">
        <f>(AA107/H107)^(1/19)*100-100</f>
        <v>0.55813890264107613</v>
      </c>
      <c r="E141" s="37">
        <f>(AE107/AA107)^(1/4)*100-100</f>
        <v>1.2362378317772027</v>
      </c>
      <c r="F141" s="40">
        <f>(AE107/C107)^(1/28)*100-100</f>
        <v>1.0505587973464969</v>
      </c>
    </row>
    <row r="142" spans="2:31" ht="18" customHeight="1" x14ac:dyDescent="0.25">
      <c r="B142" s="31" t="s">
        <v>52</v>
      </c>
      <c r="C142" s="39">
        <f>(H108/C108)^(1/4)*100-100</f>
        <v>3.0889856892722776</v>
      </c>
      <c r="D142" s="37">
        <f>(AA108/H108)^(1/19)*100-100</f>
        <v>0.64864276722589409</v>
      </c>
      <c r="E142" s="37">
        <f>(AE108/AA108)^(1/4)*100-100</f>
        <v>-1.1861036785757904</v>
      </c>
      <c r="F142" s="40">
        <f>(AE108/C108)^(1/28)*100-100</f>
        <v>0.70535404561682924</v>
      </c>
    </row>
    <row r="143" spans="2:31" ht="18" customHeight="1" x14ac:dyDescent="0.25">
      <c r="B143" s="32" t="s">
        <v>53</v>
      </c>
      <c r="C143" s="41">
        <f>(H109/C109)^(1/4)*100-100</f>
        <v>0.1409398010024745</v>
      </c>
      <c r="D143" s="38">
        <f>(AA109/H109)^(1/19)*100-100</f>
        <v>1.2024311361861493</v>
      </c>
      <c r="E143" s="38">
        <f>(AE109/AA109)^(1/4)*100-100</f>
        <v>-0.84480495046510384</v>
      </c>
      <c r="F143" s="42">
        <f>(AE109/C109)^(1/28)*100-100</f>
        <v>0.7125162476902176</v>
      </c>
    </row>
    <row r="144" spans="2:31" ht="18" customHeight="1" x14ac:dyDescent="0.25">
      <c r="B144" s="31" t="s">
        <v>54</v>
      </c>
      <c r="C144" s="39">
        <f>(H110/C110)^(1/4)*100-100</f>
        <v>7.0325848956652521</v>
      </c>
      <c r="D144" s="37">
        <f>(AA110/H110)^(1/19)*100-100</f>
        <v>0.84325987037433947</v>
      </c>
      <c r="E144" s="37">
        <f>(AE110/AA110)^(1/4)*100-100</f>
        <v>-1.6141886678248198</v>
      </c>
      <c r="F144" s="40">
        <f>(AE110/C110)^(1/28)*100-100</f>
        <v>1.3168298598106531</v>
      </c>
    </row>
    <row r="145" spans="2:6" ht="18" customHeight="1" x14ac:dyDescent="0.25">
      <c r="B145" s="31" t="s">
        <v>55</v>
      </c>
      <c r="C145" s="39">
        <f>(H111/C111)^(1/4)*100-100</f>
        <v>0.64515697053832355</v>
      </c>
      <c r="D145" s="37">
        <f>(AA111/H111)^(1/19)*100-100</f>
        <v>-0.48696510780894187</v>
      </c>
      <c r="E145" s="37">
        <f>(AE111/AA111)^(1/4)*100-100</f>
        <v>2.0169191201628252</v>
      </c>
      <c r="F145" s="40">
        <f>(AE111/C111)^(1/28)*100-100</f>
        <v>4.5896085913184947E-2</v>
      </c>
    </row>
    <row r="146" spans="2:6" ht="18" customHeight="1" x14ac:dyDescent="0.25">
      <c r="B146" s="31" t="s">
        <v>59</v>
      </c>
      <c r="C146" s="39">
        <f>(H115/C115)^(1/4)*100-100</f>
        <v>1.871838203087492</v>
      </c>
      <c r="D146" s="37">
        <f>(AA115/H115)^(1/19)*100-100</f>
        <v>-0.3853193217362616</v>
      </c>
      <c r="E146" s="37">
        <f>(AE115/AA115)^(1/4)*100-100</f>
        <v>0.37641618529443122</v>
      </c>
      <c r="F146" s="40">
        <f>(AE115/C115)^(1/28)*100-100</f>
        <v>5.6650664552265084E-2</v>
      </c>
    </row>
    <row r="147" spans="2:6" ht="18" customHeight="1" x14ac:dyDescent="0.25">
      <c r="B147" s="31" t="s">
        <v>60</v>
      </c>
      <c r="C147" s="39">
        <f>(H116/C116)^(1/4)*100-100</f>
        <v>-1.1569857607434102</v>
      </c>
      <c r="D147" s="37">
        <f>(AA116/H116)^(1/19)*100-100</f>
        <v>1.4383166784642611</v>
      </c>
      <c r="E147" s="37">
        <f>(AE116/AA116)^(1/4)*100-100</f>
        <v>-2.1820967823609436</v>
      </c>
      <c r="F147" s="40">
        <f>(AE116/C116)^(1/28)*100-100</f>
        <v>0.48881221578511713</v>
      </c>
    </row>
    <row r="148" spans="2:6" ht="18" customHeight="1" x14ac:dyDescent="0.25">
      <c r="B148" s="31" t="s">
        <v>62</v>
      </c>
      <c r="C148" s="39">
        <f t="shared" ref="C148:C157" si="12">(H118/C118)^(1/4)*100-100</f>
        <v>-9.3658068133095185E-2</v>
      </c>
      <c r="D148" s="37">
        <f t="shared" ref="D148:D157" si="13">(AA118/H118)^(1/19)*100-100</f>
        <v>-1.2230800177975993</v>
      </c>
      <c r="E148" s="37">
        <f t="shared" ref="E148:E157" si="14">(AE118/AA118)^(1/4)*100-100</f>
        <v>1.7220379553706948</v>
      </c>
      <c r="F148" s="40">
        <f t="shared" ref="F148:F157" si="15">(AE118/C118)^(1/28)*100-100</f>
        <v>-0.60271543854734944</v>
      </c>
    </row>
    <row r="149" spans="2:6" ht="18" customHeight="1" x14ac:dyDescent="0.25">
      <c r="B149" s="31" t="s">
        <v>63</v>
      </c>
      <c r="C149" s="39">
        <f t="shared" si="12"/>
        <v>-1.1738816703203696</v>
      </c>
      <c r="D149" s="37">
        <f t="shared" si="13"/>
        <v>-0.72328525424464374</v>
      </c>
      <c r="E149" s="37">
        <f t="shared" si="14"/>
        <v>3.8662284038914407</v>
      </c>
      <c r="F149" s="40">
        <f t="shared" si="15"/>
        <v>-0.11929362876864502</v>
      </c>
    </row>
    <row r="150" spans="2:6" ht="18" customHeight="1" x14ac:dyDescent="0.25">
      <c r="B150" s="31" t="s">
        <v>64</v>
      </c>
      <c r="C150" s="39">
        <f t="shared" si="12"/>
        <v>-4.1440940617123232</v>
      </c>
      <c r="D150" s="37">
        <f t="shared" si="13"/>
        <v>0.1585779310223927</v>
      </c>
      <c r="E150" s="37">
        <f t="shared" si="14"/>
        <v>-4.4124806891541795</v>
      </c>
      <c r="F150" s="40">
        <f t="shared" si="15"/>
        <v>-1.1352997326540901</v>
      </c>
    </row>
    <row r="151" spans="2:6" ht="18" customHeight="1" x14ac:dyDescent="0.25">
      <c r="B151" s="31" t="s">
        <v>65</v>
      </c>
      <c r="C151" s="39">
        <f t="shared" si="12"/>
        <v>0.73276507843893057</v>
      </c>
      <c r="D151" s="37">
        <f t="shared" si="13"/>
        <v>0.25566117625895401</v>
      </c>
      <c r="E151" s="37">
        <f t="shared" si="14"/>
        <v>1.2022617602439141</v>
      </c>
      <c r="F151" s="40">
        <f t="shared" si="15"/>
        <v>0.44929578705689721</v>
      </c>
    </row>
    <row r="152" spans="2:6" ht="18" customHeight="1" x14ac:dyDescent="0.25">
      <c r="B152" s="31" t="s">
        <v>66</v>
      </c>
      <c r="C152" s="39">
        <f t="shared" si="12"/>
        <v>7.1175218221416685</v>
      </c>
      <c r="D152" s="37">
        <f t="shared" si="13"/>
        <v>0.50701529856127081</v>
      </c>
      <c r="E152" s="37">
        <f t="shared" si="14"/>
        <v>2.8767660285607946</v>
      </c>
      <c r="F152" s="40">
        <f t="shared" si="15"/>
        <v>1.7456383796679944</v>
      </c>
    </row>
    <row r="153" spans="2:6" ht="18" customHeight="1" x14ac:dyDescent="0.25">
      <c r="B153" s="31" t="s">
        <v>67</v>
      </c>
      <c r="C153" s="39">
        <f t="shared" si="12"/>
        <v>3.3628124431992745</v>
      </c>
      <c r="D153" s="37">
        <f t="shared" si="13"/>
        <v>-1.103977640927539</v>
      </c>
      <c r="E153" s="37">
        <f t="shared" si="14"/>
        <v>-0.26267918668384027</v>
      </c>
      <c r="F153" s="40">
        <f t="shared" si="15"/>
        <v>-0.31786128036372929</v>
      </c>
    </row>
    <row r="154" spans="2:6" ht="18" customHeight="1" x14ac:dyDescent="0.25">
      <c r="B154" s="31" t="s">
        <v>68</v>
      </c>
      <c r="C154" s="39">
        <f t="shared" si="12"/>
        <v>-3.419225700431852</v>
      </c>
      <c r="D154" s="37">
        <f t="shared" si="13"/>
        <v>2.5294134566737654</v>
      </c>
      <c r="E154" s="37">
        <f t="shared" si="14"/>
        <v>-4.3402541082696899</v>
      </c>
      <c r="F154" s="40">
        <f t="shared" si="15"/>
        <v>0.56573260541452441</v>
      </c>
    </row>
    <row r="155" spans="2:6" ht="18" customHeight="1" x14ac:dyDescent="0.25">
      <c r="B155" s="31" t="s">
        <v>69</v>
      </c>
      <c r="C155" s="39">
        <f t="shared" si="12"/>
        <v>0.40091489115945933</v>
      </c>
      <c r="D155" s="37">
        <f t="shared" si="13"/>
        <v>-0.66010999824356986</v>
      </c>
      <c r="E155" s="37">
        <f t="shared" si="14"/>
        <v>0.58831454781307002</v>
      </c>
      <c r="F155" s="40">
        <f t="shared" si="15"/>
        <v>-0.30798376904009217</v>
      </c>
    </row>
    <row r="156" spans="2:6" ht="18" customHeight="1" x14ac:dyDescent="0.25">
      <c r="B156" s="31" t="s">
        <v>70</v>
      </c>
      <c r="C156" s="39">
        <f t="shared" si="12"/>
        <v>-2.0470144482291914</v>
      </c>
      <c r="D156" s="37">
        <f t="shared" si="13"/>
        <v>0.6914147002007951</v>
      </c>
      <c r="E156" s="37">
        <f t="shared" si="14"/>
        <v>2.4605035620170099</v>
      </c>
      <c r="F156" s="40">
        <f t="shared" si="15"/>
        <v>0.52069128894910932</v>
      </c>
    </row>
    <row r="157" spans="2:6" ht="18" customHeight="1" x14ac:dyDescent="0.25">
      <c r="B157" s="31" t="s">
        <v>71</v>
      </c>
      <c r="C157" s="39">
        <f t="shared" si="12"/>
        <v>5.6851693294815959</v>
      </c>
      <c r="D157" s="37">
        <f t="shared" si="13"/>
        <v>1.9178609148142129</v>
      </c>
      <c r="E157" s="37">
        <f t="shared" si="14"/>
        <v>1.1857528881289454</v>
      </c>
      <c r="F157" s="40">
        <f t="shared" si="15"/>
        <v>2.272844308317957</v>
      </c>
    </row>
    <row r="158" spans="2:6" ht="18" customHeight="1" x14ac:dyDescent="0.25">
      <c r="B158" s="31" t="s">
        <v>73</v>
      </c>
      <c r="C158" s="39">
        <f>(H129/C129)^(1/4)*100-100</f>
        <v>3.0914183608959291</v>
      </c>
      <c r="D158" s="37">
        <f>(AA129/H129)^(1/19)*100-100</f>
        <v>-1.1393214907059388</v>
      </c>
      <c r="E158" s="37">
        <f>(AE129/AA129)^(1/4)*100-100</f>
        <v>1.8743869922957828</v>
      </c>
      <c r="F158" s="40">
        <f>(AE129/C129)^(1/28)*100-100</f>
        <v>-7.7285640550314838E-2</v>
      </c>
    </row>
    <row r="159" spans="2:6" ht="18" customHeight="1" x14ac:dyDescent="0.25">
      <c r="B159" s="33" t="s">
        <v>74</v>
      </c>
      <c r="C159" s="43">
        <f>(H130/C130)^(1/4)*100-100</f>
        <v>-0.46278745766451834</v>
      </c>
      <c r="D159" s="44">
        <f>(AA130/H130)^(1/19)*100-100</f>
        <v>-1.2771867980218587</v>
      </c>
      <c r="E159" s="44">
        <f>(AE130/AA130)^(1/4)*100-100</f>
        <v>-1.555936161510445</v>
      </c>
      <c r="F159" s="45">
        <f>(AE130/C130)^(1/28)*100-100</f>
        <v>-1.155803109759745</v>
      </c>
    </row>
    <row r="160" spans="2:6" ht="16.5" customHeight="1" x14ac:dyDescent="0.25">
      <c r="B160" s="46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79CA-485E-4909-9ED6-DABC0CE17E91}">
  <dimension ref="B1:AE160"/>
  <sheetViews>
    <sheetView topLeftCell="A132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3" t="s">
        <v>127</v>
      </c>
    </row>
    <row r="3" spans="2:31" ht="15" x14ac:dyDescent="0.25">
      <c r="B3" s="3" t="s">
        <v>128</v>
      </c>
    </row>
    <row r="4" spans="2:31" ht="11.45" customHeight="1" x14ac:dyDescent="0.25">
      <c r="B4" s="3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36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f>'commerce transport'!C12+'information communication'!C12+'activites financieres'!C12+'services aux entreprises'!C12+'services pr. non marchands'!C12+'services aux ménages'!C12</f>
        <v>5126372.7</v>
      </c>
      <c r="D12" s="17">
        <f>'commerce transport'!D12+'information communication'!D12+'activites financieres'!D12+'services aux entreprises'!D12+'services pr. non marchands'!D12+'services aux ménages'!D12</f>
        <v>5224344.6000000006</v>
      </c>
      <c r="E12" s="17">
        <f>'commerce transport'!E12+'information communication'!E12+'activites financieres'!E12+'services aux entreprises'!E12+'services pr. non marchands'!E12+'services aux ménages'!E12</f>
        <v>5359376.8000000007</v>
      </c>
      <c r="F12" s="17">
        <f>'commerce transport'!F12+'information communication'!F12+'activites financieres'!F12+'services aux entreprises'!F12+'services pr. non marchands'!F12+'services aux ménages'!F12</f>
        <v>5525325</v>
      </c>
      <c r="G12" s="17">
        <f>'commerce transport'!G12+'information communication'!G12+'activites financieres'!G12+'services aux entreprises'!G12+'services pr. non marchands'!G12+'services aux ménages'!G12</f>
        <v>5698125.6000000006</v>
      </c>
      <c r="H12" s="17">
        <f>'commerce transport'!H12+'information communication'!H12+'activites financieres'!H12+'services aux entreprises'!H12+'services pr. non marchands'!H12+'services aux ménages'!H12</f>
        <v>5910191.4000000004</v>
      </c>
      <c r="I12" s="17">
        <f>'commerce transport'!I12+'information communication'!I12+'activites financieres'!I12+'services aux entreprises'!I12+'services pr. non marchands'!I12+'services aux ménages'!I12</f>
        <v>6051229.4000000004</v>
      </c>
      <c r="J12" s="17">
        <f>'commerce transport'!J12+'information communication'!J12+'activites financieres'!J12+'services aux entreprises'!J12+'services pr. non marchands'!J12+'services aux ménages'!J12</f>
        <v>6131216.3000000007</v>
      </c>
      <c r="K12" s="17">
        <f>'commerce transport'!K12+'information communication'!K12+'activites financieres'!K12+'services aux entreprises'!K12+'services pr. non marchands'!K12+'services aux ménages'!K12</f>
        <v>6177656.3999999994</v>
      </c>
      <c r="L12" s="17">
        <f>'commerce transport'!L12+'information communication'!L12+'activites financieres'!L12+'services aux entreprises'!L12+'services pr. non marchands'!L12+'services aux ménages'!L12</f>
        <v>6309793.5000000009</v>
      </c>
      <c r="M12" s="17">
        <f>'commerce transport'!M12+'information communication'!M12+'activites financieres'!M12+'services aux entreprises'!M12+'services pr. non marchands'!M12+'services aux ménages'!M12</f>
        <v>6442681.7000000002</v>
      </c>
      <c r="N12" s="17">
        <f>'commerce transport'!N12+'information communication'!N12+'activites financieres'!N12+'services aux entreprises'!N12+'services pr. non marchands'!N12+'services aux ménages'!N12</f>
        <v>6648447.7000000002</v>
      </c>
      <c r="O12" s="17">
        <f>'commerce transport'!O12+'information communication'!O12+'activites financieres'!O12+'services aux entreprises'!O12+'services pr. non marchands'!O12+'services aux ménages'!O12</f>
        <v>6873104.6000000006</v>
      </c>
      <c r="P12" s="17">
        <f>'commerce transport'!P12+'information communication'!P12+'activites financieres'!P12+'services aux entreprises'!P12+'services pr. non marchands'!P12+'services aux ménages'!P12</f>
        <v>6987866.5999999996</v>
      </c>
      <c r="Q12" s="17">
        <f>'commerce transport'!Q12+'information communication'!Q12+'activites financieres'!Q12+'services aux entreprises'!Q12+'services pr. non marchands'!Q12+'services aux ménages'!Q12</f>
        <v>6816166.2000000002</v>
      </c>
      <c r="R12" s="17">
        <f>'commerce transport'!R12+'information communication'!R12+'activites financieres'!R12+'services aux entreprises'!R12+'services pr. non marchands'!R12+'services aux ménages'!R12</f>
        <v>6914325.7000000002</v>
      </c>
      <c r="S12" s="17">
        <f>'commerce transport'!S12+'information communication'!S12+'activites financieres'!S12+'services aux entreprises'!S12+'services pr. non marchands'!S12+'services aux ménages'!S12</f>
        <v>7043593.5999999996</v>
      </c>
      <c r="T12" s="17">
        <f>'commerce transport'!T12+'information communication'!T12+'activites financieres'!T12+'services aux entreprises'!T12+'services pr. non marchands'!T12+'services aux ménages'!T12</f>
        <v>7040119.1999999993</v>
      </c>
      <c r="U12" s="17">
        <f>'commerce transport'!U12+'information communication'!U12+'activites financieres'!U12+'services aux entreprises'!U12+'services pr. non marchands'!U12+'services aux ménages'!U12</f>
        <v>7063017.6999999993</v>
      </c>
      <c r="V12" s="17">
        <f>'commerce transport'!V12+'information communication'!V12+'activites financieres'!V12+'services aux entreprises'!V12+'services pr. non marchands'!V12+'services aux ménages'!V12</f>
        <v>7166000.1000000006</v>
      </c>
      <c r="W12" s="17">
        <f>'commerce transport'!W12+'information communication'!W12+'activites financieres'!W12+'services aux entreprises'!W12+'services pr. non marchands'!W12+'services aux ménages'!W12</f>
        <v>7321641.7999999998</v>
      </c>
      <c r="X12" s="17">
        <f>'commerce transport'!X12+'information communication'!X12+'activites financieres'!X12+'services aux entreprises'!X12+'services pr. non marchands'!X12+'services aux ménages'!X12</f>
        <v>7466995.4000000004</v>
      </c>
      <c r="Y12" s="17">
        <f>'commerce transport'!Y12+'information communication'!Y12+'activites financieres'!Y12+'services aux entreprises'!Y12+'services pr. non marchands'!Y12+'services aux ménages'!Y12</f>
        <v>7691433.5</v>
      </c>
      <c r="Z12" s="17">
        <f>'commerce transport'!Z12+'information communication'!Z12+'activites financieres'!Z12+'services aux entreprises'!Z12+'services pr. non marchands'!Z12+'services aux ménages'!Z12</f>
        <v>7869154.6000000006</v>
      </c>
      <c r="AA12" s="17">
        <f>'commerce transport'!AA12+'information communication'!AA12+'activites financieres'!AA12+'services aux entreprises'!AA12+'services pr. non marchands'!AA12+'services aux ménages'!AA12</f>
        <v>8045610.5</v>
      </c>
      <c r="AB12" s="17">
        <f>'commerce transport'!AB12+'information communication'!AB12+'activites financieres'!AB12+'services aux entreprises'!AB12+'services pr. non marchands'!AB12+'services aux ménages'!AB12</f>
        <v>7536516.1999999993</v>
      </c>
      <c r="AC12" s="17">
        <f>'commerce transport'!AC12+'information communication'!AC12+'activites financieres'!AC12+'services aux entreprises'!AC12+'services pr. non marchands'!AC12+'services aux ménages'!AC12</f>
        <v>8054383.0000000009</v>
      </c>
      <c r="AD12" s="17">
        <f>'commerce transport'!AD12+'information communication'!AD12+'activites financieres'!AD12+'services aux entreprises'!AD12+'services pr. non marchands'!AD12+'services aux ménages'!AD12</f>
        <v>8481984.0999999996</v>
      </c>
      <c r="AE12" s="17">
        <f>'commerce transport'!AE12+'information communication'!AE12+'activites financieres'!AE12+'services aux entreprises'!AE12+'services pr. non marchands'!AE12+'services aux ménages'!AE12</f>
        <v>8574067.6000000015</v>
      </c>
    </row>
    <row r="13" spans="2:31" ht="15" x14ac:dyDescent="0.25">
      <c r="B13" s="7" t="s">
        <v>43</v>
      </c>
      <c r="C13" s="17">
        <f>'commerce transport'!C13+'information communication'!C13+'activites financieres'!C13+'services aux entreprises'!C13+'services pr. non marchands'!C13+'services aux ménages'!C13</f>
        <v>4573102.6000000006</v>
      </c>
      <c r="D13" s="17">
        <f>'commerce transport'!D13+'information communication'!D13+'activites financieres'!D13+'services aux entreprises'!D13+'services pr. non marchands'!D13+'services aux ménages'!D13</f>
        <v>4654216.4000000004</v>
      </c>
      <c r="E13" s="17">
        <f>'commerce transport'!E13+'information communication'!E13+'activites financieres'!E13+'services aux entreprises'!E13+'services pr. non marchands'!E13+'services aux ménages'!E13</f>
        <v>4773958.5999999996</v>
      </c>
      <c r="F13" s="17">
        <f>'commerce transport'!F13+'information communication'!F13+'activites financieres'!F13+'services aux entreprises'!F13+'services pr. non marchands'!F13+'services aux ménages'!F13</f>
        <v>4920777.5</v>
      </c>
      <c r="G13" s="17">
        <f>'commerce transport'!G13+'information communication'!G13+'activites financieres'!G13+'services aux entreprises'!G13+'services pr. non marchands'!G13+'services aux ménages'!G13</f>
        <v>5075043.9000000004</v>
      </c>
      <c r="H13" s="17">
        <f>'commerce transport'!H13+'information communication'!H13+'activites financieres'!H13+'services aux entreprises'!H13+'services pr. non marchands'!H13+'services aux ménages'!H13</f>
        <v>5256855.8</v>
      </c>
      <c r="I13" s="17">
        <f>'commerce transport'!I13+'information communication'!I13+'activites financieres'!I13+'services aux entreprises'!I13+'services pr. non marchands'!I13+'services aux ménages'!I13</f>
        <v>5385907.4000000004</v>
      </c>
      <c r="J13" s="17">
        <f>'commerce transport'!J13+'information communication'!J13+'activites financieres'!J13+'services aux entreprises'!J13+'services pr. non marchands'!J13+'services aux ménages'!J13</f>
        <v>5451175.9999999991</v>
      </c>
      <c r="K13" s="17">
        <f>'commerce transport'!K13+'information communication'!K13+'activites financieres'!K13+'services aux entreprises'!K13+'services pr. non marchands'!K13+'services aux ménages'!K13</f>
        <v>5484164.2999999998</v>
      </c>
      <c r="L13" s="17">
        <f>'commerce transport'!L13+'information communication'!L13+'activites financieres'!L13+'services aux entreprises'!L13+'services pr. non marchands'!L13+'services aux ménages'!L13</f>
        <v>5594502.7999999998</v>
      </c>
      <c r="M13" s="17">
        <f>'commerce transport'!M13+'information communication'!M13+'activites financieres'!M13+'services aux entreprises'!M13+'services pr. non marchands'!M13+'services aux ménages'!M13</f>
        <v>5703452.7999999998</v>
      </c>
      <c r="N13" s="17">
        <f>'commerce transport'!N13+'information communication'!N13+'activites financieres'!N13+'services aux entreprises'!N13+'services pr. non marchands'!N13+'services aux ménages'!N13</f>
        <v>5877562.5999999996</v>
      </c>
      <c r="O13" s="17">
        <f>'commerce transport'!O13+'information communication'!O13+'activites financieres'!O13+'services aux entreprises'!O13+'services pr. non marchands'!O13+'services aux ménages'!O13</f>
        <v>6074483.2999999998</v>
      </c>
      <c r="P13" s="17">
        <f>'commerce transport'!P13+'information communication'!P13+'activites financieres'!P13+'services aux entreprises'!P13+'services pr. non marchands'!P13+'services aux ménages'!P13</f>
        <v>6171663.5999999996</v>
      </c>
      <c r="Q13" s="17">
        <f>'commerce transport'!Q13+'information communication'!Q13+'activites financieres'!Q13+'services aux entreprises'!Q13+'services pr. non marchands'!Q13+'services aux ménages'!Q13</f>
        <v>6011598.2000000002</v>
      </c>
      <c r="R13" s="17">
        <f>'commerce transport'!R13+'information communication'!R13+'activites financieres'!R13+'services aux entreprises'!R13+'services pr. non marchands'!R13+'services aux ménages'!R13</f>
        <v>6095485.8999999994</v>
      </c>
      <c r="S13" s="17">
        <f>'commerce transport'!S13+'information communication'!S13+'activites financieres'!S13+'services aux entreprises'!S13+'services pr. non marchands'!S13+'services aux ménages'!S13</f>
        <v>6207008.9000000004</v>
      </c>
      <c r="T13" s="17">
        <f>'commerce transport'!T13+'information communication'!T13+'activites financieres'!T13+'services aux entreprises'!T13+'services pr. non marchands'!T13+'services aux ménages'!T13</f>
        <v>6187499.6999999993</v>
      </c>
      <c r="U13" s="17">
        <f>'commerce transport'!U13+'information communication'!U13+'activites financieres'!U13+'services aux entreprises'!U13+'services pr. non marchands'!U13+'services aux ménages'!U13</f>
        <v>6191441.5</v>
      </c>
      <c r="V13" s="17">
        <f>'commerce transport'!V13+'information communication'!V13+'activites financieres'!V13+'services aux entreprises'!V13+'services pr. non marchands'!V13+'services aux ménages'!V13</f>
        <v>6276637.5</v>
      </c>
      <c r="W13" s="17">
        <f>'commerce transport'!W13+'information communication'!W13+'activites financieres'!W13+'services aux entreprises'!W13+'services pr. non marchands'!W13+'services aux ménages'!W13</f>
        <v>6399387.0999999996</v>
      </c>
      <c r="X13" s="17">
        <f>'commerce transport'!X13+'information communication'!X13+'activites financieres'!X13+'services aux entreprises'!X13+'services pr. non marchands'!X13+'services aux ménages'!X13</f>
        <v>6517064</v>
      </c>
      <c r="Y13" s="17">
        <f>'commerce transport'!Y13+'information communication'!Y13+'activites financieres'!Y13+'services aux entreprises'!Y13+'services pr. non marchands'!Y13+'services aux ménages'!Y13</f>
        <v>6699369.7999999998</v>
      </c>
      <c r="Z13" s="17">
        <f>'commerce transport'!Z13+'information communication'!Z13+'activites financieres'!Z13+'services aux entreprises'!Z13+'services pr. non marchands'!Z13+'services aux ménages'!Z13</f>
        <v>6833812.7999999989</v>
      </c>
      <c r="AA13" s="17">
        <f>'commerce transport'!AA13+'information communication'!AA13+'activites financieres'!AA13+'services aux entreprises'!AA13+'services pr. non marchands'!AA13+'services aux ménages'!AA13</f>
        <v>6973606.7999999998</v>
      </c>
      <c r="AB13" s="17">
        <f>'commerce transport'!AB13+'information communication'!AB13+'activites financieres'!AB13+'services aux entreprises'!AB13+'services pr. non marchands'!AB13+'services aux ménages'!AB13</f>
        <v>6490509.2999999998</v>
      </c>
      <c r="AC13" s="17">
        <f>'commerce transport'!AC13+'information communication'!AC13+'activites financieres'!AC13+'services aux entreprises'!AC13+'services pr. non marchands'!AC13+'services aux ménages'!AC13</f>
        <v>6930433.2000000002</v>
      </c>
      <c r="AD13" s="17">
        <f>'commerce transport'!AD13+'information communication'!AD13+'activites financieres'!AD13+'services aux entreprises'!AD13+'services pr. non marchands'!AD13+'services aux ménages'!AD13</f>
        <v>7314208.4000000004</v>
      </c>
      <c r="AE13" s="17">
        <f>'commerce transport'!AE13+'information communication'!AE13+'activites financieres'!AE13+'services aux entreprises'!AE13+'services pr. non marchands'!AE13+'services aux ménages'!AE13</f>
        <v>7392094</v>
      </c>
    </row>
    <row r="14" spans="2:31" ht="15" x14ac:dyDescent="0.25">
      <c r="B14" s="7" t="s">
        <v>44</v>
      </c>
      <c r="C14" s="17">
        <f>'commerce transport'!C14+'information communication'!C14+'activites financieres'!C14+'services aux entreprises'!C14+'services pr. non marchands'!C14+'services aux ménages'!C14</f>
        <v>193560.10000000003</v>
      </c>
      <c r="D14" s="17">
        <f>'commerce transport'!D14+'information communication'!D14+'activites financieres'!D14+'services aux entreprises'!D14+'services pr. non marchands'!D14+'services aux ménages'!D14</f>
        <v>193773.79999999996</v>
      </c>
      <c r="E14" s="17">
        <f>'commerce transport'!E14+'information communication'!E14+'activites financieres'!E14+'services aux entreprises'!E14+'services pr. non marchands'!E14+'services aux ménages'!E14</f>
        <v>198982.8</v>
      </c>
      <c r="F14" s="17">
        <f>'commerce transport'!F14+'information communication'!F14+'activites financieres'!F14+'services aux entreprises'!F14+'services pr. non marchands'!F14+'services aux ménages'!F14</f>
        <v>202283.1</v>
      </c>
      <c r="G14" s="17">
        <f>'commerce transport'!G14+'information communication'!G14+'activites financieres'!G14+'services aux entreprises'!G14+'services pr. non marchands'!G14+'services aux ménages'!G14</f>
        <v>210829.9</v>
      </c>
      <c r="H14" s="17">
        <f>'commerce transport'!H14+'information communication'!H14+'activites financieres'!H14+'services aux entreprises'!H14+'services pr. non marchands'!H14+'services aux ménages'!H14</f>
        <v>215304.9</v>
      </c>
      <c r="I14" s="17">
        <f>'commerce transport'!I14+'information communication'!I14+'activites financieres'!I14+'services aux entreprises'!I14+'services pr. non marchands'!I14+'services aux ménages'!I14</f>
        <v>219330.10000000003</v>
      </c>
      <c r="J14" s="17">
        <f>'commerce transport'!J14+'information communication'!J14+'activites financieres'!J14+'services aux entreprises'!J14+'services pr. non marchands'!J14+'services aux ménages'!J14</f>
        <v>224456.10000000003</v>
      </c>
      <c r="K14" s="17">
        <f>'commerce transport'!K14+'information communication'!K14+'activites financieres'!K14+'services aux entreprises'!K14+'services pr. non marchands'!K14+'services aux ménages'!K14</f>
        <v>228068.4</v>
      </c>
      <c r="L14" s="17">
        <f>'commerce transport'!L14+'information communication'!L14+'activites financieres'!L14+'services aux entreprises'!L14+'services pr. non marchands'!L14+'services aux ménages'!L14</f>
        <v>234219.6</v>
      </c>
      <c r="M14" s="17">
        <f>'commerce transport'!M14+'information communication'!M14+'activites financieres'!M14+'services aux entreprises'!M14+'services pr. non marchands'!M14+'services aux ménages'!M14</f>
        <v>239300.59999999998</v>
      </c>
      <c r="N14" s="17">
        <f>'commerce transport'!N14+'information communication'!N14+'activites financieres'!N14+'services aux entreprises'!N14+'services pr. non marchands'!N14+'services aux ménages'!N14</f>
        <v>246065.40000000002</v>
      </c>
      <c r="O14" s="17">
        <f>'commerce transport'!O14+'information communication'!O14+'activites financieres'!O14+'services aux entreprises'!O14+'services pr. non marchands'!O14+'services aux ménages'!O14</f>
        <v>254258.30000000002</v>
      </c>
      <c r="P14" s="17">
        <f>'commerce transport'!P14+'information communication'!P14+'activites financieres'!P14+'services aux entreprises'!P14+'services pr. non marchands'!P14+'services aux ménages'!P14</f>
        <v>258671.4</v>
      </c>
      <c r="Q14" s="17">
        <f>'commerce transport'!Q14+'information communication'!Q14+'activites financieres'!Q14+'services aux entreprises'!Q14+'services pr. non marchands'!Q14+'services aux ménages'!Q14</f>
        <v>254990.99999999997</v>
      </c>
      <c r="R14" s="17">
        <f>'commerce transport'!R14+'information communication'!R14+'activites financieres'!R14+'services aux entreprises'!R14+'services pr. non marchands'!R14+'services aux ménages'!R14</f>
        <v>260402.3</v>
      </c>
      <c r="S14" s="17">
        <f>'commerce transport'!S14+'information communication'!S14+'activites financieres'!S14+'services aux entreprises'!S14+'services pr. non marchands'!S14+'services aux ménages'!S14</f>
        <v>265079.5</v>
      </c>
      <c r="T14" s="17">
        <f>'commerce transport'!T14+'information communication'!T14+'activites financieres'!T14+'services aux entreprises'!T14+'services pr. non marchands'!T14+'services aux ménages'!T14</f>
        <v>267113.09999999998</v>
      </c>
      <c r="U14" s="17">
        <f>'commerce transport'!U14+'information communication'!U14+'activites financieres'!U14+'services aux entreprises'!U14+'services pr. non marchands'!U14+'services aux ménages'!U14</f>
        <v>266888.30000000005</v>
      </c>
      <c r="V14" s="17">
        <f>'commerce transport'!V14+'information communication'!V14+'activites financieres'!V14+'services aux entreprises'!V14+'services pr. non marchands'!V14+'services aux ménages'!V14</f>
        <v>272373.59999999998</v>
      </c>
      <c r="W14" s="17">
        <f>'commerce transport'!W14+'information communication'!W14+'activites financieres'!W14+'services aux entreprises'!W14+'services pr. non marchands'!W14+'services aux ménages'!W14</f>
        <v>276856.39999999997</v>
      </c>
      <c r="X14" s="17">
        <f>'commerce transport'!X14+'information communication'!X14+'activites financieres'!X14+'services aux entreprises'!X14+'services pr. non marchands'!X14+'services aux ménages'!X14</f>
        <v>280891.60000000003</v>
      </c>
      <c r="Y14" s="17">
        <f>'commerce transport'!Y14+'information communication'!Y14+'activites financieres'!Y14+'services aux entreprises'!Y14+'services pr. non marchands'!Y14+'services aux ménages'!Y14</f>
        <v>284303.80000000005</v>
      </c>
      <c r="Z14" s="17">
        <f>'commerce transport'!Z14+'information communication'!Z14+'activites financieres'!Z14+'services aux entreprises'!Z14+'services pr. non marchands'!Z14+'services aux ménages'!Z14</f>
        <v>291325.10000000003</v>
      </c>
      <c r="AA14" s="17">
        <f>'commerce transport'!AA14+'information communication'!AA14+'activites financieres'!AA14+'services aux entreprises'!AA14+'services pr. non marchands'!AA14+'services aux ménages'!AA14</f>
        <v>298002.80000000005</v>
      </c>
      <c r="AB14" s="17">
        <f>'commerce transport'!AB14+'information communication'!AB14+'activites financieres'!AB14+'services aux entreprises'!AB14+'services pr. non marchands'!AB14+'services aux ménages'!AB14</f>
        <v>284765.80000000005</v>
      </c>
      <c r="AC14" s="17">
        <f>'commerce transport'!AC14+'information communication'!AC14+'activites financieres'!AC14+'services aux entreprises'!AC14+'services pr. non marchands'!AC14+'services aux ménages'!AC14</f>
        <v>308194.5</v>
      </c>
      <c r="AD14" s="17">
        <f>'commerce transport'!AD14+'information communication'!AD14+'activites financieres'!AD14+'services aux entreprises'!AD14+'services pr. non marchands'!AD14+'services aux ménages'!AD14</f>
        <v>320958.80000000005</v>
      </c>
      <c r="AE14" s="17">
        <f>'commerce transport'!AE14+'information communication'!AE14+'activites financieres'!AE14+'services aux entreprises'!AE14+'services pr. non marchands'!AE14+'services aux ménages'!AE14</f>
        <v>325154.39999999997</v>
      </c>
    </row>
    <row r="15" spans="2:31" ht="15" x14ac:dyDescent="0.25">
      <c r="B15" s="7" t="s">
        <v>45</v>
      </c>
      <c r="C15" s="17">
        <f>'commerce transport'!C15+'information communication'!C15+'activites financieres'!C15+'services aux entreprises'!C15+'services pr. non marchands'!C15+'services aux ménages'!C15</f>
        <v>21127.200000000001</v>
      </c>
      <c r="D15" s="17">
        <f>'commerce transport'!D15+'information communication'!D15+'activites financieres'!D15+'services aux entreprises'!D15+'services pr. non marchands'!D15+'services aux ménages'!D15</f>
        <v>20881.999999999996</v>
      </c>
      <c r="E15" s="17">
        <f>'commerce transport'!E15+'information communication'!E15+'activites financieres'!E15+'services aux entreprises'!E15+'services pr. non marchands'!E15+'services aux ménages'!E15</f>
        <v>17047.7</v>
      </c>
      <c r="F15" s="17">
        <f>'commerce transport'!F15+'information communication'!F15+'activites financieres'!F15+'services aux entreprises'!F15+'services pr. non marchands'!F15+'services aux ménages'!F15</f>
        <v>19344.2</v>
      </c>
      <c r="G15" s="17">
        <f>'commerce transport'!G15+'information communication'!G15+'activites financieres'!G15+'services aux entreprises'!G15+'services pr. non marchands'!G15+'services aux ménages'!G15</f>
        <v>15770.300000000001</v>
      </c>
      <c r="H15" s="17">
        <f>'commerce transport'!H15+'information communication'!H15+'activites financieres'!H15+'services aux entreprises'!H15+'services pr. non marchands'!H15+'services aux ménages'!H15</f>
        <v>16566.400000000001</v>
      </c>
      <c r="I15" s="17">
        <f>'commerce transport'!I15+'information communication'!I15+'activites financieres'!I15+'services aux entreprises'!I15+'services pr. non marchands'!I15+'services aux ménages'!I15</f>
        <v>17307.399999999998</v>
      </c>
      <c r="J15" s="17">
        <f>'commerce transport'!J15+'information communication'!J15+'activites financieres'!J15+'services aux entreprises'!J15+'services pr. non marchands'!J15+'services aux ménages'!J15</f>
        <v>18339.3</v>
      </c>
      <c r="K15" s="17">
        <f>'commerce transport'!K15+'information communication'!K15+'activites financieres'!K15+'services aux entreprises'!K15+'services pr. non marchands'!K15+'services aux ménages'!K15</f>
        <v>19112.300000000003</v>
      </c>
      <c r="L15" s="17">
        <f>'commerce transport'!L15+'information communication'!L15+'activites financieres'!L15+'services aux entreprises'!L15+'services pr. non marchands'!L15+'services aux ménages'!L15</f>
        <v>20110</v>
      </c>
      <c r="M15" s="17">
        <f>'commerce transport'!M15+'information communication'!M15+'activites financieres'!M15+'services aux entreprises'!M15+'services pr. non marchands'!M15+'services aux ménages'!M15</f>
        <v>21820.000000000004</v>
      </c>
      <c r="N15" s="17">
        <f>'commerce transport'!N15+'information communication'!N15+'activites financieres'!N15+'services aux entreprises'!N15+'services pr. non marchands'!N15+'services aux ménages'!N15</f>
        <v>23293.200000000001</v>
      </c>
      <c r="O15" s="17">
        <f>'commerce transport'!O15+'information communication'!O15+'activites financieres'!O15+'services aux entreprises'!O15+'services pr. non marchands'!O15+'services aux ménages'!O15</f>
        <v>24988.799999999999</v>
      </c>
      <c r="P15" s="17">
        <f>'commerce transport'!P15+'information communication'!P15+'activites financieres'!P15+'services aux entreprises'!P15+'services pr. non marchands'!P15+'services aux ménages'!P15</f>
        <v>26111.8</v>
      </c>
      <c r="Q15" s="17">
        <f>'commerce transport'!Q15+'information communication'!Q15+'activites financieres'!Q15+'services aux entreprises'!Q15+'services pr. non marchands'!Q15+'services aux ménages'!Q15</f>
        <v>26320.500000000004</v>
      </c>
      <c r="R15" s="17">
        <f>'commerce transport'!R15+'information communication'!R15+'activites financieres'!R15+'services aux entreprises'!R15+'services pr. non marchands'!R15+'services aux ménages'!R15</f>
        <v>28115.1</v>
      </c>
      <c r="S15" s="17">
        <f>'commerce transport'!S15+'information communication'!S15+'activites financieres'!S15+'services aux entreprises'!S15+'services pr. non marchands'!S15+'services aux ménages'!S15</f>
        <v>28638.5</v>
      </c>
      <c r="T15" s="17">
        <f>'commerce transport'!T15+'information communication'!T15+'activites financieres'!T15+'services aux entreprises'!T15+'services pr. non marchands'!T15+'services aux ménages'!T15</f>
        <v>28409.599999999999</v>
      </c>
      <c r="U15" s="17">
        <f>'commerce transport'!U15+'information communication'!U15+'activites financieres'!U15+'services aux entreprises'!U15+'services pr. non marchands'!U15+'services aux ménages'!U15</f>
        <v>28020.400000000001</v>
      </c>
      <c r="V15" s="17">
        <f>'commerce transport'!V15+'information communication'!V15+'activites financieres'!V15+'services aux entreprises'!V15+'services pr. non marchands'!V15+'services aux ménages'!V15</f>
        <v>28148.199999999997</v>
      </c>
      <c r="W15" s="17">
        <f>'commerce transport'!W15+'information communication'!W15+'activites financieres'!W15+'services aux entreprises'!W15+'services pr. non marchands'!W15+'services aux ménages'!W15</f>
        <v>29116.9</v>
      </c>
      <c r="X15" s="17">
        <f>'commerce transport'!X15+'information communication'!X15+'activites financieres'!X15+'services aux entreprises'!X15+'services pr. non marchands'!X15+'services aux ménages'!X15</f>
        <v>29322.000000000004</v>
      </c>
      <c r="Y15" s="17">
        <f>'commerce transport'!Y15+'information communication'!Y15+'activites financieres'!Y15+'services aux entreprises'!Y15+'services pr. non marchands'!Y15+'services aux ménages'!Y15</f>
        <v>30346.600000000002</v>
      </c>
      <c r="Z15" s="17">
        <f>'commerce transport'!Z15+'information communication'!Z15+'activites financieres'!Z15+'services aux entreprises'!Z15+'services pr. non marchands'!Z15+'services aux ménages'!Z15</f>
        <v>31749.5</v>
      </c>
      <c r="AA15" s="17">
        <f>'commerce transport'!AA15+'information communication'!AA15+'activites financieres'!AA15+'services aux entreprises'!AA15+'services pr. non marchands'!AA15+'services aux ménages'!AA15</f>
        <v>33211.199999999997</v>
      </c>
      <c r="AB15" s="17">
        <f>'commerce transport'!AB15+'information communication'!AB15+'activites financieres'!AB15+'services aux entreprises'!AB15+'services pr. non marchands'!AB15+'services aux ménages'!AB15</f>
        <v>32890.699999999997</v>
      </c>
      <c r="AC15" s="17">
        <f>'commerce transport'!AC15+'information communication'!AC15+'activites financieres'!AC15+'services aux entreprises'!AC15+'services pr. non marchands'!AC15+'services aux ménages'!AC15</f>
        <v>36128.399999999994</v>
      </c>
      <c r="AD15" s="17">
        <f>'commerce transport'!AD15+'information communication'!AD15+'activites financieres'!AD15+'services aux entreprises'!AD15+'services pr. non marchands'!AD15+'services aux ménages'!AD15</f>
        <v>37547.300000000003</v>
      </c>
      <c r="AE15" s="17">
        <f>'commerce transport'!AE15+'information communication'!AE15+'activites financieres'!AE15+'services aux entreprises'!AE15+'services pr. non marchands'!AE15+'services aux ménages'!AE15</f>
        <v>39068.200000000004</v>
      </c>
    </row>
    <row r="16" spans="2:31" ht="15" x14ac:dyDescent="0.25">
      <c r="B16" s="7" t="s">
        <v>46</v>
      </c>
      <c r="C16" s="17">
        <f>'commerce transport'!C16+'information communication'!C16+'activites financieres'!C16+'services aux entreprises'!C16+'services pr. non marchands'!C16+'services aux ménages'!C16</f>
        <v>68103.3</v>
      </c>
      <c r="D16" s="17">
        <f>'commerce transport'!D16+'information communication'!D16+'activites financieres'!D16+'services aux entreprises'!D16+'services pr. non marchands'!D16+'services aux ménages'!D16</f>
        <v>69180.899999999994</v>
      </c>
      <c r="E16" s="17">
        <f>'commerce transport'!E16+'information communication'!E16+'activites financieres'!E16+'services aux entreprises'!E16+'services pr. non marchands'!E16+'services aux ménages'!E16</f>
        <v>68790.8</v>
      </c>
      <c r="F16" s="17">
        <f>'commerce transport'!F16+'information communication'!F16+'activites financieres'!F16+'services aux entreprises'!F16+'services pr. non marchands'!F16+'services aux ménages'!F16</f>
        <v>68519.099999999991</v>
      </c>
      <c r="G16" s="17">
        <f>'commerce transport'!G16+'information communication'!G16+'activites financieres'!G16+'services aux entreprises'!G16+'services pr. non marchands'!G16+'services aux ménages'!G16</f>
        <v>68678.599999999991</v>
      </c>
      <c r="H16" s="17">
        <f>'commerce transport'!H16+'information communication'!H16+'activites financieres'!H16+'services aux entreprises'!H16+'services pr. non marchands'!H16+'services aux ménages'!H16</f>
        <v>70670.5</v>
      </c>
      <c r="I16" s="17">
        <f>'commerce transport'!I16+'information communication'!I16+'activites financieres'!I16+'services aux entreprises'!I16+'services pr. non marchands'!I16+'services aux ménages'!I16</f>
        <v>72676.600000000006</v>
      </c>
      <c r="J16" s="17">
        <f>'commerce transport'!J16+'information communication'!J16+'activites financieres'!J16+'services aux entreprises'!J16+'services pr. non marchands'!J16+'services aux ménages'!J16</f>
        <v>73552.3</v>
      </c>
      <c r="K16" s="17">
        <f>'commerce transport'!K16+'information communication'!K16+'activites financieres'!K16+'services aux entreprises'!K16+'services pr. non marchands'!K16+'services aux ménages'!K16</f>
        <v>76420.599999999991</v>
      </c>
      <c r="L16" s="17">
        <f>'commerce transport'!L16+'information communication'!L16+'activites financieres'!L16+'services aux entreprises'!L16+'services pr. non marchands'!L16+'services aux ménages'!L16</f>
        <v>78132.099999999991</v>
      </c>
      <c r="M16" s="17">
        <f>'commerce transport'!M16+'information communication'!M16+'activites financieres'!M16+'services aux entreprises'!M16+'services pr. non marchands'!M16+'services aux ménages'!M16</f>
        <v>80653.700000000012</v>
      </c>
      <c r="N16" s="17">
        <f>'commerce transport'!N16+'information communication'!N16+'activites financieres'!N16+'services aux entreprises'!N16+'services pr. non marchands'!N16+'services aux ménages'!N16</f>
        <v>82835.100000000006</v>
      </c>
      <c r="O16" s="17">
        <f>'commerce transport'!O16+'information communication'!O16+'activites financieres'!O16+'services aux entreprises'!O16+'services pr. non marchands'!O16+'services aux ménages'!O16</f>
        <v>87727.999999999985</v>
      </c>
      <c r="P16" s="17">
        <f>'commerce transport'!P16+'information communication'!P16+'activites financieres'!P16+'services aux entreprises'!P16+'services pr. non marchands'!P16+'services aux ménages'!P16</f>
        <v>89011.3</v>
      </c>
      <c r="Q16" s="17">
        <f>'commerce transport'!Q16+'information communication'!Q16+'activites financieres'!Q16+'services aux entreprises'!Q16+'services pr. non marchands'!Q16+'services aux ménages'!Q16</f>
        <v>84699.3</v>
      </c>
      <c r="R16" s="17">
        <f>'commerce transport'!R16+'information communication'!R16+'activites financieres'!R16+'services aux entreprises'!R16+'services pr. non marchands'!R16+'services aux ménages'!R16</f>
        <v>86193.600000000006</v>
      </c>
      <c r="S16" s="17">
        <f>'commerce transport'!S16+'information communication'!S16+'activites financieres'!S16+'services aux entreprises'!S16+'services pr. non marchands'!S16+'services aux ménages'!S16</f>
        <v>85540.2</v>
      </c>
      <c r="T16" s="17">
        <f>'commerce transport'!T16+'information communication'!T16+'activites financieres'!T16+'services aux entreprises'!T16+'services pr. non marchands'!T16+'services aux ménages'!T16</f>
        <v>85903.4</v>
      </c>
      <c r="U16" s="17">
        <f>'commerce transport'!U16+'information communication'!U16+'activites financieres'!U16+'services aux entreprises'!U16+'services pr. non marchands'!U16+'services aux ménages'!U16</f>
        <v>86670.399999999994</v>
      </c>
      <c r="V16" s="17">
        <f>'commerce transport'!V16+'information communication'!V16+'activites financieres'!V16+'services aux entreprises'!V16+'services pr. non marchands'!V16+'services aux ménages'!V16</f>
        <v>88410.099999999991</v>
      </c>
      <c r="W16" s="17">
        <f>'commerce transport'!W16+'information communication'!W16+'activites financieres'!W16+'services aux entreprises'!W16+'services pr. non marchands'!W16+'services aux ménages'!W16</f>
        <v>92076.900000000009</v>
      </c>
      <c r="X16" s="17">
        <f>'commerce transport'!X16+'information communication'!X16+'activites financieres'!X16+'services aux entreprises'!X16+'services pr. non marchands'!X16+'services aux ménages'!X16</f>
        <v>94685.7</v>
      </c>
      <c r="Y16" s="17">
        <f>'commerce transport'!Y16+'information communication'!Y16+'activites financieres'!Y16+'services aux entreprises'!Y16+'services pr. non marchands'!Y16+'services aux ménages'!Y16</f>
        <v>100845.9</v>
      </c>
      <c r="Z16" s="17">
        <f>'commerce transport'!Z16+'information communication'!Z16+'activites financieres'!Z16+'services aux entreprises'!Z16+'services pr. non marchands'!Z16+'services aux ménages'!Z16</f>
        <v>105348.1</v>
      </c>
      <c r="AA16" s="17">
        <f>'commerce transport'!AA16+'information communication'!AA16+'activites financieres'!AA16+'services aux entreprises'!AA16+'services pr. non marchands'!AA16+'services aux ménages'!AA16</f>
        <v>110412.90000000001</v>
      </c>
      <c r="AB16" s="17">
        <f>'commerce transport'!AB16+'information communication'!AB16+'activites financieres'!AB16+'services aux entreprises'!AB16+'services pr. non marchands'!AB16+'services aux ménages'!AB16</f>
        <v>106513.49999999999</v>
      </c>
      <c r="AC16" s="17">
        <f>'commerce transport'!AC16+'information communication'!AC16+'activites financieres'!AC16+'services aux entreprises'!AC16+'services pr. non marchands'!AC16+'services aux ménages'!AC16</f>
        <v>113922.79999999999</v>
      </c>
      <c r="AD16" s="17">
        <f>'commerce transport'!AD16+'information communication'!AD16+'activites financieres'!AD16+'services aux entreprises'!AD16+'services pr. non marchands'!AD16+'services aux ménages'!AD16</f>
        <v>117382.49999999999</v>
      </c>
      <c r="AE16" s="17">
        <f>'commerce transport'!AE16+'information communication'!AE16+'activites financieres'!AE16+'services aux entreprises'!AE16+'services pr. non marchands'!AE16+'services aux ménages'!AE16</f>
        <v>119397.5</v>
      </c>
    </row>
    <row r="17" spans="2:31" ht="15" x14ac:dyDescent="0.25">
      <c r="B17" s="7" t="s">
        <v>47</v>
      </c>
      <c r="C17" s="17">
        <f>'commerce transport'!C17+'information communication'!C17+'activites financieres'!C17+'services aux entreprises'!C17+'services pr. non marchands'!C17+'services aux ménages'!C17</f>
        <v>116558.7</v>
      </c>
      <c r="D17" s="17">
        <f>'commerce transport'!D17+'information communication'!D17+'activites financieres'!D17+'services aux entreprises'!D17+'services pr. non marchands'!D17+'services aux ménages'!D17</f>
        <v>120858.2</v>
      </c>
      <c r="E17" s="17">
        <f>'commerce transport'!E17+'information communication'!E17+'activites financieres'!E17+'services aux entreprises'!E17+'services pr. non marchands'!E17+'services aux ménages'!E17</f>
        <v>124263.4</v>
      </c>
      <c r="F17" s="17">
        <f>'commerce transport'!F17+'information communication'!F17+'activites financieres'!F17+'services aux entreprises'!F17+'services pr. non marchands'!F17+'services aux ménages'!F17</f>
        <v>126146.9</v>
      </c>
      <c r="G17" s="17">
        <f>'commerce transport'!G17+'information communication'!G17+'activites financieres'!G17+'services aux entreprises'!G17+'services pr. non marchands'!G17+'services aux ménages'!G17</f>
        <v>130552.29999999999</v>
      </c>
      <c r="H17" s="17">
        <f>'commerce transport'!H17+'information communication'!H17+'activites financieres'!H17+'services aux entreprises'!H17+'services pr. non marchands'!H17+'services aux ménages'!H17</f>
        <v>135919.90000000002</v>
      </c>
      <c r="I17" s="17">
        <f>'commerce transport'!I17+'information communication'!I17+'activites financieres'!I17+'services aux entreprises'!I17+'services pr. non marchands'!I17+'services aux ménages'!I17</f>
        <v>137817.4</v>
      </c>
      <c r="J17" s="17">
        <f>'commerce transport'!J17+'information communication'!J17+'activites financieres'!J17+'services aux entreprises'!J17+'services pr. non marchands'!J17+'services aux ménages'!J17</f>
        <v>138664.1</v>
      </c>
      <c r="K17" s="17">
        <f>'commerce transport'!K17+'information communication'!K17+'activites financieres'!K17+'services aux entreprises'!K17+'services pr. non marchands'!K17+'services aux ménages'!K17</f>
        <v>139452</v>
      </c>
      <c r="L17" s="17">
        <f>'commerce transport'!L17+'information communication'!L17+'activites financieres'!L17+'services aux entreprises'!L17+'services pr. non marchands'!L17+'services aux ménages'!L17</f>
        <v>142051.19999999998</v>
      </c>
      <c r="M17" s="17">
        <f>'commerce transport'!M17+'information communication'!M17+'activites financieres'!M17+'services aux entreprises'!M17+'services pr. non marchands'!M17+'services aux ménages'!M17</f>
        <v>146875.70000000001</v>
      </c>
      <c r="N17" s="17">
        <f>'commerce transport'!N17+'information communication'!N17+'activites financieres'!N17+'services aux entreprises'!N17+'services pr. non marchands'!N17+'services aux ménages'!N17</f>
        <v>153280.09999999998</v>
      </c>
      <c r="O17" s="17">
        <f>'commerce transport'!O17+'information communication'!O17+'activites financieres'!O17+'services aux entreprises'!O17+'services pr. non marchands'!O17+'services aux ménages'!O17</f>
        <v>155206.49999999997</v>
      </c>
      <c r="P17" s="17">
        <f>'commerce transport'!P17+'information communication'!P17+'activites financieres'!P17+'services aux entreprises'!P17+'services pr. non marchands'!P17+'services aux ménages'!P17</f>
        <v>156835.19999999998</v>
      </c>
      <c r="Q17" s="17">
        <f>'commerce transport'!Q17+'information communication'!Q17+'activites financieres'!Q17+'services aux entreprises'!Q17+'services pr. non marchands'!Q17+'services aux ménages'!Q17</f>
        <v>151788</v>
      </c>
      <c r="R17" s="17">
        <f>'commerce transport'!R17+'information communication'!R17+'activites financieres'!R17+'services aux entreprises'!R17+'services pr. non marchands'!R17+'services aux ménages'!R17</f>
        <v>154255.29999999999</v>
      </c>
      <c r="S17" s="17">
        <f>'commerce transport'!S17+'information communication'!S17+'activites financieres'!S17+'services aux entreprises'!S17+'services pr. non marchands'!S17+'services aux ménages'!S17</f>
        <v>155831.70000000001</v>
      </c>
      <c r="T17" s="17">
        <f>'commerce transport'!T17+'information communication'!T17+'activites financieres'!T17+'services aux entreprises'!T17+'services pr. non marchands'!T17+'services aux ménages'!T17</f>
        <v>155223.9</v>
      </c>
      <c r="U17" s="17">
        <f>'commerce transport'!U17+'information communication'!U17+'activites financieres'!U17+'services aux entreprises'!U17+'services pr. non marchands'!U17+'services aux ménages'!U17</f>
        <v>158941</v>
      </c>
      <c r="V17" s="17">
        <f>'commerce transport'!V17+'information communication'!V17+'activites financieres'!V17+'services aux entreprises'!V17+'services pr. non marchands'!V17+'services aux ménages'!V17</f>
        <v>160570</v>
      </c>
      <c r="W17" s="17">
        <f>'commerce transport'!W17+'information communication'!W17+'activites financieres'!W17+'services aux entreprises'!W17+'services pr. non marchands'!W17+'services aux ménages'!W17</f>
        <v>164915.40000000002</v>
      </c>
      <c r="X17" s="17">
        <f>'commerce transport'!X17+'information communication'!X17+'activites financieres'!X17+'services aux entreprises'!X17+'services pr. non marchands'!X17+'services aux ménages'!X17</f>
        <v>169819.59999999998</v>
      </c>
      <c r="Y17" s="17">
        <f>'commerce transport'!Y17+'information communication'!Y17+'activites financieres'!Y17+'services aux entreprises'!Y17+'services pr. non marchands'!Y17+'services aux ménages'!Y17</f>
        <v>172845.1</v>
      </c>
      <c r="Z17" s="17">
        <f>'commerce transport'!Z17+'information communication'!Z17+'activites financieres'!Z17+'services aux entreprises'!Z17+'services pr. non marchands'!Z17+'services aux ménages'!Z17</f>
        <v>175815.99999999997</v>
      </c>
      <c r="AA17" s="17">
        <f>'commerce transport'!AA17+'information communication'!AA17+'activites financieres'!AA17+'services aux entreprises'!AA17+'services pr. non marchands'!AA17+'services aux ménages'!AA17</f>
        <v>178021.30000000002</v>
      </c>
      <c r="AB17" s="17">
        <f>'commerce transport'!AB17+'information communication'!AB17+'activites financieres'!AB17+'services aux entreprises'!AB17+'services pr. non marchands'!AB17+'services aux ménages'!AB17</f>
        <v>174945.69999999998</v>
      </c>
      <c r="AC17" s="17">
        <f>'commerce transport'!AC17+'information communication'!AC17+'activites financieres'!AC17+'services aux entreprises'!AC17+'services pr. non marchands'!AC17+'services aux ménages'!AC17</f>
        <v>185759.59999999998</v>
      </c>
      <c r="AD17" s="17">
        <f>'commerce transport'!AD17+'information communication'!AD17+'activites financieres'!AD17+'services aux entreprises'!AD17+'services pr. non marchands'!AD17+'services aux ménages'!AD17</f>
        <v>187749.9</v>
      </c>
      <c r="AE17" s="17">
        <f>'commerce transport'!AE17+'information communication'!AE17+'activites financieres'!AE17+'services aux entreprises'!AE17+'services pr. non marchands'!AE17+'services aux ménages'!AE17</f>
        <v>188921.7</v>
      </c>
    </row>
    <row r="18" spans="2:31" ht="15" x14ac:dyDescent="0.25">
      <c r="B18" s="7" t="s">
        <v>48</v>
      </c>
      <c r="C18" s="17">
        <f>'commerce transport'!C18+'information communication'!C18+'activites financieres'!C18+'services aux entreprises'!C18+'services pr. non marchands'!C18+'services aux ménages'!C18</f>
        <v>1372604.2999999998</v>
      </c>
      <c r="D18" s="17">
        <f>'commerce transport'!D18+'information communication'!D18+'activites financieres'!D18+'services aux entreprises'!D18+'services pr. non marchands'!D18+'services aux ménages'!D18</f>
        <v>1391294.7</v>
      </c>
      <c r="E18" s="17">
        <f>'commerce transport'!E18+'information communication'!E18+'activites financieres'!E18+'services aux entreprises'!E18+'services pr. non marchands'!E18+'services aux ménages'!E18</f>
        <v>1412342.2000000002</v>
      </c>
      <c r="F18" s="17">
        <f>'commerce transport'!F18+'information communication'!F18+'activites financieres'!F18+'services aux entreprises'!F18+'services pr. non marchands'!F18+'services aux ménages'!F18</f>
        <v>1449007.4</v>
      </c>
      <c r="G18" s="17">
        <f>'commerce transport'!G18+'information communication'!G18+'activites financieres'!G18+'services aux entreprises'!G18+'services pr. non marchands'!G18+'services aux ménages'!G18</f>
        <v>1490949.9000000001</v>
      </c>
      <c r="H18" s="17">
        <f>'commerce transport'!H18+'information communication'!H18+'activites financieres'!H18+'services aux entreprises'!H18+'services pr. non marchands'!H18+'services aux ménages'!H18</f>
        <v>1521053.0999999999</v>
      </c>
      <c r="I18" s="17">
        <f>'commerce transport'!I18+'information communication'!I18+'activites financieres'!I18+'services aux entreprises'!I18+'services pr. non marchands'!I18+'services aux ménages'!I18</f>
        <v>1561173.0999999999</v>
      </c>
      <c r="J18" s="17">
        <f>'commerce transport'!J18+'information communication'!J18+'activites financieres'!J18+'services aux entreprises'!J18+'services pr. non marchands'!J18+'services aux ménages'!J18</f>
        <v>1571158.7</v>
      </c>
      <c r="K18" s="17">
        <f>'commerce transport'!K18+'information communication'!K18+'activites financieres'!K18+'services aux entreprises'!K18+'services pr. non marchands'!K18+'services aux ménages'!K18</f>
        <v>1547622.1</v>
      </c>
      <c r="L18" s="17">
        <f>'commerce transport'!L18+'information communication'!L18+'activites financieres'!L18+'services aux entreprises'!L18+'services pr. non marchands'!L18+'services aux ménages'!L18</f>
        <v>1553468.1</v>
      </c>
      <c r="M18" s="17">
        <f>'commerce transport'!M18+'information communication'!M18+'activites financieres'!M18+'services aux entreprises'!M18+'services pr. non marchands'!M18+'services aux ménages'!M18</f>
        <v>1572280.2000000002</v>
      </c>
      <c r="N18" s="17">
        <f>'commerce transport'!N18+'information communication'!N18+'activites financieres'!N18+'services aux entreprises'!N18+'services pr. non marchands'!N18+'services aux ménages'!N18</f>
        <v>1624226.2000000002</v>
      </c>
      <c r="O18" s="17">
        <f>'commerce transport'!O18+'information communication'!O18+'activites financieres'!O18+'services aux entreprises'!O18+'services pr. non marchands'!O18+'services aux ménages'!O18</f>
        <v>1674279.8</v>
      </c>
      <c r="P18" s="17">
        <f>'commerce transport'!P18+'information communication'!P18+'activites financieres'!P18+'services aux entreprises'!P18+'services pr. non marchands'!P18+'services aux ménages'!P18</f>
        <v>1706134.7999999998</v>
      </c>
      <c r="Q18" s="17">
        <f>'commerce transport'!Q18+'information communication'!Q18+'activites financieres'!Q18+'services aux entreprises'!Q18+'services pr. non marchands'!Q18+'services aux ménages'!Q18</f>
        <v>1643388</v>
      </c>
      <c r="R18" s="17">
        <f>'commerce transport'!R18+'information communication'!R18+'activites financieres'!R18+'services aux entreprises'!R18+'services pr. non marchands'!R18+'services aux ménages'!R18</f>
        <v>1660449.7000000002</v>
      </c>
      <c r="S18" s="17">
        <f>'commerce transport'!S18+'information communication'!S18+'activites financieres'!S18+'services aux entreprises'!S18+'services pr. non marchands'!S18+'services aux ménages'!S18</f>
        <v>1705327.1</v>
      </c>
      <c r="T18" s="17">
        <f>'commerce transport'!T18+'information communication'!T18+'activites financieres'!T18+'services aux entreprises'!T18+'services pr. non marchands'!T18+'services aux ménages'!T18</f>
        <v>1725284</v>
      </c>
      <c r="U18" s="17">
        <f>'commerce transport'!U18+'information communication'!U18+'activites financieres'!U18+'services aux entreprises'!U18+'services pr. non marchands'!U18+'services aux ménages'!U18</f>
        <v>1736788.9</v>
      </c>
      <c r="V18" s="17">
        <f>'commerce transport'!V18+'information communication'!V18+'activites financieres'!V18+'services aux entreprises'!V18+'services pr. non marchands'!V18+'services aux ménages'!V18</f>
        <v>1759998.4</v>
      </c>
      <c r="W18" s="17">
        <f>'commerce transport'!W18+'information communication'!W18+'activites financieres'!W18+'services aux entreprises'!W18+'services pr. non marchands'!W18+'services aux ménages'!W18</f>
        <v>1794593.5</v>
      </c>
      <c r="X18" s="17">
        <f>'commerce transport'!X18+'information communication'!X18+'activites financieres'!X18+'services aux entreprises'!X18+'services pr. non marchands'!X18+'services aux ménages'!X18</f>
        <v>1831347</v>
      </c>
      <c r="Y18" s="17">
        <f>'commerce transport'!Y18+'information communication'!Y18+'activites financieres'!Y18+'services aux entreprises'!Y18+'services pr. non marchands'!Y18+'services aux ménages'!Y18</f>
        <v>1884754.7</v>
      </c>
      <c r="Z18" s="17">
        <f>'commerce transport'!Z18+'information communication'!Z18+'activites financieres'!Z18+'services aux entreprises'!Z18+'services pr. non marchands'!Z18+'services aux ménages'!Z18</f>
        <v>1918500.7000000002</v>
      </c>
      <c r="AA18" s="17">
        <f>'commerce transport'!AA18+'information communication'!AA18+'activites financieres'!AA18+'services aux entreprises'!AA18+'services pr. non marchands'!AA18+'services aux ménages'!AA18</f>
        <v>1951352.6999999997</v>
      </c>
      <c r="AB18" s="17">
        <f>'commerce transport'!AB18+'information communication'!AB18+'activites financieres'!AB18+'services aux entreprises'!AB18+'services pr. non marchands'!AB18+'services aux ménages'!AB18</f>
        <v>1865179</v>
      </c>
      <c r="AC18" s="17">
        <f>'commerce transport'!AC18+'information communication'!AC18+'activites financieres'!AC18+'services aux entreprises'!AC18+'services pr. non marchands'!AC18+'services aux ménages'!AC18</f>
        <v>1937742.3</v>
      </c>
      <c r="AD18" s="17">
        <f>'commerce transport'!AD18+'information communication'!AD18+'activites financieres'!AD18+'services aux entreprises'!AD18+'services pr. non marchands'!AD18+'services aux ménages'!AD18</f>
        <v>2013603.9000000001</v>
      </c>
      <c r="AE18" s="17">
        <f>'commerce transport'!AE18+'information communication'!AE18+'activites financieres'!AE18+'services aux entreprises'!AE18+'services pr. non marchands'!AE18+'services aux ménages'!AE18</f>
        <v>2025763.8000000003</v>
      </c>
    </row>
    <row r="19" spans="2:31" ht="15" x14ac:dyDescent="0.25">
      <c r="B19" s="7" t="s">
        <v>49</v>
      </c>
      <c r="C19" s="17">
        <f>'commerce transport'!C19+'information communication'!C19+'activites financieres'!C19+'services aux entreprises'!C19+'services pr. non marchands'!C19+'services aux ménages'!C19</f>
        <v>6708.2</v>
      </c>
      <c r="D19" s="17">
        <f>'commerce transport'!D19+'information communication'!D19+'activites financieres'!D19+'services aux entreprises'!D19+'services pr. non marchands'!D19+'services aux ménages'!D19</f>
        <v>7008.5</v>
      </c>
      <c r="E19" s="17">
        <f>'commerce transport'!E19+'information communication'!E19+'activites financieres'!E19+'services aux entreprises'!E19+'services pr. non marchands'!E19+'services aux ménages'!E19</f>
        <v>7408.2</v>
      </c>
      <c r="F19" s="17">
        <f>'commerce transport'!F19+'information communication'!F19+'activites financieres'!F19+'services aux entreprises'!F19+'services pr. non marchands'!F19+'services aux ménages'!F19</f>
        <v>7672.5999999999995</v>
      </c>
      <c r="G19" s="17">
        <f>'commerce transport'!G19+'information communication'!G19+'activites financieres'!G19+'services aux entreprises'!G19+'services pr. non marchands'!G19+'services aux ménages'!G19</f>
        <v>7988.6999999999989</v>
      </c>
      <c r="H19" s="17">
        <f>'commerce transport'!H19+'information communication'!H19+'activites financieres'!H19+'services aux entreprises'!H19+'services pr. non marchands'!H19+'services aux ménages'!H19</f>
        <v>8344.4</v>
      </c>
      <c r="I19" s="17">
        <f>'commerce transport'!I19+'information communication'!I19+'activites financieres'!I19+'services aux entreprises'!I19+'services pr. non marchands'!I19+'services aux ménages'!I19</f>
        <v>8840</v>
      </c>
      <c r="J19" s="17">
        <f>'commerce transport'!J19+'information communication'!J19+'activites financieres'!J19+'services aux entreprises'!J19+'services pr. non marchands'!J19+'services aux ménages'!J19</f>
        <v>9365.1</v>
      </c>
      <c r="K19" s="17">
        <f>'commerce transport'!K19+'information communication'!K19+'activites financieres'!K19+'services aux entreprises'!K19+'services pr. non marchands'!K19+'services aux ménages'!K19</f>
        <v>10076</v>
      </c>
      <c r="L19" s="17">
        <f>'commerce transport'!L19+'information communication'!L19+'activites financieres'!L19+'services aux entreprises'!L19+'services pr. non marchands'!L19+'services aux ménages'!L19</f>
        <v>10930.6</v>
      </c>
      <c r="M19" s="17">
        <f>'commerce transport'!M19+'information communication'!M19+'activites financieres'!M19+'services aux entreprises'!M19+'services pr. non marchands'!M19+'services aux ménages'!M19</f>
        <v>11907.6</v>
      </c>
      <c r="N19" s="17">
        <f>'commerce transport'!N19+'information communication'!N19+'activites financieres'!N19+'services aux entreprises'!N19+'services pr. non marchands'!N19+'services aux ménages'!N19</f>
        <v>13117.199999999999</v>
      </c>
      <c r="O19" s="17">
        <f>'commerce transport'!O19+'information communication'!O19+'activites financieres'!O19+'services aux entreprises'!O19+'services pr. non marchands'!O19+'services aux ménages'!O19</f>
        <v>13986.1</v>
      </c>
      <c r="P19" s="17">
        <f>'commerce transport'!P19+'information communication'!P19+'activites financieres'!P19+'services aux entreprises'!P19+'services pr. non marchands'!P19+'services aux ménages'!P19</f>
        <v>13206.099999999999</v>
      </c>
      <c r="Q19" s="17">
        <f>'commerce transport'!Q19+'information communication'!Q19+'activites financieres'!Q19+'services aux entreprises'!Q19+'services pr. non marchands'!Q19+'services aux ménages'!Q19</f>
        <v>11635.5</v>
      </c>
      <c r="R19" s="17">
        <f>'commerce transport'!R19+'information communication'!R19+'activites financieres'!R19+'services aux entreprises'!R19+'services pr. non marchands'!R19+'services aux ménages'!R19</f>
        <v>11663.8</v>
      </c>
      <c r="S19" s="17">
        <f>'commerce transport'!S19+'information communication'!S19+'activites financieres'!S19+'services aux entreprises'!S19+'services pr. non marchands'!S19+'services aux ménages'!S19</f>
        <v>12126.4</v>
      </c>
      <c r="T19" s="17">
        <f>'commerce transport'!T19+'information communication'!T19+'activites financieres'!T19+'services aux entreprises'!T19+'services pr. non marchands'!T19+'services aux ménages'!T19</f>
        <v>12425.199999999999</v>
      </c>
      <c r="U19" s="17">
        <f>'commerce transport'!U19+'information communication'!U19+'activites financieres'!U19+'services aux entreprises'!U19+'services pr. non marchands'!U19+'services aux ménages'!U19</f>
        <v>12545.1</v>
      </c>
      <c r="V19" s="17">
        <f>'commerce transport'!V19+'information communication'!V19+'activites financieres'!V19+'services aux entreprises'!V19+'services pr. non marchands'!V19+'services aux ménages'!V19</f>
        <v>12840.1</v>
      </c>
      <c r="W19" s="17">
        <f>'commerce transport'!W19+'information communication'!W19+'activites financieres'!W19+'services aux entreprises'!W19+'services pr. non marchands'!W19+'services aux ménages'!W19</f>
        <v>13031.8</v>
      </c>
      <c r="X19" s="17">
        <f>'commerce transport'!X19+'information communication'!X19+'activites financieres'!X19+'services aux entreprises'!X19+'services pr. non marchands'!X19+'services aux ménages'!X19</f>
        <v>13370.900000000001</v>
      </c>
      <c r="Y19" s="17">
        <f>'commerce transport'!Y19+'information communication'!Y19+'activites financieres'!Y19+'services aux entreprises'!Y19+'services pr. non marchands'!Y19+'services aux ménages'!Y19</f>
        <v>14263.2</v>
      </c>
      <c r="Z19" s="17">
        <f>'commerce transport'!Z19+'information communication'!Z19+'activites financieres'!Z19+'services aux entreprises'!Z19+'services pr. non marchands'!Z19+'services aux ménages'!Z19</f>
        <v>15026.4</v>
      </c>
      <c r="AA19" s="17">
        <f>'commerce transport'!AA19+'information communication'!AA19+'activites financieres'!AA19+'services aux entreprises'!AA19+'services pr. non marchands'!AA19+'services aux ménages'!AA19</f>
        <v>15427.8</v>
      </c>
      <c r="AB19" s="17">
        <f>'commerce transport'!AB19+'information communication'!AB19+'activites financieres'!AB19+'services aux entreprises'!AB19+'services pr. non marchands'!AB19+'services aux ménages'!AB19</f>
        <v>14924.000000000002</v>
      </c>
      <c r="AC19" s="17">
        <f>'commerce transport'!AC19+'information communication'!AC19+'activites financieres'!AC19+'services aux entreprises'!AC19+'services pr. non marchands'!AC19+'services aux ménages'!AC19</f>
        <v>15967.300000000001</v>
      </c>
      <c r="AD19" s="17">
        <f>'commerce transport'!AD19+'information communication'!AD19+'activites financieres'!AD19+'services aux entreprises'!AD19+'services pr. non marchands'!AD19+'services aux ménages'!AD19</f>
        <v>16736.5</v>
      </c>
      <c r="AE19" s="17">
        <f>'commerce transport'!AE19+'information communication'!AE19+'activites financieres'!AE19+'services aux entreprises'!AE19+'services pr. non marchands'!AE19+'services aux ménages'!AE19</f>
        <v>16449.800000000003</v>
      </c>
    </row>
    <row r="20" spans="2:31" ht="15" x14ac:dyDescent="0.25">
      <c r="B20" s="7" t="s">
        <v>50</v>
      </c>
      <c r="C20" s="17">
        <f>'commerce transport'!C20+'information communication'!C20+'activites financieres'!C20+'services aux entreprises'!C20+'services pr. non marchands'!C20+'services aux ménages'!C20</f>
        <v>61125.5</v>
      </c>
      <c r="D20" s="17">
        <f>'commerce transport'!D20+'information communication'!D20+'activites financieres'!D20+'services aux entreprises'!D20+'services pr. non marchands'!D20+'services aux ménages'!D20</f>
        <v>64323.1</v>
      </c>
      <c r="E20" s="17">
        <f>'commerce transport'!E20+'information communication'!E20+'activites financieres'!E20+'services aux entreprises'!E20+'services pr. non marchands'!E20+'services aux ménages'!E20</f>
        <v>69616.799999999988</v>
      </c>
      <c r="F20" s="17">
        <f>'commerce transport'!F20+'information communication'!F20+'activites financieres'!F20+'services aux entreprises'!F20+'services pr. non marchands'!F20+'services aux ménages'!F20</f>
        <v>74396.900000000009</v>
      </c>
      <c r="G20" s="17">
        <f>'commerce transport'!G20+'information communication'!G20+'activites financieres'!G20+'services aux entreprises'!G20+'services pr. non marchands'!G20+'services aux ménages'!G20</f>
        <v>79536.100000000006</v>
      </c>
      <c r="H20" s="17">
        <f>'commerce transport'!H20+'information communication'!H20+'activites financieres'!H20+'services aux entreprises'!H20+'services pr. non marchands'!H20+'services aux ménages'!H20</f>
        <v>84767.8</v>
      </c>
      <c r="I20" s="17">
        <f>'commerce transport'!I20+'information communication'!I20+'activites financieres'!I20+'services aux entreprises'!I20+'services pr. non marchands'!I20+'services aux ménages'!I20</f>
        <v>88237.5</v>
      </c>
      <c r="J20" s="17">
        <f>'commerce transport'!J20+'information communication'!J20+'activites financieres'!J20+'services aux entreprises'!J20+'services pr. non marchands'!J20+'services aux ménages'!J20</f>
        <v>91359.999999999985</v>
      </c>
      <c r="K20" s="17">
        <f>'commerce transport'!K20+'information communication'!K20+'activites financieres'!K20+'services aux entreprises'!K20+'services pr. non marchands'!K20+'services aux ménages'!K20</f>
        <v>91516.3</v>
      </c>
      <c r="L20" s="17">
        <f>'commerce transport'!L20+'information communication'!L20+'activites financieres'!L20+'services aux entreprises'!L20+'services pr. non marchands'!L20+'services aux ménages'!L20</f>
        <v>98058.599999999991</v>
      </c>
      <c r="M20" s="17">
        <f>'commerce transport'!M20+'information communication'!M20+'activites financieres'!M20+'services aux entreprises'!M20+'services pr. non marchands'!M20+'services aux ménages'!M20</f>
        <v>104608.40000000001</v>
      </c>
      <c r="N20" s="17">
        <f>'commerce transport'!N20+'information communication'!N20+'activites financieres'!N20+'services aux entreprises'!N20+'services pr. non marchands'!N20+'services aux ménages'!N20</f>
        <v>109644.59999999999</v>
      </c>
      <c r="O20" s="17">
        <f>'commerce transport'!O20+'information communication'!O20+'activites financieres'!O20+'services aux entreprises'!O20+'services pr. non marchands'!O20+'services aux ménages'!O20</f>
        <v>121469.2</v>
      </c>
      <c r="P20" s="17">
        <f>'commerce transport'!P20+'information communication'!P20+'activites financieres'!P20+'services aux entreprises'!P20+'services pr. non marchands'!P20+'services aux ménages'!P20</f>
        <v>123177.20000000001</v>
      </c>
      <c r="Q20" s="17">
        <f>'commerce transport'!Q20+'information communication'!Q20+'activites financieres'!Q20+'services aux entreprises'!Q20+'services pr. non marchands'!Q20+'services aux ménages'!Q20</f>
        <v>117640.2</v>
      </c>
      <c r="R20" s="17">
        <f>'commerce transport'!R20+'information communication'!R20+'activites financieres'!R20+'services aux entreprises'!R20+'services pr. non marchands'!R20+'services aux ménages'!R20</f>
        <v>120884</v>
      </c>
      <c r="S20" s="17">
        <f>'commerce transport'!S20+'information communication'!S20+'activites financieres'!S20+'services aux entreprises'!S20+'services pr. non marchands'!S20+'services aux ménages'!S20</f>
        <v>123467.49999999999</v>
      </c>
      <c r="T20" s="17">
        <f>'commerce transport'!T20+'information communication'!T20+'activites financieres'!T20+'services aux entreprises'!T20+'services pr. non marchands'!T20+'services aux ménages'!T20</f>
        <v>119549.1</v>
      </c>
      <c r="U20" s="17">
        <f>'commerce transport'!U20+'information communication'!U20+'activites financieres'!U20+'services aux entreprises'!U20+'services pr. non marchands'!U20+'services aux ménages'!U20</f>
        <v>124780.09999999999</v>
      </c>
      <c r="V20" s="17">
        <f>'commerce transport'!V20+'information communication'!V20+'activites financieres'!V20+'services aux entreprises'!V20+'services pr. non marchands'!V20+'services aux ménages'!V20</f>
        <v>134492.40000000002</v>
      </c>
      <c r="W20" s="17">
        <f>'commerce transport'!W20+'information communication'!W20+'activites financieres'!W20+'services aux entreprises'!W20+'services pr. non marchands'!W20+'services aux ménages'!W20</f>
        <v>144157.80000000002</v>
      </c>
      <c r="X20" s="17">
        <f>'commerce transport'!X20+'information communication'!X20+'activites financieres'!X20+'services aux entreprises'!X20+'services pr. non marchands'!X20+'services aux ménages'!X20</f>
        <v>147542.30000000002</v>
      </c>
      <c r="Y20" s="17">
        <f>'commerce transport'!Y20+'information communication'!Y20+'activites financieres'!Y20+'services aux entreprises'!Y20+'services pr. non marchands'!Y20+'services aux ménages'!Y20</f>
        <v>163577.90000000002</v>
      </c>
      <c r="Z20" s="17">
        <f>'commerce transport'!Z20+'information communication'!Z20+'activites financieres'!Z20+'services aux entreprises'!Z20+'services pr. non marchands'!Z20+'services aux ménages'!Z20</f>
        <v>179426</v>
      </c>
      <c r="AA20" s="17">
        <f>'commerce transport'!AA20+'information communication'!AA20+'activites financieres'!AA20+'services aux entreprises'!AA20+'services pr. non marchands'!AA20+'services aux ménages'!AA20</f>
        <v>193095.49999999997</v>
      </c>
      <c r="AB20" s="17">
        <f>'commerce transport'!AB20+'information communication'!AB20+'activites financieres'!AB20+'services aux entreprises'!AB20+'services pr. non marchands'!AB20+'services aux ménages'!AB20</f>
        <v>193255.30000000002</v>
      </c>
      <c r="AC20" s="17">
        <f>'commerce transport'!AC20+'information communication'!AC20+'activites financieres'!AC20+'services aux entreprises'!AC20+'services pr. non marchands'!AC20+'services aux ménages'!AC20</f>
        <v>218988.2</v>
      </c>
      <c r="AD20" s="17">
        <f>'commerce transport'!AD20+'information communication'!AD20+'activites financieres'!AD20+'services aux entreprises'!AD20+'services pr. non marchands'!AD20+'services aux ménages'!AD20</f>
        <v>231278.80000000002</v>
      </c>
      <c r="AE20" s="17">
        <f>'commerce transport'!AE20+'information communication'!AE20+'activites financieres'!AE20+'services aux entreprises'!AE20+'services pr. non marchands'!AE20+'services aux ménages'!AE20</f>
        <v>242664.19999999998</v>
      </c>
    </row>
    <row r="21" spans="2:31" ht="15" x14ac:dyDescent="0.25">
      <c r="B21" s="7" t="s">
        <v>51</v>
      </c>
      <c r="C21" s="17">
        <f>'commerce transport'!C21+'information communication'!C21+'activites financieres'!C21+'services aux entreprises'!C21+'services pr. non marchands'!C21+'services aux ménages'!C21</f>
        <v>83386.3</v>
      </c>
      <c r="D21" s="17">
        <f>'commerce transport'!D21+'information communication'!D21+'activites financieres'!D21+'services aux entreprises'!D21+'services pr. non marchands'!D21+'services aux ménages'!D21</f>
        <v>85426.5</v>
      </c>
      <c r="E21" s="17">
        <f>'commerce transport'!E21+'information communication'!E21+'activites financieres'!E21+'services aux entreprises'!E21+'services pr. non marchands'!E21+'services aux ménages'!E21</f>
        <v>88104.599999999991</v>
      </c>
      <c r="F21" s="17">
        <f>'commerce transport'!F21+'information communication'!F21+'activites financieres'!F21+'services aux entreprises'!F21+'services pr. non marchands'!F21+'services aux ménages'!F21</f>
        <v>91201</v>
      </c>
      <c r="G21" s="17">
        <f>'commerce transport'!G21+'information communication'!G21+'activites financieres'!G21+'services aux entreprises'!G21+'services pr. non marchands'!G21+'services aux ménages'!G21</f>
        <v>90750.1</v>
      </c>
      <c r="H21" s="17">
        <f>'commerce transport'!H21+'information communication'!H21+'activites financieres'!H21+'services aux entreprises'!H21+'services pr. non marchands'!H21+'services aux ménages'!H21</f>
        <v>94859.1</v>
      </c>
      <c r="I21" s="17">
        <f>'commerce transport'!I21+'information communication'!I21+'activites financieres'!I21+'services aux entreprises'!I21+'services pr. non marchands'!I21+'services aux ménages'!I21</f>
        <v>97668.900000000009</v>
      </c>
      <c r="J21" s="17">
        <f>'commerce transport'!J21+'information communication'!J21+'activites financieres'!J21+'services aux entreprises'!J21+'services pr. non marchands'!J21+'services aux ménages'!J21</f>
        <v>102550</v>
      </c>
      <c r="K21" s="17">
        <f>'commerce transport'!K21+'information communication'!K21+'activites financieres'!K21+'services aux entreprises'!K21+'services pr. non marchands'!K21+'services aux ménages'!K21</f>
        <v>108537.2</v>
      </c>
      <c r="L21" s="17">
        <f>'commerce transport'!L21+'information communication'!L21+'activites financieres'!L21+'services aux entreprises'!L21+'services pr. non marchands'!L21+'services aux ménages'!L21</f>
        <v>118355.90000000002</v>
      </c>
      <c r="M21" s="17">
        <f>'commerce transport'!M21+'information communication'!M21+'activites financieres'!M21+'services aux entreprises'!M21+'services pr. non marchands'!M21+'services aux ménages'!M21</f>
        <v>121109.4</v>
      </c>
      <c r="N21" s="17">
        <f>'commerce transport'!N21+'information communication'!N21+'activites financieres'!N21+'services aux entreprises'!N21+'services pr. non marchands'!N21+'services aux ménages'!N21</f>
        <v>125442</v>
      </c>
      <c r="O21" s="17">
        <f>'commerce transport'!O21+'information communication'!O21+'activites financieres'!O21+'services aux entreprises'!O21+'services pr. non marchands'!O21+'services aux ménages'!O21</f>
        <v>132217.4</v>
      </c>
      <c r="P21" s="17">
        <f>'commerce transport'!P21+'information communication'!P21+'activites financieres'!P21+'services aux entreprises'!P21+'services pr. non marchands'!P21+'services aux ménages'!P21</f>
        <v>136590.5</v>
      </c>
      <c r="Q21" s="17">
        <f>'commerce transport'!Q21+'information communication'!Q21+'activites financieres'!Q21+'services aux entreprises'!Q21+'services pr. non marchands'!Q21+'services aux ménages'!Q21</f>
        <v>129930.59999999999</v>
      </c>
      <c r="R21" s="17">
        <f>'commerce transport'!R21+'information communication'!R21+'activites financieres'!R21+'services aux entreprises'!R21+'services pr. non marchands'!R21+'services aux ménages'!R21</f>
        <v>122226.59999999998</v>
      </c>
      <c r="S21" s="17">
        <f>'commerce transport'!S21+'information communication'!S21+'activites financieres'!S21+'services aux entreprises'!S21+'services pr. non marchands'!S21+'services aux ménages'!S21</f>
        <v>110000.50000000001</v>
      </c>
      <c r="T21" s="17">
        <f>'commerce transport'!T21+'information communication'!T21+'activites financieres'!T21+'services aux entreprises'!T21+'services pr. non marchands'!T21+'services aux ménages'!T21</f>
        <v>100825.99999999999</v>
      </c>
      <c r="U21" s="17">
        <f>'commerce transport'!U21+'information communication'!U21+'activites financieres'!U21+'services aux entreprises'!U21+'services pr. non marchands'!U21+'services aux ménages'!U21</f>
        <v>99436.9</v>
      </c>
      <c r="V21" s="17">
        <f>'commerce transport'!V21+'information communication'!V21+'activites financieres'!V21+'services aux entreprises'!V21+'services pr. non marchands'!V21+'services aux ménages'!V21</f>
        <v>99243.700000000012</v>
      </c>
      <c r="W21" s="17">
        <f>'commerce transport'!W21+'information communication'!W21+'activites financieres'!W21+'services aux entreprises'!W21+'services pr. non marchands'!W21+'services aux ménages'!W21</f>
        <v>97699.1</v>
      </c>
      <c r="X21" s="17">
        <f>'commerce transport'!X21+'information communication'!X21+'activites financieres'!X21+'services aux entreprises'!X21+'services pr. non marchands'!X21+'services aux ménages'!X21</f>
        <v>97470.7</v>
      </c>
      <c r="Y21" s="17">
        <f>'commerce transport'!Y21+'information communication'!Y21+'activites financieres'!Y21+'services aux entreprises'!Y21+'services pr. non marchands'!Y21+'services aux ménages'!Y21</f>
        <v>99932</v>
      </c>
      <c r="Z21" s="17">
        <f>'commerce transport'!Z21+'information communication'!Z21+'activites financieres'!Z21+'services aux entreprises'!Z21+'services pr. non marchands'!Z21+'services aux ménages'!Z21</f>
        <v>101085.09999999999</v>
      </c>
      <c r="AA21" s="17">
        <f>'commerce transport'!AA21+'information communication'!AA21+'activites financieres'!AA21+'services aux entreprises'!AA21+'services pr. non marchands'!AA21+'services aux ménages'!AA21</f>
        <v>100752</v>
      </c>
      <c r="AB21" s="17">
        <f>'commerce transport'!AB21+'information communication'!AB21+'activites financieres'!AB21+'services aux entreprises'!AB21+'services pr. non marchands'!AB21+'services aux ménages'!AB21</f>
        <v>89707.599999999991</v>
      </c>
      <c r="AC21" s="17">
        <f>'commerce transport'!AC21+'information communication'!AC21+'activites financieres'!AC21+'services aux entreprises'!AC21+'services pr. non marchands'!AC21+'services aux ménages'!AC21</f>
        <v>97226.4</v>
      </c>
      <c r="AD21" s="17">
        <f>'commerce transport'!AD21+'information communication'!AD21+'activites financieres'!AD21+'services aux entreprises'!AD21+'services pr. non marchands'!AD21+'services aux ménages'!AD21</f>
        <v>103469.9</v>
      </c>
      <c r="AE21" s="17">
        <f>'commerce transport'!AE21+'information communication'!AE21+'activites financieres'!AE21+'services aux entreprises'!AE21+'services pr. non marchands'!AE21+'services aux ménages'!AE21</f>
        <v>106347.90000000001</v>
      </c>
    </row>
    <row r="22" spans="2:31" ht="15" x14ac:dyDescent="0.25">
      <c r="B22" s="7" t="s">
        <v>52</v>
      </c>
      <c r="C22" s="17">
        <f>'commerce transport'!C22+'information communication'!C22+'activites financieres'!C22+'services aux entreprises'!C22+'services pr. non marchands'!C22+'services aux ménages'!C22</f>
        <v>418657</v>
      </c>
      <c r="D22" s="17">
        <f>'commerce transport'!D22+'information communication'!D22+'activites financieres'!D22+'services aux entreprises'!D22+'services pr. non marchands'!D22+'services aux ménages'!D22</f>
        <v>425353</v>
      </c>
      <c r="E22" s="17">
        <f>'commerce transport'!E22+'information communication'!E22+'activites financieres'!E22+'services aux entreprises'!E22+'services pr. non marchands'!E22+'services aux ménages'!E22</f>
        <v>437257</v>
      </c>
      <c r="F22" s="17">
        <f>'commerce transport'!F22+'information communication'!F22+'activites financieres'!F22+'services aux entreprises'!F22+'services pr. non marchands'!F22+'services aux ménages'!F22</f>
        <v>453249</v>
      </c>
      <c r="G22" s="17">
        <f>'commerce transport'!G22+'information communication'!G22+'activites financieres'!G22+'services aux entreprises'!G22+'services pr. non marchands'!G22+'services aux ménages'!G22</f>
        <v>471994</v>
      </c>
      <c r="H22" s="17">
        <f>'commerce transport'!H22+'information communication'!H22+'activites financieres'!H22+'services aux entreprises'!H22+'services pr. non marchands'!H22+'services aux ménages'!H22</f>
        <v>495992</v>
      </c>
      <c r="I22" s="17">
        <f>'commerce transport'!I22+'information communication'!I22+'activites financieres'!I22+'services aux entreprises'!I22+'services pr. non marchands'!I22+'services aux ménages'!I22</f>
        <v>514288</v>
      </c>
      <c r="J22" s="17">
        <f>'commerce transport'!J22+'information communication'!J22+'activites financieres'!J22+'services aux entreprises'!J22+'services pr. non marchands'!J22+'services aux ménages'!J22</f>
        <v>526350</v>
      </c>
      <c r="K22" s="17">
        <f>'commerce transport'!K22+'information communication'!K22+'activites financieres'!K22+'services aux entreprises'!K22+'services pr. non marchands'!K22+'services aux ménages'!K22</f>
        <v>539623</v>
      </c>
      <c r="L22" s="17">
        <f>'commerce transport'!L22+'information communication'!L22+'activites financieres'!L22+'services aux entreprises'!L22+'services pr. non marchands'!L22+'services aux ménages'!L22</f>
        <v>558650</v>
      </c>
      <c r="M22" s="17">
        <f>'commerce transport'!M22+'information communication'!M22+'activites financieres'!M22+'services aux entreprises'!M22+'services pr. non marchands'!M22+'services aux ménages'!M22</f>
        <v>580445</v>
      </c>
      <c r="N22" s="17">
        <f>'commerce transport'!N22+'information communication'!N22+'activites financieres'!N22+'services aux entreprises'!N22+'services pr. non marchands'!N22+'services aux ménages'!N22</f>
        <v>606510</v>
      </c>
      <c r="O22" s="17">
        <f>'commerce transport'!O22+'information communication'!O22+'activites financieres'!O22+'services aux entreprises'!O22+'services pr. non marchands'!O22+'services aux ménages'!O22</f>
        <v>632468</v>
      </c>
      <c r="P22" s="17">
        <f>'commerce transport'!P22+'information communication'!P22+'activites financieres'!P22+'services aux entreprises'!P22+'services pr. non marchands'!P22+'services aux ménages'!P22</f>
        <v>646703</v>
      </c>
      <c r="Q22" s="17">
        <f>'commerce transport'!Q22+'information communication'!Q22+'activites financieres'!Q22+'services aux entreprises'!Q22+'services pr. non marchands'!Q22+'services aux ménages'!Q22</f>
        <v>636979</v>
      </c>
      <c r="R22" s="17">
        <f>'commerce transport'!R22+'information communication'!R22+'activites financieres'!R22+'services aux entreprises'!R22+'services pr. non marchands'!R22+'services aux ménages'!R22</f>
        <v>643539</v>
      </c>
      <c r="S22" s="17">
        <f>'commerce transport'!S22+'information communication'!S22+'activites financieres'!S22+'services aux entreprises'!S22+'services pr. non marchands'!S22+'services aux ménages'!S22</f>
        <v>648567</v>
      </c>
      <c r="T22" s="17">
        <f>'commerce transport'!T22+'information communication'!T22+'activites financieres'!T22+'services aux entreprises'!T22+'services pr. non marchands'!T22+'services aux ménages'!T22</f>
        <v>634136</v>
      </c>
      <c r="U22" s="17">
        <f>'commerce transport'!U22+'information communication'!U22+'activites financieres'!U22+'services aux entreprises'!U22+'services pr. non marchands'!U22+'services aux ménages'!U22</f>
        <v>626621</v>
      </c>
      <c r="V22" s="17">
        <f>'commerce transport'!V22+'information communication'!V22+'activites financieres'!V22+'services aux entreprises'!V22+'services pr. non marchands'!V22+'services aux ménages'!V22</f>
        <v>633604</v>
      </c>
      <c r="W22" s="17">
        <f>'commerce transport'!W22+'information communication'!W22+'activites financieres'!W22+'services aux entreprises'!W22+'services pr. non marchands'!W22+'services aux ménages'!W22</f>
        <v>658768</v>
      </c>
      <c r="X22" s="17">
        <f>'commerce transport'!X22+'information communication'!X22+'activites financieres'!X22+'services aux entreprises'!X22+'services pr. non marchands'!X22+'services aux ménages'!X22</f>
        <v>675847</v>
      </c>
      <c r="Y22" s="17">
        <f>'commerce transport'!Y22+'information communication'!Y22+'activites financieres'!Y22+'services aux entreprises'!Y22+'services pr. non marchands'!Y22+'services aux ménages'!Y22</f>
        <v>697840</v>
      </c>
      <c r="Z22" s="17">
        <f>'commerce transport'!Z22+'information communication'!Z22+'activites financieres'!Z22+'services aux entreprises'!Z22+'services pr. non marchands'!Z22+'services aux ménages'!Z22</f>
        <v>717482</v>
      </c>
      <c r="AA22" s="17">
        <f>'commerce transport'!AA22+'information communication'!AA22+'activites financieres'!AA22+'services aux entreprises'!AA22+'services pr. non marchands'!AA22+'services aux ménages'!AA22</f>
        <v>733244</v>
      </c>
      <c r="AB22" s="17">
        <f>'commerce transport'!AB22+'information communication'!AB22+'activites financieres'!AB22+'services aux entreprises'!AB22+'services pr. non marchands'!AB22+'services aux ménages'!AB22</f>
        <v>637522</v>
      </c>
      <c r="AC22" s="17">
        <f>'commerce transport'!AC22+'information communication'!AC22+'activites financieres'!AC22+'services aux entreprises'!AC22+'services pr. non marchands'!AC22+'services aux ménages'!AC22</f>
        <v>687566</v>
      </c>
      <c r="AD22" s="17">
        <f>'commerce transport'!AD22+'information communication'!AD22+'activites financieres'!AD22+'services aux entreprises'!AD22+'services pr. non marchands'!AD22+'services aux ménages'!AD22</f>
        <v>750552</v>
      </c>
      <c r="AE22" s="17">
        <f>'commerce transport'!AE22+'information communication'!AE22+'activites financieres'!AE22+'services aux entreprises'!AE22+'services pr. non marchands'!AE22+'services aux ménages'!AE22</f>
        <v>775611</v>
      </c>
    </row>
    <row r="23" spans="2:31" ht="15" x14ac:dyDescent="0.25">
      <c r="B23" s="7" t="s">
        <v>53</v>
      </c>
      <c r="C23" s="17">
        <f>'commerce transport'!C23+'information communication'!C23+'activites financieres'!C23+'services aux entreprises'!C23+'services pr. non marchands'!C23+'services aux ménages'!C23</f>
        <v>954670.79999999993</v>
      </c>
      <c r="D23" s="17">
        <f>'commerce transport'!D23+'information communication'!D23+'activites financieres'!D23+'services aux entreprises'!D23+'services pr. non marchands'!D23+'services aux ménages'!D23</f>
        <v>966919.2</v>
      </c>
      <c r="E23" s="17">
        <f>'commerce transport'!E23+'information communication'!E23+'activites financieres'!E23+'services aux entreprises'!E23+'services pr. non marchands'!E23+'services aux ménages'!E23</f>
        <v>990285.2</v>
      </c>
      <c r="F23" s="17">
        <f>'commerce transport'!F23+'information communication'!F23+'activites financieres'!F23+'services aux entreprises'!F23+'services pr. non marchands'!F23+'services aux ménages'!F23</f>
        <v>1023839.3</v>
      </c>
      <c r="G23" s="17">
        <f>'commerce transport'!G23+'information communication'!G23+'activites financieres'!G23+'services aux entreprises'!G23+'services pr. non marchands'!G23+'services aux ménages'!G23</f>
        <v>1059256.3</v>
      </c>
      <c r="H23" s="17">
        <f>'commerce transport'!H23+'information communication'!H23+'activites financieres'!H23+'services aux entreprises'!H23+'services pr. non marchands'!H23+'services aux ménages'!H23</f>
        <v>1093612.6000000001</v>
      </c>
      <c r="I23" s="17">
        <f>'commerce transport'!I23+'information communication'!I23+'activites financieres'!I23+'services aux entreprises'!I23+'services pr. non marchands'!I23+'services aux ménages'!I23</f>
        <v>1110106</v>
      </c>
      <c r="J23" s="17">
        <f>'commerce transport'!J23+'information communication'!J23+'activites financieres'!J23+'services aux entreprises'!J23+'services pr. non marchands'!J23+'services aux ménages'!J23</f>
        <v>1124521.0999999999</v>
      </c>
      <c r="K23" s="17">
        <f>'commerce transport'!K23+'information communication'!K23+'activites financieres'!K23+'services aux entreprises'!K23+'services pr. non marchands'!K23+'services aux ménages'!K23</f>
        <v>1137429.5</v>
      </c>
      <c r="L23" s="17">
        <f>'commerce transport'!L23+'information communication'!L23+'activites financieres'!L23+'services aux entreprises'!L23+'services pr. non marchands'!L23+'services aux ménages'!L23</f>
        <v>1164286.7999999998</v>
      </c>
      <c r="M23" s="17">
        <f>'commerce transport'!M23+'information communication'!M23+'activites financieres'!M23+'services aux entreprises'!M23+'services pr. non marchands'!M23+'services aux ménages'!M23</f>
        <v>1184898.3</v>
      </c>
      <c r="N23" s="17">
        <f>'commerce transport'!N23+'information communication'!N23+'activites financieres'!N23+'services aux entreprises'!N23+'services pr. non marchands'!N23+'services aux ménages'!N23</f>
        <v>1216350.7</v>
      </c>
      <c r="O23" s="17">
        <f>'commerce transport'!O23+'information communication'!O23+'activites financieres'!O23+'services aux entreprises'!O23+'services pr. non marchands'!O23+'services aux ménages'!O23</f>
        <v>1250038.5</v>
      </c>
      <c r="P23" s="17">
        <f>'commerce transport'!P23+'information communication'!P23+'activites financieres'!P23+'services aux entreprises'!P23+'services pr. non marchands'!P23+'services aux ménages'!P23</f>
        <v>1271098.2</v>
      </c>
      <c r="Q23" s="17">
        <f>'commerce transport'!Q23+'information communication'!Q23+'activites financieres'!Q23+'services aux entreprises'!Q23+'services pr. non marchands'!Q23+'services aux ménages'!Q23</f>
        <v>1244709.0999999999</v>
      </c>
      <c r="R23" s="17">
        <f>'commerce transport'!R23+'information communication'!R23+'activites financieres'!R23+'services aux entreprises'!R23+'services pr. non marchands'!R23+'services aux ménages'!R23</f>
        <v>1273088.3999999999</v>
      </c>
      <c r="S23" s="17">
        <f>'commerce transport'!S23+'information communication'!S23+'activites financieres'!S23+'services aux entreprises'!S23+'services pr. non marchands'!S23+'services aux ménages'!S23</f>
        <v>1312631.8999999999</v>
      </c>
      <c r="T23" s="17">
        <f>'commerce transport'!T23+'information communication'!T23+'activites financieres'!T23+'services aux entreprises'!T23+'services pr. non marchands'!T23+'services aux ménages'!T23</f>
        <v>1323899.8</v>
      </c>
      <c r="U23" s="17">
        <f>'commerce transport'!U23+'information communication'!U23+'activites financieres'!U23+'services aux entreprises'!U23+'services pr. non marchands'!U23+'services aux ménages'!U23</f>
        <v>1331833.0999999999</v>
      </c>
      <c r="V23" s="17">
        <f>'commerce transport'!V23+'information communication'!V23+'activites financieres'!V23+'services aux entreprises'!V23+'services pr. non marchands'!V23+'services aux ménages'!V23</f>
        <v>1348521.9</v>
      </c>
      <c r="W23" s="17">
        <f>'commerce transport'!W23+'information communication'!W23+'activites financieres'!W23+'services aux entreprises'!W23+'services pr. non marchands'!W23+'services aux ménages'!W23</f>
        <v>1364447.8</v>
      </c>
      <c r="X23" s="17">
        <f>'commerce transport'!X23+'information communication'!X23+'activites financieres'!X23+'services aux entreprises'!X23+'services pr. non marchands'!X23+'services aux ménages'!X23</f>
        <v>1383723.2</v>
      </c>
      <c r="Y23" s="17">
        <f>'commerce transport'!Y23+'information communication'!Y23+'activites financieres'!Y23+'services aux entreprises'!Y23+'services pr. non marchands'!Y23+'services aux ménages'!Y23</f>
        <v>1414449.4000000001</v>
      </c>
      <c r="Z23" s="17">
        <f>'commerce transport'!Z23+'information communication'!Z23+'activites financieres'!Z23+'services aux entreprises'!Z23+'services pr. non marchands'!Z23+'services aux ménages'!Z23</f>
        <v>1436649.2000000002</v>
      </c>
      <c r="AA23" s="17">
        <f>'commerce transport'!AA23+'information communication'!AA23+'activites financieres'!AA23+'services aux entreprises'!AA23+'services pr. non marchands'!AA23+'services aux ménages'!AA23</f>
        <v>1470641.3</v>
      </c>
      <c r="AB23" s="17">
        <f>'commerce transport'!AB23+'information communication'!AB23+'activites financieres'!AB23+'services aux entreprises'!AB23+'services pr. non marchands'!AB23+'services aux ménages'!AB23</f>
        <v>1341586.7</v>
      </c>
      <c r="AC23" s="17">
        <f>'commerce transport'!AC23+'information communication'!AC23+'activites financieres'!AC23+'services aux entreprises'!AC23+'services pr. non marchands'!AC23+'services aux ménages'!AC23</f>
        <v>1448506.2</v>
      </c>
      <c r="AD23" s="17">
        <f>'commerce transport'!AD23+'information communication'!AD23+'activites financieres'!AD23+'services aux entreprises'!AD23+'services pr. non marchands'!AD23+'services aux ménages'!AD23</f>
        <v>1522298.5000000002</v>
      </c>
      <c r="AE23" s="17">
        <f>'commerce transport'!AE23+'information communication'!AE23+'activites financieres'!AE23+'services aux entreprises'!AE23+'services pr. non marchands'!AE23+'services aux ménages'!AE23</f>
        <v>1533905.6</v>
      </c>
    </row>
    <row r="24" spans="2:31" ht="15" x14ac:dyDescent="0.25">
      <c r="B24" s="7" t="s">
        <v>54</v>
      </c>
      <c r="C24" s="17">
        <f>'commerce transport'!C24+'information communication'!C24+'activites financieres'!C24+'services aux entreprises'!C24+'services pr. non marchands'!C24+'services aux ménages'!C24</f>
        <v>15310.700000000003</v>
      </c>
      <c r="D24" s="17">
        <f>'commerce transport'!D24+'information communication'!D24+'activites financieres'!D24+'services aux entreprises'!D24+'services pr. non marchands'!D24+'services aux ménages'!D24</f>
        <v>16352.199999999999</v>
      </c>
      <c r="E24" s="17">
        <f>'commerce transport'!E24+'information communication'!E24+'activites financieres'!E24+'services aux entreprises'!E24+'services pr. non marchands'!E24+'services aux ménages'!E24</f>
        <v>17344.900000000001</v>
      </c>
      <c r="F24" s="17">
        <f>'commerce transport'!F24+'information communication'!F24+'activites financieres'!F24+'services aux entreprises'!F24+'services pr. non marchands'!F24+'services aux ménages'!F24</f>
        <v>17786.5</v>
      </c>
      <c r="G24" s="17">
        <f>'commerce transport'!G24+'information communication'!G24+'activites financieres'!G24+'services aux entreprises'!G24+'services pr. non marchands'!G24+'services aux ménages'!G24</f>
        <v>17808.899999999998</v>
      </c>
      <c r="H24" s="17">
        <f>'commerce transport'!H24+'information communication'!H24+'activites financieres'!H24+'services aux entreprises'!H24+'services pr. non marchands'!H24+'services aux ménages'!H24</f>
        <v>17968.899999999998</v>
      </c>
      <c r="I24" s="17">
        <f>'commerce transport'!I24+'information communication'!I24+'activites financieres'!I24+'services aux entreprises'!I24+'services pr. non marchands'!I24+'services aux ménages'!I24</f>
        <v>18890.8</v>
      </c>
      <c r="J24" s="17">
        <f>'commerce transport'!J24+'information communication'!J24+'activites financieres'!J24+'services aux entreprises'!J24+'services pr. non marchands'!J24+'services aux ménages'!J24</f>
        <v>19970.3</v>
      </c>
      <c r="K24" s="17">
        <f>'commerce transport'!K24+'information communication'!K24+'activites financieres'!K24+'services aux entreprises'!K24+'services pr. non marchands'!K24+'services aux ménages'!K24</f>
        <v>21286</v>
      </c>
      <c r="L24" s="17">
        <f>'commerce transport'!L24+'information communication'!L24+'activites financieres'!L24+'services aux entreprises'!L24+'services pr. non marchands'!L24+'services aux ménages'!L24</f>
        <v>22006.2</v>
      </c>
      <c r="M24" s="17">
        <f>'commerce transport'!M24+'information communication'!M24+'activites financieres'!M24+'services aux entreprises'!M24+'services pr. non marchands'!M24+'services aux ménages'!M24</f>
        <v>23044.9</v>
      </c>
      <c r="N24" s="17">
        <f>'commerce transport'!N24+'information communication'!N24+'activites financieres'!N24+'services aux entreprises'!N24+'services pr. non marchands'!N24+'services aux ménages'!N24</f>
        <v>23944.899999999998</v>
      </c>
      <c r="O24" s="17">
        <f>'commerce transport'!O24+'information communication'!O24+'activites financieres'!O24+'services aux entreprises'!O24+'services pr. non marchands'!O24+'services aux ménages'!O24</f>
        <v>25357.1</v>
      </c>
      <c r="P24" s="17">
        <f>'commerce transport'!P24+'information communication'!P24+'activites financieres'!P24+'services aux entreprises'!P24+'services pr. non marchands'!P24+'services aux ménages'!P24</f>
        <v>25756.499999999996</v>
      </c>
      <c r="Q24" s="17">
        <f>'commerce transport'!Q24+'information communication'!Q24+'activites financieres'!Q24+'services aux entreprises'!Q24+'services pr. non marchands'!Q24+'services aux ménages'!Q24</f>
        <v>24569.700000000004</v>
      </c>
      <c r="R24" s="17">
        <f>'commerce transport'!R24+'information communication'!R24+'activites financieres'!R24+'services aux entreprises'!R24+'services pr. non marchands'!R24+'services aux ménages'!R24</f>
        <v>24938.899999999998</v>
      </c>
      <c r="S24" s="17">
        <f>'commerce transport'!S24+'information communication'!S24+'activites financieres'!S24+'services aux entreprises'!S24+'services pr. non marchands'!S24+'services aux ménages'!S24</f>
        <v>25287</v>
      </c>
      <c r="T24" s="17">
        <f>'commerce transport'!T24+'information communication'!T24+'activites financieres'!T24+'services aux entreprises'!T24+'services pr. non marchands'!T24+'services aux ménages'!T24</f>
        <v>25015.4</v>
      </c>
      <c r="U24" s="17">
        <f>'commerce transport'!U24+'information communication'!U24+'activites financieres'!U24+'services aux entreprises'!U24+'services pr. non marchands'!U24+'services aux ménages'!U24</f>
        <v>24897.600000000002</v>
      </c>
      <c r="V24" s="17">
        <f>'commerce transport'!V24+'information communication'!V24+'activites financieres'!V24+'services aux entreprises'!V24+'services pr. non marchands'!V24+'services aux ménages'!V24</f>
        <v>24758.599999999995</v>
      </c>
      <c r="W24" s="17">
        <f>'commerce transport'!W24+'information communication'!W24+'activites financieres'!W24+'services aux entreprises'!W24+'services pr. non marchands'!W24+'services aux ménages'!W24</f>
        <v>25370.200000000004</v>
      </c>
      <c r="X24" s="17">
        <f>'commerce transport'!X24+'information communication'!X24+'activites financieres'!X24+'services aux entreprises'!X24+'services pr. non marchands'!X24+'services aux ménages'!X24</f>
        <v>26138.399999999998</v>
      </c>
      <c r="Y24" s="17">
        <f>'commerce transport'!Y24+'information communication'!Y24+'activites financieres'!Y24+'services aux entreprises'!Y24+'services pr. non marchands'!Y24+'services aux ménages'!Y24</f>
        <v>27166.3</v>
      </c>
      <c r="Z24" s="17">
        <f>'commerce transport'!Z24+'information communication'!Z24+'activites financieres'!Z24+'services aux entreprises'!Z24+'services pr. non marchands'!Z24+'services aux ménages'!Z24</f>
        <v>27982.1</v>
      </c>
      <c r="AA24" s="17">
        <f>'commerce transport'!AA24+'information communication'!AA24+'activites financieres'!AA24+'services aux entreprises'!AA24+'services pr. non marchands'!AA24+'services aux ménages'!AA24</f>
        <v>28676.399999999998</v>
      </c>
      <c r="AB24" s="17">
        <f>'commerce transport'!AB24+'information communication'!AB24+'activites financieres'!AB24+'services aux entreprises'!AB24+'services pr. non marchands'!AB24+'services aux ménages'!AB24</f>
        <v>26053.399999999998</v>
      </c>
      <c r="AC24" s="17">
        <f>'commerce transport'!AC24+'information communication'!AC24+'activites financieres'!AC24+'services aux entreprises'!AC24+'services pr. non marchands'!AC24+'services aux ménages'!AC24</f>
        <v>29513.9</v>
      </c>
      <c r="AD24" s="17">
        <f>'commerce transport'!AD24+'information communication'!AD24+'activites financieres'!AD24+'services aux entreprises'!AD24+'services pr. non marchands'!AD24+'services aux ménages'!AD24</f>
        <v>32510</v>
      </c>
      <c r="AE24" s="17">
        <f>'commerce transport'!AE24+'information communication'!AE24+'activites financieres'!AE24+'services aux entreprises'!AE24+'services pr. non marchands'!AE24+'services aux ménages'!AE24</f>
        <v>34003.699999999997</v>
      </c>
    </row>
    <row r="25" spans="2:31" ht="15" x14ac:dyDescent="0.25">
      <c r="B25" s="7" t="s">
        <v>55</v>
      </c>
      <c r="C25" s="17">
        <f>'commerce transport'!C25+'information communication'!C25+'activites financieres'!C25+'services aux entreprises'!C25+'services pr. non marchands'!C25+'services aux ménages'!C25</f>
        <v>783284.29999999993</v>
      </c>
      <c r="D25" s="17">
        <f>'commerce transport'!D25+'information communication'!D25+'activites financieres'!D25+'services aux entreprises'!D25+'services pr. non marchands'!D25+'services aux ménages'!D25</f>
        <v>800240.99999999988</v>
      </c>
      <c r="E25" s="17">
        <f>'commerce transport'!E25+'information communication'!E25+'activites financieres'!E25+'services aux entreprises'!E25+'services pr. non marchands'!E25+'services aux ménages'!E25</f>
        <v>819054.79999999993</v>
      </c>
      <c r="F25" s="17">
        <f>'commerce transport'!F25+'information communication'!F25+'activites financieres'!F25+'services aux entreprises'!F25+'services pr. non marchands'!F25+'services aux ménages'!F25</f>
        <v>832810.9</v>
      </c>
      <c r="G25" s="17">
        <f>'commerce transport'!G25+'information communication'!G25+'activites financieres'!G25+'services aux entreprises'!G25+'services pr. non marchands'!G25+'services aux ménages'!G25</f>
        <v>846862.40000000014</v>
      </c>
      <c r="H25" s="17">
        <f>'commerce transport'!H25+'information communication'!H25+'activites financieres'!H25+'services aux entreprises'!H25+'services pr. non marchands'!H25+'services aux ménages'!H25</f>
        <v>887042.5</v>
      </c>
      <c r="I25" s="17">
        <f>'commerce transport'!I25+'information communication'!I25+'activites financieres'!I25+'services aux entreprises'!I25+'services pr. non marchands'!I25+'services aux ménages'!I25</f>
        <v>909282.1</v>
      </c>
      <c r="J25" s="17">
        <f>'commerce transport'!J25+'information communication'!J25+'activites financieres'!J25+'services aux entreprises'!J25+'services pr. non marchands'!J25+'services aux ménages'!J25</f>
        <v>910903.8</v>
      </c>
      <c r="K25" s="17">
        <f>'commerce transport'!K25+'information communication'!K25+'activites financieres'!K25+'services aux entreprises'!K25+'services pr. non marchands'!K25+'services aux ménages'!K25</f>
        <v>915014.60000000009</v>
      </c>
      <c r="L25" s="17">
        <f>'commerce transport'!L25+'information communication'!L25+'activites financieres'!L25+'services aux entreprises'!L25+'services pr. non marchands'!L25+'services aux ménages'!L25</f>
        <v>926605.70000000007</v>
      </c>
      <c r="M25" s="17">
        <f>'commerce transport'!M25+'information communication'!M25+'activites financieres'!M25+'services aux entreprises'!M25+'services pr. non marchands'!M25+'services aux ménages'!M25</f>
        <v>936836.4</v>
      </c>
      <c r="N25" s="17">
        <f>'commerce transport'!N25+'information communication'!N25+'activites financieres'!N25+'services aux entreprises'!N25+'services pr. non marchands'!N25+'services aux ménages'!N25</f>
        <v>950953.20000000007</v>
      </c>
      <c r="O25" s="17">
        <f>'commerce transport'!O25+'information communication'!O25+'activites financieres'!O25+'services aux entreprises'!O25+'services pr. non marchands'!O25+'services aux ménages'!O25</f>
        <v>968308.50000000012</v>
      </c>
      <c r="P25" s="17">
        <f>'commerce transport'!P25+'information communication'!P25+'activites financieres'!P25+'services aux entreprises'!P25+'services pr. non marchands'!P25+'services aux ménages'!P25</f>
        <v>965631.79999999993</v>
      </c>
      <c r="Q25" s="17">
        <f>'commerce transport'!Q25+'information communication'!Q25+'activites financieres'!Q25+'services aux entreprises'!Q25+'services pr. non marchands'!Q25+'services aux ménages'!Q25</f>
        <v>940443.5</v>
      </c>
      <c r="R25" s="17">
        <f>'commerce transport'!R25+'information communication'!R25+'activites financieres'!R25+'services aux entreprises'!R25+'services pr. non marchands'!R25+'services aux ménages'!R25</f>
        <v>954835.5</v>
      </c>
      <c r="S25" s="17">
        <f>'commerce transport'!S25+'information communication'!S25+'activites financieres'!S25+'services aux entreprises'!S25+'services pr. non marchands'!S25+'services aux ménages'!S25</f>
        <v>961917.59999999986</v>
      </c>
      <c r="T25" s="17">
        <f>'commerce transport'!T25+'information communication'!T25+'activites financieres'!T25+'services aux entreprises'!T25+'services pr. non marchands'!T25+'services aux ménages'!T25</f>
        <v>937844.6</v>
      </c>
      <c r="U25" s="17">
        <f>'commerce transport'!U25+'information communication'!U25+'activites financieres'!U25+'services aux entreprises'!U25+'services pr. non marchands'!U25+'services aux ménages'!U25</f>
        <v>926194.6</v>
      </c>
      <c r="V25" s="17">
        <f>'commerce transport'!V25+'information communication'!V25+'activites financieres'!V25+'services aux entreprises'!V25+'services pr. non marchands'!V25+'services aux ménages'!V25</f>
        <v>933200.79999999993</v>
      </c>
      <c r="W25" s="17">
        <f>'commerce transport'!W25+'information communication'!W25+'activites financieres'!W25+'services aux entreprises'!W25+'services pr. non marchands'!W25+'services aux ménages'!W25</f>
        <v>939334.6</v>
      </c>
      <c r="X25" s="17">
        <f>'commerce transport'!X25+'information communication'!X25+'activites financieres'!X25+'services aux entreprises'!X25+'services pr. non marchands'!X25+'services aux ménages'!X25</f>
        <v>952023.9</v>
      </c>
      <c r="Y25" s="17">
        <f>'commerce transport'!Y25+'information communication'!Y25+'activites financieres'!Y25+'services aux entreprises'!Y25+'services pr. non marchands'!Y25+'services aux ménages'!Y25</f>
        <v>969778.39999999991</v>
      </c>
      <c r="Z25" s="17">
        <f>'commerce transport'!Z25+'information communication'!Z25+'activites financieres'!Z25+'services aux entreprises'!Z25+'services pr. non marchands'!Z25+'services aux ménages'!Z25</f>
        <v>977716.89999999991</v>
      </c>
      <c r="AA25" s="17">
        <f>'commerce transport'!AA25+'information communication'!AA25+'activites financieres'!AA25+'services aux entreprises'!AA25+'services pr. non marchands'!AA25+'services aux ménages'!AA25</f>
        <v>984590.1</v>
      </c>
      <c r="AB25" s="17">
        <f>'commerce transport'!AB25+'information communication'!AB25+'activites financieres'!AB25+'services aux entreprises'!AB25+'services pr. non marchands'!AB25+'services aux ménages'!AB25</f>
        <v>900822.5</v>
      </c>
      <c r="AC25" s="17">
        <f>'commerce transport'!AC25+'information communication'!AC25+'activites financieres'!AC25+'services aux entreprises'!AC25+'services pr. non marchands'!AC25+'services aux ménages'!AC25</f>
        <v>977546.10000000009</v>
      </c>
      <c r="AD25" s="17">
        <f>'commerce transport'!AD25+'information communication'!AD25+'activites financieres'!AD25+'services aux entreprises'!AD25+'services pr. non marchands'!AD25+'services aux ménages'!AD25</f>
        <v>1039492.5999999999</v>
      </c>
      <c r="AE25" s="17">
        <f>'commerce transport'!AE25+'information communication'!AE25+'activites financieres'!AE25+'services aux entreprises'!AE25+'services pr. non marchands'!AE25+'services aux ménages'!AE25</f>
        <v>1042406.2000000001</v>
      </c>
    </row>
    <row r="26" spans="2:31" ht="15" x14ac:dyDescent="0.25">
      <c r="B26" s="7" t="s">
        <v>56</v>
      </c>
      <c r="C26" s="17">
        <f>'commerce transport'!C26+'information communication'!C26+'activites financieres'!C26+'services aux entreprises'!C26+'services pr. non marchands'!C26+'services aux ménages'!C26</f>
        <v>6653.3</v>
      </c>
      <c r="D26" s="17">
        <f>'commerce transport'!D26+'information communication'!D26+'activites financieres'!D26+'services aux entreprises'!D26+'services pr. non marchands'!D26+'services aux ménages'!D26</f>
        <v>6807.7</v>
      </c>
      <c r="E26" s="17">
        <f>'commerce transport'!E26+'information communication'!E26+'activites financieres'!E26+'services aux entreprises'!E26+'services pr. non marchands'!E26+'services aux ménages'!E26</f>
        <v>7137.7999999999993</v>
      </c>
      <c r="F26" s="17">
        <f>'commerce transport'!F26+'information communication'!F26+'activites financieres'!F26+'services aux entreprises'!F26+'services pr. non marchands'!F26+'services aux ménages'!F26</f>
        <v>7617.7</v>
      </c>
      <c r="G26" s="17">
        <f>'commerce transport'!G26+'information communication'!G26+'activites financieres'!G26+'services aux entreprises'!G26+'services pr. non marchands'!G26+'services aux ménages'!G26</f>
        <v>8069.0999999999995</v>
      </c>
      <c r="H26" s="17">
        <f>'commerce transport'!H26+'information communication'!H26+'activites financieres'!H26+'services aux entreprises'!H26+'services pr. non marchands'!H26+'services aux ménages'!H26</f>
        <v>8685.7999999999993</v>
      </c>
      <c r="I26" s="17">
        <f>'commerce transport'!I26+'information communication'!I26+'activites financieres'!I26+'services aux entreprises'!I26+'services pr. non marchands'!I26+'services aux ménages'!I26</f>
        <v>8973.4</v>
      </c>
      <c r="J26" s="17">
        <f>'commerce transport'!J26+'information communication'!J26+'activites financieres'!J26+'services aux entreprises'!J26+'services pr. non marchands'!J26+'services aux ménages'!J26</f>
        <v>9251.4</v>
      </c>
      <c r="K26" s="17">
        <f>'commerce transport'!K26+'information communication'!K26+'activites financieres'!K26+'services aux entreprises'!K26+'services pr. non marchands'!K26+'services aux ménages'!K26</f>
        <v>9385.5</v>
      </c>
      <c r="L26" s="17">
        <f>'commerce transport'!L26+'information communication'!L26+'activites financieres'!L26+'services aux entreprises'!L26+'services pr. non marchands'!L26+'services aux ménages'!L26</f>
        <v>9793.3000000000011</v>
      </c>
      <c r="M26" s="17">
        <f>'commerce transport'!M26+'information communication'!M26+'activites financieres'!M26+'services aux entreprises'!M26+'services pr. non marchands'!M26+'services aux ménages'!M26</f>
        <v>10372.700000000001</v>
      </c>
      <c r="N26" s="17">
        <f>'commerce transport'!N26+'information communication'!N26+'activites financieres'!N26+'services aux entreprises'!N26+'services pr. non marchands'!N26+'services aux ménages'!N26</f>
        <v>10984.4</v>
      </c>
      <c r="O26" s="17">
        <f>'commerce transport'!O26+'information communication'!O26+'activites financieres'!O26+'services aux entreprises'!O26+'services pr. non marchands'!O26+'services aux ménages'!O26</f>
        <v>11584.600000000002</v>
      </c>
      <c r="P26" s="17">
        <f>'commerce transport'!P26+'information communication'!P26+'activites financieres'!P26+'services aux entreprises'!P26+'services pr. non marchands'!P26+'services aux ménages'!P26</f>
        <v>12231.4</v>
      </c>
      <c r="Q26" s="17">
        <f>'commerce transport'!Q26+'information communication'!Q26+'activites financieres'!Q26+'services aux entreprises'!Q26+'services pr. non marchands'!Q26+'services aux ménages'!Q26</f>
        <v>12335.3</v>
      </c>
      <c r="R26" s="17">
        <f>'commerce transport'!R26+'information communication'!R26+'activites financieres'!R26+'services aux entreprises'!R26+'services pr. non marchands'!R26+'services aux ménages'!R26</f>
        <v>12832.599999999999</v>
      </c>
      <c r="S26" s="17">
        <f>'commerce transport'!S26+'information communication'!S26+'activites financieres'!S26+'services aux entreprises'!S26+'services pr. non marchands'!S26+'services aux ménages'!S26</f>
        <v>13014.3</v>
      </c>
      <c r="T26" s="17">
        <f>'commerce transport'!T26+'information communication'!T26+'activites financieres'!T26+'services aux entreprises'!T26+'services pr. non marchands'!T26+'services aux ménages'!T26</f>
        <v>12693.500000000002</v>
      </c>
      <c r="U26" s="17">
        <f>'commerce transport'!U26+'information communication'!U26+'activites financieres'!U26+'services aux entreprises'!U26+'services pr. non marchands'!U26+'services aux ménages'!U26</f>
        <v>11963.2</v>
      </c>
      <c r="V26" s="17">
        <f>'commerce transport'!V26+'information communication'!V26+'activites financieres'!V26+'services aux entreprises'!V26+'services pr. non marchands'!V26+'services aux ménages'!V26</f>
        <v>11949.5</v>
      </c>
      <c r="W26" s="17">
        <f>'commerce transport'!W26+'information communication'!W26+'activites financieres'!W26+'services aux entreprises'!W26+'services pr. non marchands'!W26+'services aux ménages'!W26</f>
        <v>12340.2</v>
      </c>
      <c r="X26" s="17">
        <f>'commerce transport'!X26+'information communication'!X26+'activites financieres'!X26+'services aux entreprises'!X26+'services pr. non marchands'!X26+'services aux ménages'!X26</f>
        <v>12933.099999999999</v>
      </c>
      <c r="Y26" s="17">
        <f>'commerce transport'!Y26+'information communication'!Y26+'activites financieres'!Y26+'services aux entreprises'!Y26+'services pr. non marchands'!Y26+'services aux ménages'!Y26</f>
        <v>13710.4</v>
      </c>
      <c r="Z26" s="17">
        <f>'commerce transport'!Z26+'information communication'!Z26+'activites financieres'!Z26+'services aux entreprises'!Z26+'services pr. non marchands'!Z26+'services aux ménages'!Z26</f>
        <v>14382.800000000001</v>
      </c>
      <c r="AA26" s="17">
        <f>'commerce transport'!AA26+'information communication'!AA26+'activites financieres'!AA26+'services aux entreprises'!AA26+'services pr. non marchands'!AA26+'services aux ménages'!AA26</f>
        <v>15070.7</v>
      </c>
      <c r="AB26" s="17">
        <f>'commerce transport'!AB26+'information communication'!AB26+'activites financieres'!AB26+'services aux entreprises'!AB26+'services pr. non marchands'!AB26+'services aux ménages'!AB26</f>
        <v>14533.400000000001</v>
      </c>
      <c r="AC26" s="17">
        <f>'commerce transport'!AC26+'information communication'!AC26+'activites financieres'!AC26+'services aux entreprises'!AC26+'services pr. non marchands'!AC26+'services aux ménages'!AC26</f>
        <v>16687.5</v>
      </c>
      <c r="AD26" s="17">
        <f>'commerce transport'!AD26+'information communication'!AD26+'activites financieres'!AD26+'services aux entreprises'!AD26+'services pr. non marchands'!AD26+'services aux ménages'!AD26</f>
        <v>18432.7</v>
      </c>
      <c r="AE26" s="17">
        <f>'commerce transport'!AE26+'information communication'!AE26+'activites financieres'!AE26+'services aux entreprises'!AE26+'services pr. non marchands'!AE26+'services aux ménages'!AE26</f>
        <v>18946.400000000001</v>
      </c>
    </row>
    <row r="27" spans="2:31" ht="15" x14ac:dyDescent="0.25">
      <c r="B27" s="7" t="s">
        <v>57</v>
      </c>
      <c r="C27" s="17">
        <f>'commerce transport'!C27+'information communication'!C27+'activites financieres'!C27+'services aux entreprises'!C27+'services pr. non marchands'!C27+'services aux ménages'!C27</f>
        <v>6760.7000000000007</v>
      </c>
      <c r="D27" s="17">
        <f>'commerce transport'!D27+'information communication'!D27+'activites financieres'!D27+'services aux entreprises'!D27+'services pr. non marchands'!D27+'services aux ménages'!D27</f>
        <v>6954.9999999999991</v>
      </c>
      <c r="E27" s="17">
        <f>'commerce transport'!E27+'information communication'!E27+'activites financieres'!E27+'services aux entreprises'!E27+'services pr. non marchands'!E27+'services aux ménages'!E27</f>
        <v>7395.1</v>
      </c>
      <c r="F27" s="17">
        <f>'commerce transport'!F27+'information communication'!F27+'activites financieres'!F27+'services aux entreprises'!F27+'services pr. non marchands'!F27+'services aux ménages'!F27</f>
        <v>7854.4999999999991</v>
      </c>
      <c r="G27" s="17">
        <f>'commerce transport'!G27+'information communication'!G27+'activites financieres'!G27+'services aux entreprises'!G27+'services pr. non marchands'!G27+'services aux ménages'!G27</f>
        <v>8223.9</v>
      </c>
      <c r="H27" s="17">
        <f>'commerce transport'!H27+'information communication'!H27+'activites financieres'!H27+'services aux entreprises'!H27+'services pr. non marchands'!H27+'services aux ménages'!H27</f>
        <v>8850.1</v>
      </c>
      <c r="I27" s="17">
        <f>'commerce transport'!I27+'information communication'!I27+'activites financieres'!I27+'services aux entreprises'!I27+'services pr. non marchands'!I27+'services aux ménages'!I27</f>
        <v>9381.9</v>
      </c>
      <c r="J27" s="17">
        <f>'commerce transport'!J27+'information communication'!J27+'activites financieres'!J27+'services aux entreprises'!J27+'services pr. non marchands'!J27+'services aux ménages'!J27</f>
        <v>10031.1</v>
      </c>
      <c r="K27" s="17">
        <f>'commerce transport'!K27+'information communication'!K27+'activites financieres'!K27+'services aux entreprises'!K27+'services pr. non marchands'!K27+'services aux ménages'!K27</f>
        <v>10873.4</v>
      </c>
      <c r="L27" s="17">
        <f>'commerce transport'!L27+'information communication'!L27+'activites financieres'!L27+'services aux entreprises'!L27+'services pr. non marchands'!L27+'services aux ménages'!L27</f>
        <v>11664.9</v>
      </c>
      <c r="M27" s="17">
        <f>'commerce transport'!M27+'information communication'!M27+'activites financieres'!M27+'services aux entreprises'!M27+'services pr. non marchands'!M27+'services aux ménages'!M27</f>
        <v>13228.000000000002</v>
      </c>
      <c r="N27" s="17">
        <f>'commerce transport'!N27+'information communication'!N27+'activites financieres'!N27+'services aux entreprises'!N27+'services pr. non marchands'!N27+'services aux ménages'!N27</f>
        <v>14785.099999999999</v>
      </c>
      <c r="O27" s="17">
        <f>'commerce transport'!O27+'information communication'!O27+'activites financieres'!O27+'services aux entreprises'!O27+'services pr. non marchands'!O27+'services aux ménages'!O27</f>
        <v>16211.699999999999</v>
      </c>
      <c r="P27" s="17">
        <f>'commerce transport'!P27+'information communication'!P27+'activites financieres'!P27+'services aux entreprises'!P27+'services pr. non marchands'!P27+'services aux ménages'!P27</f>
        <v>16289.699999999997</v>
      </c>
      <c r="Q27" s="17">
        <f>'commerce transport'!Q27+'information communication'!Q27+'activites financieres'!Q27+'services aux entreprises'!Q27+'services pr. non marchands'!Q27+'services aux ménages'!Q27</f>
        <v>13706.1</v>
      </c>
      <c r="R27" s="17">
        <f>'commerce transport'!R27+'information communication'!R27+'activites financieres'!R27+'services aux entreprises'!R27+'services pr. non marchands'!R27+'services aux ménages'!R27</f>
        <v>13074.100000000002</v>
      </c>
      <c r="S27" s="17">
        <f>'commerce transport'!S27+'information communication'!S27+'activites financieres'!S27+'services aux entreprises'!S27+'services pr. non marchands'!S27+'services aux ménages'!S27</f>
        <v>13120.399999999998</v>
      </c>
      <c r="T27" s="17">
        <f>'commerce transport'!T27+'information communication'!T27+'activites financieres'!T27+'services aux entreprises'!T27+'services pr. non marchands'!T27+'services aux ménages'!T27</f>
        <v>14071.899999999998</v>
      </c>
      <c r="U27" s="17">
        <f>'commerce transport'!U27+'information communication'!U27+'activites financieres'!U27+'services aux entreprises'!U27+'services pr. non marchands'!U27+'services aux ménages'!U27</f>
        <v>14419.900000000001</v>
      </c>
      <c r="V27" s="17">
        <f>'commerce transport'!V27+'information communication'!V27+'activites financieres'!V27+'services aux entreprises'!V27+'services pr. non marchands'!V27+'services aux ménages'!V27</f>
        <v>14720.699999999999</v>
      </c>
      <c r="W27" s="17">
        <f>'commerce transport'!W27+'information communication'!W27+'activites financieres'!W27+'services aux entreprises'!W27+'services pr. non marchands'!W27+'services aux ménages'!W27</f>
        <v>15407</v>
      </c>
      <c r="X27" s="17">
        <f>'commerce transport'!X27+'information communication'!X27+'activites financieres'!X27+'services aux entreprises'!X27+'services pr. non marchands'!X27+'services aux ménages'!X27</f>
        <v>15864.3</v>
      </c>
      <c r="Y27" s="17">
        <f>'commerce transport'!Y27+'information communication'!Y27+'activites financieres'!Y27+'services aux entreprises'!Y27+'services pr. non marchands'!Y27+'services aux ménages'!Y27</f>
        <v>16337.3</v>
      </c>
      <c r="Z27" s="17">
        <f>'commerce transport'!Z27+'information communication'!Z27+'activites financieres'!Z27+'services aux entreprises'!Z27+'services pr. non marchands'!Z27+'services aux ménages'!Z27</f>
        <v>17045</v>
      </c>
      <c r="AA27" s="17">
        <f>'commerce transport'!AA27+'information communication'!AA27+'activites financieres'!AA27+'services aux entreprises'!AA27+'services pr. non marchands'!AA27+'services aux ménages'!AA27</f>
        <v>17007.900000000001</v>
      </c>
      <c r="AB27" s="17">
        <f>'commerce transport'!AB27+'information communication'!AB27+'activites financieres'!AB27+'services aux entreprises'!AB27+'services pr. non marchands'!AB27+'services aux ménages'!AB27</f>
        <v>16008.4</v>
      </c>
      <c r="AC27" s="17">
        <f>'commerce transport'!AC27+'information communication'!AC27+'activites financieres'!AC27+'services aux entreprises'!AC27+'services pr. non marchands'!AC27+'services aux ménages'!AC27</f>
        <v>17428.3</v>
      </c>
      <c r="AD27" s="17">
        <f>'commerce transport'!AD27+'information communication'!AD27+'activites financieres'!AD27+'services aux entreprises'!AD27+'services pr. non marchands'!AD27+'services aux ménages'!AD27</f>
        <v>18514.2</v>
      </c>
      <c r="AE27" s="17">
        <f>'commerce transport'!AE27+'information communication'!AE27+'activites financieres'!AE27+'services aux entreprises'!AE27+'services pr. non marchands'!AE27+'services aux ménages'!AE27</f>
        <v>18912.7</v>
      </c>
    </row>
    <row r="28" spans="2:31" ht="15" x14ac:dyDescent="0.25">
      <c r="B28" s="7" t="s">
        <v>58</v>
      </c>
      <c r="C28" s="17">
        <f>'commerce transport'!C28+'information communication'!C28+'activites financieres'!C28+'services aux entreprises'!C28+'services pr. non marchands'!C28+'services aux ménages'!C28</f>
        <v>10438.9</v>
      </c>
      <c r="D28" s="17">
        <f>'commerce transport'!D28+'information communication'!D28+'activites financieres'!D28+'services aux entreprises'!D28+'services pr. non marchands'!D28+'services aux ménages'!D28</f>
        <v>10915.399999999998</v>
      </c>
      <c r="E28" s="17">
        <f>'commerce transport'!E28+'information communication'!E28+'activites financieres'!E28+'services aux entreprises'!E28+'services pr. non marchands'!E28+'services aux ménages'!E28</f>
        <v>12104.8</v>
      </c>
      <c r="F28" s="17">
        <f>'commerce transport'!F28+'information communication'!F28+'activites financieres'!F28+'services aux entreprises'!F28+'services pr. non marchands'!F28+'services aux ménages'!F28</f>
        <v>12983.300000000001</v>
      </c>
      <c r="G28" s="17">
        <f>'commerce transport'!G28+'information communication'!G28+'activites financieres'!G28+'services aux entreprises'!G28+'services pr. non marchands'!G28+'services aux ménages'!G28</f>
        <v>13376.6</v>
      </c>
      <c r="H28" s="17">
        <f>'commerce transport'!H28+'information communication'!H28+'activites financieres'!H28+'services aux entreprises'!H28+'services pr. non marchands'!H28+'services aux ménages'!H28</f>
        <v>13914.9</v>
      </c>
      <c r="I28" s="17">
        <f>'commerce transport'!I28+'information communication'!I28+'activites financieres'!I28+'services aux entreprises'!I28+'services pr. non marchands'!I28+'services aux ménages'!I28</f>
        <v>14559.9</v>
      </c>
      <c r="J28" s="17">
        <f>'commerce transport'!J28+'information communication'!J28+'activites financieres'!J28+'services aux entreprises'!J28+'services pr. non marchands'!J28+'services aux ménages'!J28</f>
        <v>15624</v>
      </c>
      <c r="K28" s="17">
        <f>'commerce transport'!K28+'information communication'!K28+'activites financieres'!K28+'services aux entreprises'!K28+'services pr. non marchands'!K28+'services aux ménages'!K28</f>
        <v>16778.2</v>
      </c>
      <c r="L28" s="17">
        <f>'commerce transport'!L28+'information communication'!L28+'activites financieres'!L28+'services aux entreprises'!L28+'services pr. non marchands'!L28+'services aux ménages'!L28</f>
        <v>17597.499999999996</v>
      </c>
      <c r="M28" s="17">
        <f>'commerce transport'!M28+'information communication'!M28+'activites financieres'!M28+'services aux entreprises'!M28+'services pr. non marchands'!M28+'services aux ménages'!M28</f>
        <v>18797.399999999998</v>
      </c>
      <c r="N28" s="17">
        <f>'commerce transport'!N28+'information communication'!N28+'activites financieres'!N28+'services aux entreprises'!N28+'services pr. non marchands'!N28+'services aux ménages'!N28</f>
        <v>19747.5</v>
      </c>
      <c r="O28" s="17">
        <f>'commerce transport'!O28+'information communication'!O28+'activites financieres'!O28+'services aux entreprises'!O28+'services pr. non marchands'!O28+'services aux ménages'!O28</f>
        <v>21817.1</v>
      </c>
      <c r="P28" s="17">
        <f>'commerce transport'!P28+'information communication'!P28+'activites financieres'!P28+'services aux entreprises'!P28+'services pr. non marchands'!P28+'services aux ménages'!P28</f>
        <v>22276.2</v>
      </c>
      <c r="Q28" s="17">
        <f>'commerce transport'!Q28+'information communication'!Q28+'activites financieres'!Q28+'services aux entreprises'!Q28+'services pr. non marchands'!Q28+'services aux ménages'!Q28</f>
        <v>19911.5</v>
      </c>
      <c r="R28" s="17">
        <f>'commerce transport'!R28+'information communication'!R28+'activites financieres'!R28+'services aux entreprises'!R28+'services pr. non marchands'!R28+'services aux ménages'!R28</f>
        <v>19830.5</v>
      </c>
      <c r="S28" s="17">
        <f>'commerce transport'!S28+'information communication'!S28+'activites financieres'!S28+'services aux entreprises'!S28+'services pr. non marchands'!S28+'services aux ménages'!S28</f>
        <v>20603.2</v>
      </c>
      <c r="T28" s="17">
        <f>'commerce transport'!T28+'information communication'!T28+'activites financieres'!T28+'services aux entreprises'!T28+'services pr. non marchands'!T28+'services aux ménages'!T28</f>
        <v>21497.1</v>
      </c>
      <c r="U28" s="17">
        <f>'commerce transport'!U28+'information communication'!U28+'activites financieres'!U28+'services aux entreprises'!U28+'services pr. non marchands'!U28+'services aux ménages'!U28</f>
        <v>22381</v>
      </c>
      <c r="V28" s="17">
        <f>'commerce transport'!V28+'information communication'!V28+'activites financieres'!V28+'services aux entreprises'!V28+'services pr. non marchands'!V28+'services aux ménages'!V28</f>
        <v>22940.1</v>
      </c>
      <c r="W28" s="17">
        <f>'commerce transport'!W28+'information communication'!W28+'activites financieres'!W28+'services aux entreprises'!W28+'services pr. non marchands'!W28+'services aux ménages'!W28</f>
        <v>23604.600000000002</v>
      </c>
      <c r="X28" s="17">
        <f>'commerce transport'!X28+'information communication'!X28+'activites financieres'!X28+'services aux entreprises'!X28+'services pr. non marchands'!X28+'services aux ménages'!X28</f>
        <v>24516.399999999998</v>
      </c>
      <c r="Y28" s="17">
        <f>'commerce transport'!Y28+'information communication'!Y28+'activites financieres'!Y28+'services aux entreprises'!Y28+'services pr. non marchands'!Y28+'services aux ménages'!Y28</f>
        <v>25622.600000000002</v>
      </c>
      <c r="Z28" s="17">
        <f>'commerce transport'!Z28+'information communication'!Z28+'activites financieres'!Z28+'services aux entreprises'!Z28+'services pr. non marchands'!Z28+'services aux ménages'!Z28</f>
        <v>26978.999999999996</v>
      </c>
      <c r="AA28" s="17">
        <f>'commerce transport'!AA28+'information communication'!AA28+'activites financieres'!AA28+'services aux entreprises'!AA28+'services pr. non marchands'!AA28+'services aux ménages'!AA28</f>
        <v>28172.9</v>
      </c>
      <c r="AB28" s="17">
        <f>'commerce transport'!AB28+'information communication'!AB28+'activites financieres'!AB28+'services aux entreprises'!AB28+'services pr. non marchands'!AB28+'services aux ménages'!AB28</f>
        <v>27646.400000000001</v>
      </c>
      <c r="AC28" s="17">
        <f>'commerce transport'!AC28+'information communication'!AC28+'activites financieres'!AC28+'services aux entreprises'!AC28+'services pr. non marchands'!AC28+'services aux ménages'!AC28</f>
        <v>29677.7</v>
      </c>
      <c r="AD28" s="17">
        <f>'commerce transport'!AD28+'information communication'!AD28+'activites financieres'!AD28+'services aux entreprises'!AD28+'services pr. non marchands'!AD28+'services aux ménages'!AD28</f>
        <v>30375.399999999998</v>
      </c>
      <c r="AE28" s="17">
        <f>'commerce transport'!AE28+'information communication'!AE28+'activites financieres'!AE28+'services aux entreprises'!AE28+'services pr. non marchands'!AE28+'services aux ménages'!AE28</f>
        <v>30775.600000000002</v>
      </c>
    </row>
    <row r="29" spans="2:31" ht="15" x14ac:dyDescent="0.25">
      <c r="B29" s="7" t="s">
        <v>59</v>
      </c>
      <c r="C29" s="17">
        <f>'commerce transport'!C29+'information communication'!C29+'activites financieres'!C29+'services aux entreprises'!C29+'services pr. non marchands'!C29+'services aux ménages'!C29</f>
        <v>21065</v>
      </c>
      <c r="D29" s="17">
        <f>'commerce transport'!D29+'information communication'!D29+'activites financieres'!D29+'services aux entreprises'!D29+'services pr. non marchands'!D29+'services aux ménages'!D29</f>
        <v>21488.3</v>
      </c>
      <c r="E29" s="17">
        <f>'commerce transport'!E29+'information communication'!E29+'activites financieres'!E29+'services aux entreprises'!E29+'services pr. non marchands'!E29+'services aux ménages'!E29</f>
        <v>22581.599999999999</v>
      </c>
      <c r="F29" s="17">
        <f>'commerce transport'!F29+'information communication'!F29+'activites financieres'!F29+'services aux entreprises'!F29+'services pr. non marchands'!F29+'services aux ménages'!F29</f>
        <v>24141.200000000004</v>
      </c>
      <c r="G29" s="17">
        <f>'commerce transport'!G29+'information communication'!G29+'activites financieres'!G29+'services aux entreprises'!G29+'services pr. non marchands'!G29+'services aux ménages'!G29</f>
        <v>25865</v>
      </c>
      <c r="H29" s="17">
        <f>'commerce transport'!H29+'information communication'!H29+'activites financieres'!H29+'services aux entreprises'!H29+'services pr. non marchands'!H29+'services aux ménages'!H29</f>
        <v>27560.000000000004</v>
      </c>
      <c r="I29" s="17">
        <f>'commerce transport'!I29+'information communication'!I29+'activites financieres'!I29+'services aux entreprises'!I29+'services pr. non marchands'!I29+'services aux ménages'!I29</f>
        <v>28758.199999999993</v>
      </c>
      <c r="J29" s="17">
        <f>'commerce transport'!J29+'information communication'!J29+'activites financieres'!J29+'services aux entreprises'!J29+'services pr. non marchands'!J29+'services aux ménages'!J29</f>
        <v>29580.3</v>
      </c>
      <c r="K29" s="17">
        <f>'commerce transport'!K29+'information communication'!K29+'activites financieres'!K29+'services aux entreprises'!K29+'services pr. non marchands'!K29+'services aux ménages'!K29</f>
        <v>29889.9</v>
      </c>
      <c r="L29" s="17">
        <f>'commerce transport'!L29+'information communication'!L29+'activites financieres'!L29+'services aux entreprises'!L29+'services pr. non marchands'!L29+'services aux ménages'!L29</f>
        <v>31420.600000000002</v>
      </c>
      <c r="M29" s="17">
        <f>'commerce transport'!M29+'information communication'!M29+'activites financieres'!M29+'services aux entreprises'!M29+'services pr. non marchands'!M29+'services aux ménages'!M29</f>
        <v>32271.300000000003</v>
      </c>
      <c r="N29" s="17">
        <f>'commerce transport'!N29+'information communication'!N29+'activites financieres'!N29+'services aux entreprises'!N29+'services pr. non marchands'!N29+'services aux ménages'!N29</f>
        <v>35159.199999999997</v>
      </c>
      <c r="O29" s="17">
        <f>'commerce transport'!O29+'information communication'!O29+'activites financieres'!O29+'services aux entreprises'!O29+'services pr. non marchands'!O29+'services aux ménages'!O29</f>
        <v>37540.299999999996</v>
      </c>
      <c r="P29" s="17">
        <f>'commerce transport'!P29+'information communication'!P29+'activites financieres'!P29+'services aux entreprises'!P29+'services pr. non marchands'!P29+'services aux ménages'!P29</f>
        <v>38336.399999999994</v>
      </c>
      <c r="Q29" s="17">
        <f>'commerce transport'!Q29+'information communication'!Q29+'activites financieres'!Q29+'services aux entreprises'!Q29+'services pr. non marchands'!Q29+'services aux ménages'!Q29</f>
        <v>37428.5</v>
      </c>
      <c r="R29" s="17">
        <f>'commerce transport'!R29+'information communication'!R29+'activites financieres'!R29+'services aux entreprises'!R29+'services pr. non marchands'!R29+'services aux ménages'!R29</f>
        <v>38930.800000000003</v>
      </c>
      <c r="S29" s="17">
        <f>'commerce transport'!S29+'information communication'!S29+'activites financieres'!S29+'services aux entreprises'!S29+'services pr. non marchands'!S29+'services aux ménages'!S29</f>
        <v>39613</v>
      </c>
      <c r="T29" s="17">
        <f>'commerce transport'!T29+'information communication'!T29+'activites financieres'!T29+'services aux entreprises'!T29+'services pr. non marchands'!T29+'services aux ménages'!T29</f>
        <v>39824.9</v>
      </c>
      <c r="U29" s="17">
        <f>'commerce transport'!U29+'information communication'!U29+'activites financieres'!U29+'services aux entreprises'!U29+'services pr. non marchands'!U29+'services aux ménages'!U29</f>
        <v>40468</v>
      </c>
      <c r="V29" s="17">
        <f>'commerce transport'!V29+'information communication'!V29+'activites financieres'!V29+'services aux entreprises'!V29+'services pr. non marchands'!V29+'services aux ménages'!V29</f>
        <v>41089.4</v>
      </c>
      <c r="W29" s="17">
        <f>'commerce transport'!W29+'information communication'!W29+'activites financieres'!W29+'services aux entreprises'!W29+'services pr. non marchands'!W29+'services aux ménages'!W29</f>
        <v>42608.299999999996</v>
      </c>
      <c r="X29" s="17">
        <f>'commerce transport'!X29+'information communication'!X29+'activites financieres'!X29+'services aux entreprises'!X29+'services pr. non marchands'!X29+'services aux ménages'!X29</f>
        <v>44830.7</v>
      </c>
      <c r="Y29" s="17">
        <f>'commerce transport'!Y29+'information communication'!Y29+'activites financieres'!Y29+'services aux entreprises'!Y29+'services pr. non marchands'!Y29+'services aux ménages'!Y29</f>
        <v>45846.200000000004</v>
      </c>
      <c r="Z29" s="17">
        <f>'commerce transport'!Z29+'information communication'!Z29+'activites financieres'!Z29+'services aux entreprises'!Z29+'services pr. non marchands'!Z29+'services aux ménages'!Z29</f>
        <v>46236.1</v>
      </c>
      <c r="AA29" s="17">
        <f>'commerce transport'!AA29+'information communication'!AA29+'activites financieres'!AA29+'services aux entreprises'!AA29+'services pr. non marchands'!AA29+'services aux ménages'!AA29</f>
        <v>47076.9</v>
      </c>
      <c r="AB29" s="17">
        <f>'commerce transport'!AB29+'information communication'!AB29+'activites financieres'!AB29+'services aux entreprises'!AB29+'services pr. non marchands'!AB29+'services aux ménages'!AB29</f>
        <v>46732.799999999996</v>
      </c>
      <c r="AC29" s="17">
        <f>'commerce transport'!AC29+'information communication'!AC29+'activites financieres'!AC29+'services aux entreprises'!AC29+'services pr. non marchands'!AC29+'services aux ménages'!AC29</f>
        <v>50998.200000000004</v>
      </c>
      <c r="AD29" s="17">
        <f>'commerce transport'!AD29+'information communication'!AD29+'activites financieres'!AD29+'services aux entreprises'!AD29+'services pr. non marchands'!AD29+'services aux ménages'!AD29</f>
        <v>52131.100000000006</v>
      </c>
      <c r="AE29" s="17">
        <f>'commerce transport'!AE29+'information communication'!AE29+'activites financieres'!AE29+'services aux entreprises'!AE29+'services pr. non marchands'!AE29+'services aux ménages'!AE29</f>
        <v>51367.799999999996</v>
      </c>
    </row>
    <row r="30" spans="2:31" ht="15" x14ac:dyDescent="0.25">
      <c r="B30" s="7" t="s">
        <v>60</v>
      </c>
      <c r="C30" s="17">
        <f>'commerce transport'!C30+'information communication'!C30+'activites financieres'!C30+'services aux entreprises'!C30+'services pr. non marchands'!C30+'services aux ménages'!C30</f>
        <v>40121</v>
      </c>
      <c r="D30" s="17">
        <f>'commerce transport'!D30+'information communication'!D30+'activites financieres'!D30+'services aux entreprises'!D30+'services pr. non marchands'!D30+'services aux ménages'!D30</f>
        <v>39615.5</v>
      </c>
      <c r="E30" s="17">
        <f>'commerce transport'!E30+'information communication'!E30+'activites financieres'!E30+'services aux entreprises'!E30+'services pr. non marchands'!E30+'services aux ménages'!E30</f>
        <v>38517.699999999997</v>
      </c>
      <c r="F30" s="17">
        <f>'commerce transport'!F30+'information communication'!F30+'activites financieres'!F30+'services aux entreprises'!F30+'services pr. non marchands'!F30+'services aux ménages'!F30</f>
        <v>39230.300000000003</v>
      </c>
      <c r="G30" s="17">
        <f>'commerce transport'!G30+'information communication'!G30+'activites financieres'!G30+'services aux entreprises'!G30+'services pr. non marchands'!G30+'services aux ménages'!G30</f>
        <v>39518.199999999997</v>
      </c>
      <c r="H30" s="17">
        <f>'commerce transport'!H30+'information communication'!H30+'activites financieres'!H30+'services aux entreprises'!H30+'services pr. non marchands'!H30+'services aux ménages'!H30</f>
        <v>41971</v>
      </c>
      <c r="I30" s="17">
        <f>'commerce transport'!I30+'information communication'!I30+'activites financieres'!I30+'services aux entreprises'!I30+'services pr. non marchands'!I30+'services aux ménages'!I30</f>
        <v>43702.100000000006</v>
      </c>
      <c r="J30" s="17">
        <f>'commerce transport'!J30+'information communication'!J30+'activites financieres'!J30+'services aux entreprises'!J30+'services pr. non marchands'!J30+'services aux ménages'!J30</f>
        <v>46336.899999999994</v>
      </c>
      <c r="K30" s="17">
        <f>'commerce transport'!K30+'information communication'!K30+'activites financieres'!K30+'services aux entreprises'!K30+'services pr. non marchands'!K30+'services aux ménages'!K30</f>
        <v>48070.9</v>
      </c>
      <c r="L30" s="17">
        <f>'commerce transport'!L30+'information communication'!L30+'activites financieres'!L30+'services aux entreprises'!L30+'services pr. non marchands'!L30+'services aux ménages'!L30</f>
        <v>49048.899999999994</v>
      </c>
      <c r="M30" s="17">
        <f>'commerce transport'!M30+'information communication'!M30+'activites financieres'!M30+'services aux entreprises'!M30+'services pr. non marchands'!M30+'services aux ménages'!M30</f>
        <v>51263.1</v>
      </c>
      <c r="N30" s="17">
        <f>'commerce transport'!N30+'information communication'!N30+'activites financieres'!N30+'services aux entreprises'!N30+'services pr. non marchands'!N30+'services aux ménages'!N30</f>
        <v>53273</v>
      </c>
      <c r="O30" s="17">
        <f>'commerce transport'!O30+'information communication'!O30+'activites financieres'!O30+'services aux entreprises'!O30+'services pr. non marchands'!O30+'services aux ménages'!O30</f>
        <v>53310</v>
      </c>
      <c r="P30" s="17">
        <f>'commerce transport'!P30+'information communication'!P30+'activites financieres'!P30+'services aux entreprises'!P30+'services pr. non marchands'!P30+'services aux ménages'!P30</f>
        <v>53394.100000000006</v>
      </c>
      <c r="Q30" s="17">
        <f>'commerce transport'!Q30+'information communication'!Q30+'activites financieres'!Q30+'services aux entreprises'!Q30+'services pr. non marchands'!Q30+'services aux ménages'!Q30</f>
        <v>50679.799999999996</v>
      </c>
      <c r="R30" s="17">
        <f>'commerce transport'!R30+'information communication'!R30+'activites financieres'!R30+'services aux entreprises'!R30+'services pr. non marchands'!R30+'services aux ménages'!R30</f>
        <v>50754.999999999993</v>
      </c>
      <c r="S30" s="17">
        <f>'commerce transport'!S30+'information communication'!S30+'activites financieres'!S30+'services aux entreprises'!S30+'services pr. non marchands'!S30+'services aux ménages'!S30</f>
        <v>51649.5</v>
      </c>
      <c r="T30" s="17">
        <f>'commerce transport'!T30+'information communication'!T30+'activites financieres'!T30+'services aux entreprises'!T30+'services pr. non marchands'!T30+'services aux ménages'!T30</f>
        <v>52064.100000000006</v>
      </c>
      <c r="U30" s="17">
        <f>'commerce transport'!U30+'information communication'!U30+'activites financieres'!U30+'services aux entreprises'!U30+'services pr. non marchands'!U30+'services aux ménages'!U30</f>
        <v>54185.4</v>
      </c>
      <c r="V30" s="17">
        <f>'commerce transport'!V30+'information communication'!V30+'activites financieres'!V30+'services aux entreprises'!V30+'services pr. non marchands'!V30+'services aux ménages'!V30</f>
        <v>55858.999999999993</v>
      </c>
      <c r="W30" s="17">
        <f>'commerce transport'!W30+'information communication'!W30+'activites financieres'!W30+'services aux entreprises'!W30+'services pr. non marchands'!W30+'services aux ménages'!W30</f>
        <v>57207.7</v>
      </c>
      <c r="X30" s="17">
        <f>'commerce transport'!X30+'information communication'!X30+'activites financieres'!X30+'services aux entreprises'!X30+'services pr. non marchands'!X30+'services aux ménages'!X30</f>
        <v>59076.7</v>
      </c>
      <c r="Y30" s="17">
        <f>'commerce transport'!Y30+'information communication'!Y30+'activites financieres'!Y30+'services aux entreprises'!Y30+'services pr. non marchands'!Y30+'services aux ménages'!Y30</f>
        <v>61739</v>
      </c>
      <c r="Z30" s="17">
        <f>'commerce transport'!Z30+'information communication'!Z30+'activites financieres'!Z30+'services aux entreprises'!Z30+'services pr. non marchands'!Z30+'services aux ménages'!Z30</f>
        <v>65824</v>
      </c>
      <c r="AA30" s="17">
        <f>'commerce transport'!AA30+'information communication'!AA30+'activites financieres'!AA30+'services aux entreprises'!AA30+'services pr. non marchands'!AA30+'services aux ménages'!AA30</f>
        <v>69358.600000000006</v>
      </c>
      <c r="AB30" s="17">
        <f>'commerce transport'!AB30+'information communication'!AB30+'activites financieres'!AB30+'services aux entreprises'!AB30+'services pr. non marchands'!AB30+'services aux ménages'!AB30</f>
        <v>66674.100000000006</v>
      </c>
      <c r="AC30" s="17">
        <f>'commerce transport'!AC30+'information communication'!AC30+'activites financieres'!AC30+'services aux entreprises'!AC30+'services pr. non marchands'!AC30+'services aux ménages'!AC30</f>
        <v>73239.199999999997</v>
      </c>
      <c r="AD30" s="17">
        <f>'commerce transport'!AD30+'information communication'!AD30+'activites financieres'!AD30+'services aux entreprises'!AD30+'services pr. non marchands'!AD30+'services aux ménages'!AD30</f>
        <v>78373.699999999983</v>
      </c>
      <c r="AE30" s="17">
        <f>'commerce transport'!AE30+'information communication'!AE30+'activites financieres'!AE30+'services aux entreprises'!AE30+'services pr. non marchands'!AE30+'services aux ménages'!AE30</f>
        <v>77159</v>
      </c>
    </row>
    <row r="31" spans="2:31" ht="15" x14ac:dyDescent="0.25">
      <c r="B31" s="7" t="s">
        <v>61</v>
      </c>
      <c r="C31" s="17" t="e">
        <f>'commerce transport'!C31+'information communication'!C31+'activites financieres'!C31+'services aux entreprises'!C31+'services pr. non marchands'!C31+'services aux ménages'!C31</f>
        <v>#VALUE!</v>
      </c>
      <c r="D31" s="17" t="e">
        <f>'commerce transport'!D31+'information communication'!D31+'activites financieres'!D31+'services aux entreprises'!D31+'services pr. non marchands'!D31+'services aux ménages'!D31</f>
        <v>#VALUE!</v>
      </c>
      <c r="E31" s="17" t="e">
        <f>'commerce transport'!E31+'information communication'!E31+'activites financieres'!E31+'services aux entreprises'!E31+'services pr. non marchands'!E31+'services aux ménages'!E31</f>
        <v>#VALUE!</v>
      </c>
      <c r="F31" s="17" t="e">
        <f>'commerce transport'!F31+'information communication'!F31+'activites financieres'!F31+'services aux entreprises'!F31+'services pr. non marchands'!F31+'services aux ménages'!F31</f>
        <v>#VALUE!</v>
      </c>
      <c r="G31" s="17" t="e">
        <f>'commerce transport'!G31+'information communication'!G31+'activites financieres'!G31+'services aux entreprises'!G31+'services pr. non marchands'!G31+'services aux ménages'!G31</f>
        <v>#VALUE!</v>
      </c>
      <c r="H31" s="17">
        <f>'commerce transport'!H31+'information communication'!H31+'activites financieres'!H31+'services aux entreprises'!H31+'services pr. non marchands'!H31+'services aux ménages'!H31</f>
        <v>3760.6</v>
      </c>
      <c r="I31" s="17">
        <f>'commerce transport'!I31+'information communication'!I31+'activites financieres'!I31+'services aux entreprises'!I31+'services pr. non marchands'!I31+'services aux ménages'!I31</f>
        <v>3862.6</v>
      </c>
      <c r="J31" s="17">
        <f>'commerce transport'!J31+'information communication'!J31+'activites financieres'!J31+'services aux entreprises'!J31+'services pr. non marchands'!J31+'services aux ménages'!J31</f>
        <v>3933.2999999999997</v>
      </c>
      <c r="K31" s="17">
        <f>'commerce transport'!K31+'information communication'!K31+'activites financieres'!K31+'services aux entreprises'!K31+'services pr. non marchands'!K31+'services aux ménages'!K31</f>
        <v>4088.5</v>
      </c>
      <c r="L31" s="17">
        <f>'commerce transport'!L31+'information communication'!L31+'activites financieres'!L31+'services aux entreprises'!L31+'services pr. non marchands'!L31+'services aux ménages'!L31</f>
        <v>4137</v>
      </c>
      <c r="M31" s="17">
        <f>'commerce transport'!M31+'information communication'!M31+'activites financieres'!M31+'services aux entreprises'!M31+'services pr. non marchands'!M31+'services aux ménages'!M31</f>
        <v>4284.2999999999993</v>
      </c>
      <c r="N31" s="17">
        <f>'commerce transport'!N31+'information communication'!N31+'activites financieres'!N31+'services aux entreprises'!N31+'services pr. non marchands'!N31+'services aux ménages'!N31</f>
        <v>4473.8</v>
      </c>
      <c r="O31" s="17">
        <f>'commerce transport'!O31+'information communication'!O31+'activites financieres'!O31+'services aux entreprises'!O31+'services pr. non marchands'!O31+'services aux ménages'!O31</f>
        <v>4880.6000000000004</v>
      </c>
      <c r="P31" s="17">
        <f>'commerce transport'!P31+'information communication'!P31+'activites financieres'!P31+'services aux entreprises'!P31+'services pr. non marchands'!P31+'services aux ménages'!P31</f>
        <v>5145.3</v>
      </c>
      <c r="Q31" s="17">
        <f>'commerce transport'!Q31+'information communication'!Q31+'activites financieres'!Q31+'services aux entreprises'!Q31+'services pr. non marchands'!Q31+'services aux ménages'!Q31</f>
        <v>5285.4</v>
      </c>
      <c r="R31" s="17">
        <f>'commerce transport'!R31+'information communication'!R31+'activites financieres'!R31+'services aux entreprises'!R31+'services pr. non marchands'!R31+'services aux ménages'!R31</f>
        <v>5512.8</v>
      </c>
      <c r="S31" s="17">
        <f>'commerce transport'!S31+'information communication'!S31+'activites financieres'!S31+'services aux entreprises'!S31+'services pr. non marchands'!S31+'services aux ménages'!S31</f>
        <v>5514.1999999999989</v>
      </c>
      <c r="T31" s="17">
        <f>'commerce transport'!T31+'information communication'!T31+'activites financieres'!T31+'services aux entreprises'!T31+'services pr. non marchands'!T31+'services aux ménages'!T31</f>
        <v>5846.5</v>
      </c>
      <c r="U31" s="17">
        <f>'commerce transport'!U31+'information communication'!U31+'activites financieres'!U31+'services aux entreprises'!U31+'services pr. non marchands'!U31+'services aux ménages'!U31</f>
        <v>6309</v>
      </c>
      <c r="V31" s="17">
        <f>'commerce transport'!V31+'information communication'!V31+'activites financieres'!V31+'services aux entreprises'!V31+'services pr. non marchands'!V31+'services aux ménages'!V31</f>
        <v>7071.9</v>
      </c>
      <c r="W31" s="17">
        <f>'commerce transport'!W31+'information communication'!W31+'activites financieres'!W31+'services aux entreprises'!W31+'services pr. non marchands'!W31+'services aux ménages'!W31</f>
        <v>7718.9000000000005</v>
      </c>
      <c r="X31" s="17">
        <f>'commerce transport'!X31+'information communication'!X31+'activites financieres'!X31+'services aux entreprises'!X31+'services pr. non marchands'!X31+'services aux ménages'!X31</f>
        <v>7999.6999999999989</v>
      </c>
      <c r="Y31" s="17">
        <f>'commerce transport'!Y31+'information communication'!Y31+'activites financieres'!Y31+'services aux entreprises'!Y31+'services pr. non marchands'!Y31+'services aux ménages'!Y31</f>
        <v>9215.2000000000007</v>
      </c>
      <c r="Z31" s="17">
        <f>'commerce transport'!Z31+'information communication'!Z31+'activites financieres'!Z31+'services aux entreprises'!Z31+'services pr. non marchands'!Z31+'services aux ménages'!Z31</f>
        <v>9914.1</v>
      </c>
      <c r="AA31" s="17">
        <f>'commerce transport'!AA31+'information communication'!AA31+'activites financieres'!AA31+'services aux entreprises'!AA31+'services pr. non marchands'!AA31+'services aux ménages'!AA31</f>
        <v>10295.900000000001</v>
      </c>
      <c r="AB31" s="17">
        <f>'commerce transport'!AB31+'information communication'!AB31+'activites financieres'!AB31+'services aux entreprises'!AB31+'services pr. non marchands'!AB31+'services aux ménages'!AB31</f>
        <v>10369.600000000002</v>
      </c>
      <c r="AC31" s="17">
        <f>'commerce transport'!AC31+'information communication'!AC31+'activites financieres'!AC31+'services aux entreprises'!AC31+'services pr. non marchands'!AC31+'services aux ménages'!AC31</f>
        <v>11724.1</v>
      </c>
      <c r="AD31" s="17">
        <f>'commerce transport'!AD31+'information communication'!AD31+'activites financieres'!AD31+'services aux entreprises'!AD31+'services pr. non marchands'!AD31+'services aux ménages'!AD31</f>
        <v>12618.2</v>
      </c>
      <c r="AE31" s="17">
        <f>'commerce transport'!AE31+'information communication'!AE31+'activites financieres'!AE31+'services aux entreprises'!AE31+'services pr. non marchands'!AE31+'services aux ménages'!AE31</f>
        <v>13200.9</v>
      </c>
    </row>
    <row r="32" spans="2:31" ht="15" x14ac:dyDescent="0.25">
      <c r="B32" s="7" t="s">
        <v>62</v>
      </c>
      <c r="C32" s="17">
        <f>'commerce transport'!C32+'information communication'!C32+'activites financieres'!C32+'services aux entreprises'!C32+'services pr. non marchands'!C32+'services aux ménages'!C32</f>
        <v>309644.40000000002</v>
      </c>
      <c r="D32" s="17">
        <f>'commerce transport'!D32+'information communication'!D32+'activites financieres'!D32+'services aux entreprises'!D32+'services pr. non marchands'!D32+'services aux ménages'!D32</f>
        <v>320981.59999999998</v>
      </c>
      <c r="E32" s="17">
        <f>'commerce transport'!E32+'information communication'!E32+'activites financieres'!E32+'services aux entreprises'!E32+'services pr. non marchands'!E32+'services aux ménages'!E32</f>
        <v>338401.19999999995</v>
      </c>
      <c r="F32" s="17">
        <f>'commerce transport'!F32+'information communication'!F32+'activites financieres'!F32+'services aux entreprises'!F32+'services pr. non marchands'!F32+'services aux ménages'!F32</f>
        <v>355978.99999999994</v>
      </c>
      <c r="G32" s="17">
        <f>'commerce transport'!G32+'information communication'!G32+'activites financieres'!G32+'services aux entreprises'!G32+'services pr. non marchands'!G32+'services aux ménages'!G32</f>
        <v>373642.8</v>
      </c>
      <c r="H32" s="17">
        <f>'commerce transport'!H32+'information communication'!H32+'activites financieres'!H32+'services aux entreprises'!H32+'services pr. non marchands'!H32+'services aux ménages'!H32</f>
        <v>391182.10000000003</v>
      </c>
      <c r="I32" s="17">
        <f>'commerce transport'!I32+'information communication'!I32+'activites financieres'!I32+'services aux entreprises'!I32+'services pr. non marchands'!I32+'services aux ménages'!I32</f>
        <v>401655.3</v>
      </c>
      <c r="J32" s="17">
        <f>'commerce transport'!J32+'information communication'!J32+'activites financieres'!J32+'services aux entreprises'!J32+'services pr. non marchands'!J32+'services aux ménages'!J32</f>
        <v>403540.69999999995</v>
      </c>
      <c r="K32" s="17">
        <f>'commerce transport'!K32+'information communication'!K32+'activites financieres'!K32+'services aux entreprises'!K32+'services pr. non marchands'!K32+'services aux ménages'!K32</f>
        <v>406317</v>
      </c>
      <c r="L32" s="17">
        <f>'commerce transport'!L32+'information communication'!L32+'activites financieres'!L32+'services aux entreprises'!L32+'services pr. non marchands'!L32+'services aux ménages'!L32</f>
        <v>413483.80000000005</v>
      </c>
      <c r="M32" s="17">
        <f>'commerce transport'!M32+'information communication'!M32+'activites financieres'!M32+'services aux entreprises'!M32+'services pr. non marchands'!M32+'services aux ménages'!M32</f>
        <v>422016.9</v>
      </c>
      <c r="N32" s="17">
        <f>'commerce transport'!N32+'information communication'!N32+'activites financieres'!N32+'services aux entreprises'!N32+'services pr. non marchands'!N32+'services aux ménages'!N32</f>
        <v>439004.39999999997</v>
      </c>
      <c r="O32" s="17">
        <f>'commerce transport'!O32+'information communication'!O32+'activites financieres'!O32+'services aux entreprises'!O32+'services pr. non marchands'!O32+'services aux ménages'!O32</f>
        <v>457106.7</v>
      </c>
      <c r="P32" s="17">
        <f>'commerce transport'!P32+'information communication'!P32+'activites financieres'!P32+'services aux entreprises'!P32+'services pr. non marchands'!P32+'services aux ménages'!P32</f>
        <v>469819.4</v>
      </c>
      <c r="Q32" s="17">
        <f>'commerce transport'!Q32+'information communication'!Q32+'activites financieres'!Q32+'services aux entreprises'!Q32+'services pr. non marchands'!Q32+'services aux ménages'!Q32</f>
        <v>460143.30000000005</v>
      </c>
      <c r="R32" s="17">
        <f>'commerce transport'!R32+'information communication'!R32+'activites financieres'!R32+'services aux entreprises'!R32+'services pr. non marchands'!R32+'services aux ménages'!R32</f>
        <v>466980.89999999997</v>
      </c>
      <c r="S32" s="17">
        <f>'commerce transport'!S32+'information communication'!S32+'activites financieres'!S32+'services aux entreprises'!S32+'services pr. non marchands'!S32+'services aux ménages'!S32</f>
        <v>478798.3</v>
      </c>
      <c r="T32" s="17">
        <f>'commerce transport'!T32+'information communication'!T32+'activites financieres'!T32+'services aux entreprises'!T32+'services pr. non marchands'!T32+'services aux ménages'!T32</f>
        <v>476946.8</v>
      </c>
      <c r="U32" s="17">
        <f>'commerce transport'!U32+'information communication'!U32+'activites financieres'!U32+'services aux entreprises'!U32+'services pr. non marchands'!U32+'services aux ménages'!U32</f>
        <v>478670.89999999997</v>
      </c>
      <c r="V32" s="17">
        <f>'commerce transport'!V32+'information communication'!V32+'activites financieres'!V32+'services aux entreprises'!V32+'services pr. non marchands'!V32+'services aux ménages'!V32</f>
        <v>489459.69999999995</v>
      </c>
      <c r="W32" s="17">
        <f>'commerce transport'!W32+'information communication'!W32+'activites financieres'!W32+'services aux entreprises'!W32+'services pr. non marchands'!W32+'services aux ménages'!W32</f>
        <v>501573</v>
      </c>
      <c r="X32" s="17">
        <f>'commerce transport'!X32+'information communication'!X32+'activites financieres'!X32+'services aux entreprises'!X32+'services pr. non marchands'!X32+'services aux ménages'!X32</f>
        <v>512625.50000000006</v>
      </c>
      <c r="Y32" s="17">
        <f>'commerce transport'!Y32+'information communication'!Y32+'activites financieres'!Y32+'services aux entreprises'!Y32+'services pr. non marchands'!Y32+'services aux ménages'!Y32</f>
        <v>524526.30000000005</v>
      </c>
      <c r="Z32" s="17">
        <f>'commerce transport'!Z32+'information communication'!Z32+'activites financieres'!Z32+'services aux entreprises'!Z32+'services pr. non marchands'!Z32+'services aux ménages'!Z32</f>
        <v>535334.80000000005</v>
      </c>
      <c r="AA32" s="17">
        <f>'commerce transport'!AA32+'information communication'!AA32+'activites financieres'!AA32+'services aux entreprises'!AA32+'services pr. non marchands'!AA32+'services aux ménages'!AA32</f>
        <v>550075</v>
      </c>
      <c r="AB32" s="17">
        <f>'commerce transport'!AB32+'information communication'!AB32+'activites financieres'!AB32+'services aux entreprises'!AB32+'services pr. non marchands'!AB32+'services aux ménages'!AB32</f>
        <v>522534</v>
      </c>
      <c r="AC32" s="17">
        <f>'commerce transport'!AC32+'information communication'!AC32+'activites financieres'!AC32+'services aux entreprises'!AC32+'services pr. non marchands'!AC32+'services aux ménages'!AC32</f>
        <v>559273</v>
      </c>
      <c r="AD32" s="17">
        <f>'commerce transport'!AD32+'information communication'!AD32+'activites financieres'!AD32+'services aux entreprises'!AD32+'services pr. non marchands'!AD32+'services aux ménages'!AD32</f>
        <v>595347.29999999993</v>
      </c>
      <c r="AE32" s="17">
        <f>'commerce transport'!AE32+'information communication'!AE32+'activites financieres'!AE32+'services aux entreprises'!AE32+'services pr. non marchands'!AE32+'services aux ménages'!AE32</f>
        <v>600174.5</v>
      </c>
    </row>
    <row r="33" spans="2:31" ht="15" x14ac:dyDescent="0.25">
      <c r="B33" s="7" t="s">
        <v>63</v>
      </c>
      <c r="C33" s="17">
        <f>'commerce transport'!C33+'information communication'!C33+'activites financieres'!C33+'services aux entreprises'!C33+'services pr. non marchands'!C33+'services aux ménages'!C33</f>
        <v>139006.20000000001</v>
      </c>
      <c r="D33" s="17">
        <f>'commerce transport'!D33+'information communication'!D33+'activites financieres'!D33+'services aux entreprises'!D33+'services pr. non marchands'!D33+'services aux ménages'!D33</f>
        <v>142048.6</v>
      </c>
      <c r="E33" s="17">
        <f>'commerce transport'!E33+'information communication'!E33+'activites financieres'!E33+'services aux entreprises'!E33+'services pr. non marchands'!E33+'services aux ménages'!E33</f>
        <v>144816.70000000001</v>
      </c>
      <c r="F33" s="17">
        <f>'commerce transport'!F33+'information communication'!F33+'activites financieres'!F33+'services aux entreprises'!F33+'services pr. non marchands'!F33+'services aux ménages'!F33</f>
        <v>150705.4</v>
      </c>
      <c r="G33" s="17">
        <f>'commerce transport'!G33+'information communication'!G33+'activites financieres'!G33+'services aux entreprises'!G33+'services pr. non marchands'!G33+'services aux ménages'!G33</f>
        <v>155631.59999999998</v>
      </c>
      <c r="H33" s="17">
        <f>'commerce transport'!H33+'information communication'!H33+'activites financieres'!H33+'services aux entreprises'!H33+'services pr. non marchands'!H33+'services aux ménages'!H33</f>
        <v>161158.6</v>
      </c>
      <c r="I33" s="17">
        <f>'commerce transport'!I33+'information communication'!I33+'activites financieres'!I33+'services aux entreprises'!I33+'services pr. non marchands'!I33+'services aux ménages'!I33</f>
        <v>163134.20000000001</v>
      </c>
      <c r="J33" s="17">
        <f>'commerce transport'!J33+'information communication'!J33+'activites financieres'!J33+'services aux entreprises'!J33+'services pr. non marchands'!J33+'services aux ménages'!J33</f>
        <v>166955.80000000002</v>
      </c>
      <c r="K33" s="17">
        <f>'commerce transport'!K33+'information communication'!K33+'activites financieres'!K33+'services aux entreprises'!K33+'services pr. non marchands'!K33+'services aux ménages'!K33</f>
        <v>168682.7</v>
      </c>
      <c r="L33" s="17">
        <f>'commerce transport'!L33+'information communication'!L33+'activites financieres'!L33+'services aux entreprises'!L33+'services pr. non marchands'!L33+'services aux ménages'!L33</f>
        <v>171867.8</v>
      </c>
      <c r="M33" s="17">
        <f>'commerce transport'!M33+'information communication'!M33+'activites financieres'!M33+'services aux entreprises'!M33+'services pr. non marchands'!M33+'services aux ménages'!M33</f>
        <v>175944.3</v>
      </c>
      <c r="N33" s="17">
        <f>'commerce transport'!N33+'information communication'!N33+'activites financieres'!N33+'services aux entreprises'!N33+'services pr. non marchands'!N33+'services aux ménages'!N33</f>
        <v>182044.1</v>
      </c>
      <c r="O33" s="17">
        <f>'commerce transport'!O33+'information communication'!O33+'activites financieres'!O33+'services aux entreprises'!O33+'services pr. non marchands'!O33+'services aux ménages'!O33</f>
        <v>188151.1</v>
      </c>
      <c r="P33" s="17">
        <f>'commerce transport'!P33+'information communication'!P33+'activites financieres'!P33+'services aux entreprises'!P33+'services pr. non marchands'!P33+'services aux ménages'!P33</f>
        <v>191735.6</v>
      </c>
      <c r="Q33" s="17">
        <f>'commerce transport'!Q33+'information communication'!Q33+'activites financieres'!Q33+'services aux entreprises'!Q33+'services pr. non marchands'!Q33+'services aux ménages'!Q33</f>
        <v>190041.40000000002</v>
      </c>
      <c r="R33" s="17">
        <f>'commerce transport'!R33+'information communication'!R33+'activites financieres'!R33+'services aux entreprises'!R33+'services pr. non marchands'!R33+'services aux ménages'!R33</f>
        <v>192233.69999999998</v>
      </c>
      <c r="S33" s="17">
        <f>'commerce transport'!S33+'information communication'!S33+'activites financieres'!S33+'services aux entreprises'!S33+'services pr. non marchands'!S33+'services aux ménages'!S33</f>
        <v>197285.80000000002</v>
      </c>
      <c r="T33" s="17">
        <f>'commerce transport'!T33+'information communication'!T33+'activites financieres'!T33+'services aux entreprises'!T33+'services pr. non marchands'!T33+'services aux ménages'!T33</f>
        <v>197255.7</v>
      </c>
      <c r="U33" s="17">
        <f>'commerce transport'!U33+'information communication'!U33+'activites financieres'!U33+'services aux entreprises'!U33+'services pr. non marchands'!U33+'services aux ménages'!U33</f>
        <v>196142</v>
      </c>
      <c r="V33" s="17">
        <f>'commerce transport'!V33+'information communication'!V33+'activites financieres'!V33+'services aux entreprises'!V33+'services pr. non marchands'!V33+'services aux ménages'!V33</f>
        <v>197538.8</v>
      </c>
      <c r="W33" s="17">
        <f>'commerce transport'!W33+'information communication'!W33+'activites financieres'!W33+'services aux entreprises'!W33+'services pr. non marchands'!W33+'services aux ménages'!W33</f>
        <v>201336.6</v>
      </c>
      <c r="X33" s="17">
        <f>'commerce transport'!X33+'information communication'!X33+'activites financieres'!X33+'services aux entreprises'!X33+'services pr. non marchands'!X33+'services aux ménages'!X33</f>
        <v>204243.20000000001</v>
      </c>
      <c r="Y33" s="17">
        <f>'commerce transport'!Y33+'information communication'!Y33+'activites financieres'!Y33+'services aux entreprises'!Y33+'services pr. non marchands'!Y33+'services aux ménages'!Y33</f>
        <v>208771.3</v>
      </c>
      <c r="Z33" s="17">
        <f>'commerce transport'!Z33+'information communication'!Z33+'activites financieres'!Z33+'services aux entreprises'!Z33+'services pr. non marchands'!Z33+'services aux ménages'!Z33</f>
        <v>214378.1</v>
      </c>
      <c r="AA33" s="17">
        <f>'commerce transport'!AA33+'information communication'!AA33+'activites financieres'!AA33+'services aux entreprises'!AA33+'services pr. non marchands'!AA33+'services aux ménages'!AA33</f>
        <v>219929.60000000001</v>
      </c>
      <c r="AB33" s="17">
        <f>'commerce transport'!AB33+'information communication'!AB33+'activites financieres'!AB33+'services aux entreprises'!AB33+'services pr. non marchands'!AB33+'services aux ménages'!AB33</f>
        <v>203533.1</v>
      </c>
      <c r="AC33" s="17">
        <f>'commerce transport'!AC33+'information communication'!AC33+'activites financieres'!AC33+'services aux entreprises'!AC33+'services pr. non marchands'!AC33+'services aux ménages'!AC33</f>
        <v>212037.59999999998</v>
      </c>
      <c r="AD33" s="17">
        <f>'commerce transport'!AD33+'information communication'!AD33+'activites financieres'!AD33+'services aux entreprises'!AD33+'services pr. non marchands'!AD33+'services aux ménages'!AD33</f>
        <v>228393.2</v>
      </c>
      <c r="AE33" s="17">
        <f>'commerce transport'!AE33+'information communication'!AE33+'activites financieres'!AE33+'services aux entreprises'!AE33+'services pr. non marchands'!AE33+'services aux ménages'!AE33</f>
        <v>226768.9</v>
      </c>
    </row>
    <row r="34" spans="2:31" ht="15" x14ac:dyDescent="0.25">
      <c r="B34" s="7" t="s">
        <v>64</v>
      </c>
      <c r="C34" s="17">
        <f>'commerce transport'!C34+'information communication'!C34+'activites financieres'!C34+'services aux entreprises'!C34+'services pr. non marchands'!C34+'services aux ménages'!C34</f>
        <v>99910.1</v>
      </c>
      <c r="D34" s="17">
        <f>'commerce transport'!D34+'information communication'!D34+'activites financieres'!D34+'services aux entreprises'!D34+'services pr. non marchands'!D34+'services aux ménages'!D34</f>
        <v>108341</v>
      </c>
      <c r="E34" s="17">
        <f>'commerce transport'!E34+'information communication'!E34+'activites financieres'!E34+'services aux entreprises'!E34+'services pr. non marchands'!E34+'services aux ménages'!E34</f>
        <v>117569.2</v>
      </c>
      <c r="F34" s="17">
        <f>'commerce transport'!F34+'information communication'!F34+'activites financieres'!F34+'services aux entreprises'!F34+'services pr. non marchands'!F34+'services aux ménages'!F34</f>
        <v>125648.3</v>
      </c>
      <c r="G34" s="17">
        <f>'commerce transport'!G34+'information communication'!G34+'activites financieres'!G34+'services aux entreprises'!G34+'services pr. non marchands'!G34+'services aux ménages'!G34</f>
        <v>133408.29999999999</v>
      </c>
      <c r="H34" s="17">
        <f>'commerce transport'!H34+'information communication'!H34+'activites financieres'!H34+'services aux entreprises'!H34+'services pr. non marchands'!H34+'services aux ménages'!H34</f>
        <v>144240.79999999999</v>
      </c>
      <c r="I34" s="17">
        <f>'commerce transport'!I34+'information communication'!I34+'activites financieres'!I34+'services aux entreprises'!I34+'services pr. non marchands'!I34+'services aux ménages'!I34</f>
        <v>148048.4</v>
      </c>
      <c r="J34" s="17">
        <f>'commerce transport'!J34+'information communication'!J34+'activites financieres'!J34+'services aux entreprises'!J34+'services pr. non marchands'!J34+'services aux ménages'!J34</f>
        <v>152497.20000000001</v>
      </c>
      <c r="K34" s="17">
        <f>'commerce transport'!K34+'information communication'!K34+'activites financieres'!K34+'services aux entreprises'!K34+'services pr. non marchands'!K34+'services aux ménages'!K34</f>
        <v>155461.30000000002</v>
      </c>
      <c r="L34" s="17">
        <f>'commerce transport'!L34+'information communication'!L34+'activites financieres'!L34+'services aux entreprises'!L34+'services pr. non marchands'!L34+'services aux ménages'!L34</f>
        <v>160872.1</v>
      </c>
      <c r="M34" s="17">
        <f>'commerce transport'!M34+'information communication'!M34+'activites financieres'!M34+'services aux entreprises'!M34+'services pr. non marchands'!M34+'services aux ménages'!M34</f>
        <v>165952.9</v>
      </c>
      <c r="N34" s="17">
        <f>'commerce transport'!N34+'information communication'!N34+'activites financieres'!N34+'services aux entreprises'!N34+'services pr. non marchands'!N34+'services aux ménages'!N34</f>
        <v>174141.3</v>
      </c>
      <c r="O34" s="17">
        <f>'commerce transport'!O34+'information communication'!O34+'activites financieres'!O34+'services aux entreprises'!O34+'services pr. non marchands'!O34+'services aux ménages'!O34</f>
        <v>184184.09999999998</v>
      </c>
      <c r="P34" s="17">
        <f>'commerce transport'!P34+'information communication'!P34+'activites financieres'!P34+'services aux entreprises'!P34+'services pr. non marchands'!P34+'services aux ménages'!P34</f>
        <v>193204.09999999998</v>
      </c>
      <c r="Q34" s="17">
        <f>'commerce transport'!Q34+'information communication'!Q34+'activites financieres'!Q34+'services aux entreprises'!Q34+'services pr. non marchands'!Q34+'services aux ménages'!Q34</f>
        <v>197313.09999999998</v>
      </c>
      <c r="R34" s="17">
        <f>'commerce transport'!R34+'information communication'!R34+'activites financieres'!R34+'services aux entreprises'!R34+'services pr. non marchands'!R34+'services aux ménages'!R34</f>
        <v>197467.6</v>
      </c>
      <c r="S34" s="17">
        <f>'commerce transport'!S34+'information communication'!S34+'activites financieres'!S34+'services aux entreprises'!S34+'services pr. non marchands'!S34+'services aux ménages'!S34</f>
        <v>202459.6</v>
      </c>
      <c r="T34" s="17">
        <f>'commerce transport'!T34+'information communication'!T34+'activites financieres'!T34+'services aux entreprises'!T34+'services pr. non marchands'!T34+'services aux ménages'!T34</f>
        <v>206694.5</v>
      </c>
      <c r="U34" s="17">
        <f>'commerce transport'!U34+'information communication'!U34+'activites financieres'!U34+'services aux entreprises'!U34+'services pr. non marchands'!U34+'services aux ménages'!U34</f>
        <v>211687.69999999998</v>
      </c>
      <c r="V34" s="17">
        <f>'commerce transport'!V34+'information communication'!V34+'activites financieres'!V34+'services aux entreprises'!V34+'services pr. non marchands'!V34+'services aux ménages'!V34</f>
        <v>215578.8</v>
      </c>
      <c r="W34" s="17">
        <f>'commerce transport'!W34+'information communication'!W34+'activites financieres'!W34+'services aux entreprises'!W34+'services pr. non marchands'!W34+'services aux ménages'!W34</f>
        <v>225578.59999999998</v>
      </c>
      <c r="X34" s="17">
        <f>'commerce transport'!X34+'information communication'!X34+'activites financieres'!X34+'services aux entreprises'!X34+'services pr. non marchands'!X34+'services aux ménages'!X34</f>
        <v>232109.4</v>
      </c>
      <c r="Y34" s="17">
        <f>'commerce transport'!Y34+'information communication'!Y34+'activites financieres'!Y34+'services aux entreprises'!Y34+'services pr. non marchands'!Y34+'services aux ménages'!Y34</f>
        <v>250277.8</v>
      </c>
      <c r="Z34" s="17">
        <f>'commerce transport'!Z34+'information communication'!Z34+'activites financieres'!Z34+'services aux entreprises'!Z34+'services pr. non marchands'!Z34+'services aux ménages'!Z34</f>
        <v>268027.89999999997</v>
      </c>
      <c r="AA34" s="17">
        <f>'commerce transport'!AA34+'information communication'!AA34+'activites financieres'!AA34+'services aux entreprises'!AA34+'services pr. non marchands'!AA34+'services aux ménages'!AA34</f>
        <v>278859.5</v>
      </c>
      <c r="AB34" s="17">
        <f>'commerce transport'!AB34+'information communication'!AB34+'activites financieres'!AB34+'services aux entreprises'!AB34+'services pr. non marchands'!AB34+'services aux ménages'!AB34</f>
        <v>272675.40000000002</v>
      </c>
      <c r="AC34" s="17">
        <f>'commerce transport'!AC34+'information communication'!AC34+'activites financieres'!AC34+'services aux entreprises'!AC34+'services pr. non marchands'!AC34+'services aux ménages'!AC34</f>
        <v>300388.7</v>
      </c>
      <c r="AD34" s="17">
        <f>'commerce transport'!AD34+'information communication'!AD34+'activites financieres'!AD34+'services aux entreprises'!AD34+'services pr. non marchands'!AD34+'services aux ménages'!AD34</f>
        <v>316261.7</v>
      </c>
      <c r="AE34" s="17">
        <f>'commerce transport'!AE34+'information communication'!AE34+'activites financieres'!AE34+'services aux entreprises'!AE34+'services pr. non marchands'!AE34+'services aux ménages'!AE34</f>
        <v>320537.89999999997</v>
      </c>
    </row>
    <row r="35" spans="2:31" ht="15" x14ac:dyDescent="0.25">
      <c r="B35" s="7" t="s">
        <v>65</v>
      </c>
      <c r="C35" s="17">
        <f>'commerce transport'!C35+'information communication'!C35+'activites financieres'!C35+'services aux entreprises'!C35+'services pr. non marchands'!C35+'services aux ménages'!C35</f>
        <v>77661</v>
      </c>
      <c r="D35" s="17">
        <f>'commerce transport'!D35+'information communication'!D35+'activites financieres'!D35+'services aux entreprises'!D35+'services pr. non marchands'!D35+'services aux ménages'!D35</f>
        <v>78712.100000000006</v>
      </c>
      <c r="E35" s="17">
        <f>'commerce transport'!E35+'information communication'!E35+'activites financieres'!E35+'services aux entreprises'!E35+'services pr. non marchands'!E35+'services aux ménages'!E35</f>
        <v>82186.8</v>
      </c>
      <c r="F35" s="17">
        <f>'commerce transport'!F35+'information communication'!F35+'activites financieres'!F35+'services aux entreprises'!F35+'services pr. non marchands'!F35+'services aux ménages'!F35</f>
        <v>86565</v>
      </c>
      <c r="G35" s="17">
        <f>'commerce transport'!G35+'information communication'!G35+'activites financieres'!G35+'services aux entreprises'!G35+'services pr. non marchands'!G35+'services aux ménages'!G35</f>
        <v>90193.600000000006</v>
      </c>
      <c r="H35" s="17">
        <f>'commerce transport'!H35+'information communication'!H35+'activites financieres'!H35+'services aux entreprises'!H35+'services pr. non marchands'!H35+'services aux ménages'!H35</f>
        <v>94257</v>
      </c>
      <c r="I35" s="17">
        <f>'commerce transport'!I35+'information communication'!I35+'activites financieres'!I35+'services aux entreprises'!I35+'services pr. non marchands'!I35+'services aux ménages'!I35</f>
        <v>96719.2</v>
      </c>
      <c r="J35" s="17">
        <f>'commerce transport'!J35+'information communication'!J35+'activites financieres'!J35+'services aux entreprises'!J35+'services pr. non marchands'!J35+'services aux ménages'!J35</f>
        <v>98537.700000000012</v>
      </c>
      <c r="K35" s="17">
        <f>'commerce transport'!K35+'information communication'!K35+'activites financieres'!K35+'services aux entreprises'!K35+'services pr. non marchands'!K35+'services aux ménages'!K35</f>
        <v>98421.3</v>
      </c>
      <c r="L35" s="17">
        <f>'commerce transport'!L35+'information communication'!L35+'activites financieres'!L35+'services aux entreprises'!L35+'services pr. non marchands'!L35+'services aux ménages'!L35</f>
        <v>100977.7</v>
      </c>
      <c r="M35" s="17">
        <f>'commerce transport'!M35+'information communication'!M35+'activites financieres'!M35+'services aux entreprises'!M35+'services pr. non marchands'!M35+'services aux ménages'!M35</f>
        <v>102676.4</v>
      </c>
      <c r="N35" s="17">
        <f>'commerce transport'!N35+'information communication'!N35+'activites financieres'!N35+'services aux entreprises'!N35+'services pr. non marchands'!N35+'services aux ménages'!N35</f>
        <v>105193.09999999999</v>
      </c>
      <c r="O35" s="17">
        <f>'commerce transport'!O35+'information communication'!O35+'activites financieres'!O35+'services aux entreprises'!O35+'services pr. non marchands'!O35+'services aux ménages'!O35</f>
        <v>109042</v>
      </c>
      <c r="P35" s="17">
        <f>'commerce transport'!P35+'information communication'!P35+'activites financieres'!P35+'services aux entreprises'!P35+'services pr. non marchands'!P35+'services aux ménages'!P35</f>
        <v>110951.8</v>
      </c>
      <c r="Q35" s="17">
        <f>'commerce transport'!Q35+'information communication'!Q35+'activites financieres'!Q35+'services aux entreprises'!Q35+'services pr. non marchands'!Q35+'services aux ménages'!Q35</f>
        <v>109989.09999999999</v>
      </c>
      <c r="R35" s="17">
        <f>'commerce transport'!R35+'information communication'!R35+'activites financieres'!R35+'services aux entreprises'!R35+'services pr. non marchands'!R35+'services aux ménages'!R35</f>
        <v>110834.7</v>
      </c>
      <c r="S35" s="17">
        <f>'commerce transport'!S35+'information communication'!S35+'activites financieres'!S35+'services aux entreprises'!S35+'services pr. non marchands'!S35+'services aux ménages'!S35</f>
        <v>109439.6</v>
      </c>
      <c r="T35" s="17">
        <f>'commerce transport'!T35+'information communication'!T35+'activites financieres'!T35+'services aux entreprises'!T35+'services pr. non marchands'!T35+'services aux ménages'!T35</f>
        <v>106520.20000000001</v>
      </c>
      <c r="U35" s="17">
        <f>'commerce transport'!U35+'information communication'!U35+'activites financieres'!U35+'services aux entreprises'!U35+'services pr. non marchands'!U35+'services aux ménages'!U35</f>
        <v>105807.8</v>
      </c>
      <c r="V35" s="17">
        <f>'commerce transport'!V35+'information communication'!V35+'activites financieres'!V35+'services aux entreprises'!V35+'services pr. non marchands'!V35+'services aux ménages'!V35</f>
        <v>106254.8</v>
      </c>
      <c r="W35" s="17">
        <f>'commerce transport'!W35+'information communication'!W35+'activites financieres'!W35+'services aux entreprises'!W35+'services pr. non marchands'!W35+'services aux ménages'!W35</f>
        <v>107425.60000000001</v>
      </c>
      <c r="X35" s="17">
        <f>'commerce transport'!X35+'information communication'!X35+'activites financieres'!X35+'services aux entreprises'!X35+'services pr. non marchands'!X35+'services aux ménages'!X35</f>
        <v>109389.4</v>
      </c>
      <c r="Y35" s="17">
        <f>'commerce transport'!Y35+'information communication'!Y35+'activites financieres'!Y35+'services aux entreprises'!Y35+'services pr. non marchands'!Y35+'services aux ménages'!Y35</f>
        <v>112483.90000000001</v>
      </c>
      <c r="Z35" s="17">
        <f>'commerce transport'!Z35+'information communication'!Z35+'activites financieres'!Z35+'services aux entreprises'!Z35+'services pr. non marchands'!Z35+'services aux ménages'!Z35</f>
        <v>115886.9</v>
      </c>
      <c r="AA35" s="17">
        <f>'commerce transport'!AA35+'information communication'!AA35+'activites financieres'!AA35+'services aux entreprises'!AA35+'services pr. non marchands'!AA35+'services aux ménages'!AA35</f>
        <v>119866.5</v>
      </c>
      <c r="AB35" s="17">
        <f>'commerce transport'!AB35+'information communication'!AB35+'activites financieres'!AB35+'services aux entreprises'!AB35+'services pr. non marchands'!AB35+'services aux ménages'!AB35</f>
        <v>108248.6</v>
      </c>
      <c r="AC35" s="17">
        <f>'commerce transport'!AC35+'information communication'!AC35+'activites financieres'!AC35+'services aux entreprises'!AC35+'services pr. non marchands'!AC35+'services aux ménages'!AC35</f>
        <v>115057.90000000001</v>
      </c>
      <c r="AD35" s="17">
        <f>'commerce transport'!AD35+'information communication'!AD35+'activites financieres'!AD35+'services aux entreprises'!AD35+'services pr. non marchands'!AD35+'services aux ménages'!AD35</f>
        <v>127007.49999999999</v>
      </c>
      <c r="AE35" s="17">
        <f>'commerce transport'!AE35+'information communication'!AE35+'activites financieres'!AE35+'services aux entreprises'!AE35+'services pr. non marchands'!AE35+'services aux ménages'!AE35</f>
        <v>131069.59999999999</v>
      </c>
    </row>
    <row r="36" spans="2:31" ht="15" x14ac:dyDescent="0.25">
      <c r="B36" s="7" t="s">
        <v>66</v>
      </c>
      <c r="C36" s="17">
        <f>'commerce transport'!C36+'information communication'!C36+'activites financieres'!C36+'services aux entreprises'!C36+'services pr. non marchands'!C36+'services aux ménages'!C36</f>
        <v>55806.6</v>
      </c>
      <c r="D36" s="17">
        <f>'commerce transport'!D36+'information communication'!D36+'activites financieres'!D36+'services aux entreprises'!D36+'services pr. non marchands'!D36+'services aux ménages'!D36</f>
        <v>58575.199999999997</v>
      </c>
      <c r="E36" s="17">
        <f>'commerce transport'!E36+'information communication'!E36+'activites financieres'!E36+'services aux entreprises'!E36+'services pr. non marchands'!E36+'services aux ménages'!E36</f>
        <v>57645.799999999996</v>
      </c>
      <c r="F36" s="17">
        <f>'commerce transport'!F36+'information communication'!F36+'activites financieres'!F36+'services aux entreprises'!F36+'services pr. non marchands'!F36+'services aux ménages'!F36</f>
        <v>56201.299999999996</v>
      </c>
      <c r="G36" s="17">
        <f>'commerce transport'!G36+'information communication'!G36+'activites financieres'!G36+'services aux entreprises'!G36+'services pr. non marchands'!G36+'services aux ménages'!G36</f>
        <v>59132.299999999996</v>
      </c>
      <c r="H36" s="17">
        <f>'commerce transport'!H36+'information communication'!H36+'activites financieres'!H36+'services aux entreprises'!H36+'services pr. non marchands'!H36+'services aux ménages'!H36</f>
        <v>63934.5</v>
      </c>
      <c r="I36" s="17">
        <f>'commerce transport'!I36+'information communication'!I36+'activites financieres'!I36+'services aux entreprises'!I36+'services pr. non marchands'!I36+'services aux ménages'!I36</f>
        <v>61505</v>
      </c>
      <c r="J36" s="17">
        <f>'commerce transport'!J36+'information communication'!J36+'activites financieres'!J36+'services aux entreprises'!J36+'services pr. non marchands'!J36+'services aux ménages'!J36</f>
        <v>65687.100000000006</v>
      </c>
      <c r="K36" s="17">
        <f>'commerce transport'!K36+'information communication'!K36+'activites financieres'!K36+'services aux entreprises'!K36+'services pr. non marchands'!K36+'services aux ménages'!K36</f>
        <v>58242.900000000009</v>
      </c>
      <c r="L36" s="17">
        <f>'commerce transport'!L36+'information communication'!L36+'activites financieres'!L36+'services aux entreprises'!L36+'services pr. non marchands'!L36+'services aux ménages'!L36</f>
        <v>64641.299999999996</v>
      </c>
      <c r="M36" s="17">
        <f>'commerce transport'!M36+'information communication'!M36+'activites financieres'!M36+'services aux entreprises'!M36+'services pr. non marchands'!M36+'services aux ménages'!M36</f>
        <v>69733.099999999991</v>
      </c>
      <c r="N36" s="17">
        <f>'commerce transport'!N36+'information communication'!N36+'activites financieres'!N36+'services aux entreprises'!N36+'services pr. non marchands'!N36+'services aux ménages'!N36</f>
        <v>71937.5</v>
      </c>
      <c r="O36" s="17">
        <f>'commerce transport'!O36+'information communication'!O36+'activites financieres'!O36+'services aux entreprises'!O36+'services pr. non marchands'!O36+'services aux ménages'!O36</f>
        <v>73569.899999999994</v>
      </c>
      <c r="P36" s="17">
        <f>'commerce transport'!P36+'information communication'!P36+'activites financieres'!P36+'services aux entreprises'!P36+'services pr. non marchands'!P36+'services aux ménages'!P36</f>
        <v>78221.700000000012</v>
      </c>
      <c r="Q36" s="17">
        <f>'commerce transport'!Q36+'information communication'!Q36+'activites financieres'!Q36+'services aux entreprises'!Q36+'services pr. non marchands'!Q36+'services aux ménages'!Q36</f>
        <v>74413.899999999994</v>
      </c>
      <c r="R36" s="17">
        <f>'commerce transport'!R36+'information communication'!R36+'activites financieres'!R36+'services aux entreprises'!R36+'services pr. non marchands'!R36+'services aux ménages'!R36</f>
        <v>78195.799999999988</v>
      </c>
      <c r="S36" s="17">
        <f>'commerce transport'!S36+'information communication'!S36+'activites financieres'!S36+'services aux entreprises'!S36+'services pr. non marchands'!S36+'services aux ménages'!S36</f>
        <v>79757.299999999988</v>
      </c>
      <c r="T36" s="17">
        <f>'commerce transport'!T36+'information communication'!T36+'activites financieres'!T36+'services aux entreprises'!T36+'services pr. non marchands'!T36+'services aux ménages'!T36</f>
        <v>95353.799999999988</v>
      </c>
      <c r="U36" s="17">
        <f>'commerce transport'!U36+'information communication'!U36+'activites financieres'!U36+'services aux entreprises'!U36+'services pr. non marchands'!U36+'services aux ménages'!U36</f>
        <v>93444.400000000009</v>
      </c>
      <c r="V36" s="17">
        <f>'commerce transport'!V36+'information communication'!V36+'activites financieres'!V36+'services aux entreprises'!V36+'services pr. non marchands'!V36+'services aux ménages'!V36</f>
        <v>94302.599999999991</v>
      </c>
      <c r="W36" s="17">
        <f>'commerce transport'!W36+'information communication'!W36+'activites financieres'!W36+'services aux entreprises'!W36+'services pr. non marchands'!W36+'services aux ménages'!W36</f>
        <v>93915.4</v>
      </c>
      <c r="X36" s="17">
        <f>'commerce transport'!X36+'information communication'!X36+'activites financieres'!X36+'services aux entreprises'!X36+'services pr. non marchands'!X36+'services aux ménages'!X36</f>
        <v>97000.000000000015</v>
      </c>
      <c r="Y36" s="17">
        <f>'commerce transport'!Y36+'information communication'!Y36+'activites financieres'!Y36+'services aux entreprises'!Y36+'services pr. non marchands'!Y36+'services aux ménages'!Y36</f>
        <v>105461.3</v>
      </c>
      <c r="Z36" s="17">
        <f>'commerce transport'!Z36+'information communication'!Z36+'activites financieres'!Z36+'services aux entreprises'!Z36+'services pr. non marchands'!Z36+'services aux ménages'!Z36</f>
        <v>111926.39999999999</v>
      </c>
      <c r="AA36" s="17">
        <f>'commerce transport'!AA36+'information communication'!AA36+'activites financieres'!AA36+'services aux entreprises'!AA36+'services pr. non marchands'!AA36+'services aux ménages'!AA36</f>
        <v>117783.1</v>
      </c>
      <c r="AB36" s="17">
        <f>'commerce transport'!AB36+'information communication'!AB36+'activites financieres'!AB36+'services aux entreprises'!AB36+'services pr. non marchands'!AB36+'services aux ménages'!AB36</f>
        <v>115780</v>
      </c>
      <c r="AC36" s="17">
        <f>'commerce transport'!AC36+'information communication'!AC36+'activites financieres'!AC36+'services aux entreprises'!AC36+'services pr. non marchands'!AC36+'services aux ménages'!AC36</f>
        <v>122169.19999999998</v>
      </c>
      <c r="AD36" s="17">
        <f>'commerce transport'!AD36+'information communication'!AD36+'activites financieres'!AD36+'services aux entreprises'!AD36+'services pr. non marchands'!AD36+'services aux ménages'!AD36</f>
        <v>133831.19999999998</v>
      </c>
      <c r="AE36" s="17">
        <f>'commerce transport'!AE36+'information communication'!AE36+'activites financieres'!AE36+'services aux entreprises'!AE36+'services pr. non marchands'!AE36+'services aux ménages'!AE36</f>
        <v>136700.80000000002</v>
      </c>
    </row>
    <row r="37" spans="2:31" ht="15" x14ac:dyDescent="0.25">
      <c r="B37" s="7" t="s">
        <v>67</v>
      </c>
      <c r="C37" s="17">
        <f>'commerce transport'!C37+'information communication'!C37+'activites financieres'!C37+'services aux entreprises'!C37+'services pr. non marchands'!C37+'services aux ménages'!C37</f>
        <v>12849</v>
      </c>
      <c r="D37" s="17">
        <f>'commerce transport'!D37+'information communication'!D37+'activites financieres'!D37+'services aux entreprises'!D37+'services pr. non marchands'!D37+'services aux ménages'!D37</f>
        <v>12940.6</v>
      </c>
      <c r="E37" s="17">
        <f>'commerce transport'!E37+'information communication'!E37+'activites financieres'!E37+'services aux entreprises'!E37+'services pr. non marchands'!E37+'services aux ménages'!E37</f>
        <v>13447.7</v>
      </c>
      <c r="F37" s="17">
        <f>'commerce transport'!F37+'information communication'!F37+'activites financieres'!F37+'services aux entreprises'!F37+'services pr. non marchands'!F37+'services aux ménages'!F37</f>
        <v>13942.9</v>
      </c>
      <c r="G37" s="17">
        <f>'commerce transport'!G37+'information communication'!G37+'activites financieres'!G37+'services aux entreprises'!G37+'services pr. non marchands'!G37+'services aux ménages'!G37</f>
        <v>14708.300000000001</v>
      </c>
      <c r="H37" s="17">
        <f>'commerce transport'!H37+'information communication'!H37+'activites financieres'!H37+'services aux entreprises'!H37+'services pr. non marchands'!H37+'services aux ménages'!H37</f>
        <v>15204.2</v>
      </c>
      <c r="I37" s="17">
        <f>'commerce transport'!I37+'information communication'!I37+'activites financieres'!I37+'services aux entreprises'!I37+'services pr. non marchands'!I37+'services aux ménages'!I37</f>
        <v>15870.4</v>
      </c>
      <c r="J37" s="17">
        <f>'commerce transport'!J37+'information communication'!J37+'activites financieres'!J37+'services aux entreprises'!J37+'services pr. non marchands'!J37+'services aux ménages'!J37</f>
        <v>16375.5</v>
      </c>
      <c r="K37" s="17">
        <f>'commerce transport'!K37+'information communication'!K37+'activites financieres'!K37+'services aux entreprises'!K37+'services pr. non marchands'!K37+'services aux ménages'!K37</f>
        <v>16962.3</v>
      </c>
      <c r="L37" s="17">
        <f>'commerce transport'!L37+'information communication'!L37+'activites financieres'!L37+'services aux entreprises'!L37+'services pr. non marchands'!L37+'services aux ménages'!L37</f>
        <v>17552.5</v>
      </c>
      <c r="M37" s="17">
        <f>'commerce transport'!M37+'information communication'!M37+'activites financieres'!M37+'services aux entreprises'!M37+'services pr. non marchands'!M37+'services aux ménages'!M37</f>
        <v>18252.599999999999</v>
      </c>
      <c r="N37" s="17">
        <f>'commerce transport'!N37+'information communication'!N37+'activites financieres'!N37+'services aux entreprises'!N37+'services pr. non marchands'!N37+'services aux ménages'!N37</f>
        <v>19151.300000000003</v>
      </c>
      <c r="O37" s="17">
        <f>'commerce transport'!O37+'information communication'!O37+'activites financieres'!O37+'services aux entreprises'!O37+'services pr. non marchands'!O37+'services aux ménages'!O37</f>
        <v>20232.800000000003</v>
      </c>
      <c r="P37" s="17">
        <f>'commerce transport'!P37+'information communication'!P37+'activites financieres'!P37+'services aux entreprises'!P37+'services pr. non marchands'!P37+'services aux ménages'!P37</f>
        <v>20837.199999999997</v>
      </c>
      <c r="Q37" s="17">
        <f>'commerce transport'!Q37+'information communication'!Q37+'activites financieres'!Q37+'services aux entreprises'!Q37+'services pr. non marchands'!Q37+'services aux ménages'!Q37</f>
        <v>20117.5</v>
      </c>
      <c r="R37" s="17">
        <f>'commerce transport'!R37+'information communication'!R37+'activites financieres'!R37+'services aux entreprises'!R37+'services pr. non marchands'!R37+'services aux ménages'!R37</f>
        <v>20457.300000000003</v>
      </c>
      <c r="S37" s="17">
        <f>'commerce transport'!S37+'information communication'!S37+'activites financieres'!S37+'services aux entreprises'!S37+'services pr. non marchands'!S37+'services aux ménages'!S37</f>
        <v>20586.900000000001</v>
      </c>
      <c r="T37" s="17">
        <f>'commerce transport'!T37+'information communication'!T37+'activites financieres'!T37+'services aux entreprises'!T37+'services pr. non marchands'!T37+'services aux ménages'!T37</f>
        <v>20171.3</v>
      </c>
      <c r="U37" s="17">
        <f>'commerce transport'!U37+'information communication'!U37+'activites financieres'!U37+'services aux entreprises'!U37+'services pr. non marchands'!U37+'services aux ménages'!U37</f>
        <v>20184.8</v>
      </c>
      <c r="V37" s="17">
        <f>'commerce transport'!V37+'information communication'!V37+'activites financieres'!V37+'services aux entreprises'!V37+'services pr. non marchands'!V37+'services aux ménages'!V37</f>
        <v>20760.2</v>
      </c>
      <c r="W37" s="17">
        <f>'commerce transport'!W37+'information communication'!W37+'activites financieres'!W37+'services aux entreprises'!W37+'services pr. non marchands'!W37+'services aux ménages'!W37</f>
        <v>21270.7</v>
      </c>
      <c r="X37" s="17">
        <f>'commerce transport'!X37+'information communication'!X37+'activites financieres'!X37+'services aux entreprises'!X37+'services pr. non marchands'!X37+'services aux ménages'!X37</f>
        <v>22010.100000000002</v>
      </c>
      <c r="Y37" s="17">
        <f>'commerce transport'!Y37+'information communication'!Y37+'activites financieres'!Y37+'services aux entreprises'!Y37+'services pr. non marchands'!Y37+'services aux ménages'!Y37</f>
        <v>23142.300000000003</v>
      </c>
      <c r="Z37" s="17">
        <f>'commerce transport'!Z37+'information communication'!Z37+'activites financieres'!Z37+'services aux entreprises'!Z37+'services pr. non marchands'!Z37+'services aux ménages'!Z37</f>
        <v>24069.199999999997</v>
      </c>
      <c r="AA37" s="17">
        <f>'commerce transport'!AA37+'information communication'!AA37+'activites financieres'!AA37+'services aux entreprises'!AA37+'services pr. non marchands'!AA37+'services aux ménages'!AA37</f>
        <v>24690.2</v>
      </c>
      <c r="AB37" s="17">
        <f>'commerce transport'!AB37+'information communication'!AB37+'activites financieres'!AB37+'services aux entreprises'!AB37+'services pr. non marchands'!AB37+'services aux ménages'!AB37</f>
        <v>23665.599999999999</v>
      </c>
      <c r="AC37" s="17">
        <f>'commerce transport'!AC37+'information communication'!AC37+'activites financieres'!AC37+'services aux entreprises'!AC37+'services pr. non marchands'!AC37+'services aux ménages'!AC37</f>
        <v>25844.699999999997</v>
      </c>
      <c r="AD37" s="17">
        <f>'commerce transport'!AD37+'information communication'!AD37+'activites financieres'!AD37+'services aux entreprises'!AD37+'services pr. non marchands'!AD37+'services aux ménages'!AD37</f>
        <v>26935</v>
      </c>
      <c r="AE37" s="17">
        <f>'commerce transport'!AE37+'information communication'!AE37+'activites financieres'!AE37+'services aux entreprises'!AE37+'services pr. non marchands'!AE37+'services aux ménages'!AE37</f>
        <v>27254.899999999998</v>
      </c>
    </row>
    <row r="38" spans="2:31" ht="15" x14ac:dyDescent="0.25">
      <c r="B38" s="7" t="s">
        <v>68</v>
      </c>
      <c r="C38" s="17">
        <f>'commerce transport'!C38+'information communication'!C38+'activites financieres'!C38+'services aux entreprises'!C38+'services pr. non marchands'!C38+'services aux ménages'!C38</f>
        <v>24024.899999999998</v>
      </c>
      <c r="D38" s="17">
        <f>'commerce transport'!D38+'information communication'!D38+'activites financieres'!D38+'services aux entreprises'!D38+'services pr. non marchands'!D38+'services aux ménages'!D38</f>
        <v>25489.8</v>
      </c>
      <c r="E38" s="17">
        <f>'commerce transport'!E38+'information communication'!E38+'activites financieres'!E38+'services aux entreprises'!E38+'services pr. non marchands'!E38+'services aux ménages'!E38</f>
        <v>28418.1</v>
      </c>
      <c r="F38" s="17">
        <f>'commerce transport'!F38+'information communication'!F38+'activites financieres'!F38+'services aux entreprises'!F38+'services pr. non marchands'!F38+'services aux ménages'!F38</f>
        <v>28009.499999999996</v>
      </c>
      <c r="G38" s="17">
        <f>'commerce transport'!G38+'information communication'!G38+'activites financieres'!G38+'services aux entreprises'!G38+'services pr. non marchands'!G38+'services aux ménages'!G38</f>
        <v>29578.2</v>
      </c>
      <c r="H38" s="17">
        <f>'commerce transport'!H38+'information communication'!H38+'activites financieres'!H38+'services aux entreprises'!H38+'services pr. non marchands'!H38+'services aux ménages'!H38</f>
        <v>28180.799999999996</v>
      </c>
      <c r="I38" s="17">
        <f>'commerce transport'!I38+'information communication'!I38+'activites financieres'!I38+'services aux entreprises'!I38+'services pr. non marchands'!I38+'services aux ménages'!I38</f>
        <v>28768.799999999996</v>
      </c>
      <c r="J38" s="17">
        <f>'commerce transport'!J38+'information communication'!J38+'activites financieres'!J38+'services aux entreprises'!J38+'services pr. non marchands'!J38+'services aux ménages'!J38</f>
        <v>29296.9</v>
      </c>
      <c r="K38" s="17">
        <f>'commerce transport'!K38+'information communication'!K38+'activites financieres'!K38+'services aux entreprises'!K38+'services pr. non marchands'!K38+'services aux ménages'!K38</f>
        <v>29612.300000000003</v>
      </c>
      <c r="L38" s="17">
        <f>'commerce transport'!L38+'information communication'!L38+'activites financieres'!L38+'services aux entreprises'!L38+'services pr. non marchands'!L38+'services aux ménages'!L38</f>
        <v>28599.600000000002</v>
      </c>
      <c r="M38" s="17">
        <f>'commerce transport'!M38+'information communication'!M38+'activites financieres'!M38+'services aux entreprises'!M38+'services pr. non marchands'!M38+'services aux ménages'!M38</f>
        <v>31375.600000000002</v>
      </c>
      <c r="N38" s="17">
        <f>'commerce transport'!N38+'information communication'!N38+'activites financieres'!N38+'services aux entreprises'!N38+'services pr. non marchands'!N38+'services aux ménages'!N38</f>
        <v>33178.199999999997</v>
      </c>
      <c r="O38" s="17">
        <f>'commerce transport'!O38+'information communication'!O38+'activites financieres'!O38+'services aux entreprises'!O38+'services pr. non marchands'!O38+'services aux ménages'!O38</f>
        <v>35970.300000000003</v>
      </c>
      <c r="P38" s="17">
        <f>'commerce transport'!P38+'information communication'!P38+'activites financieres'!P38+'services aux entreprises'!P38+'services pr. non marchands'!P38+'services aux ménages'!P38</f>
        <v>37771.799999999996</v>
      </c>
      <c r="Q38" s="17">
        <f>'commerce transport'!Q38+'information communication'!Q38+'activites financieres'!Q38+'services aux entreprises'!Q38+'services pr. non marchands'!Q38+'services aux ménages'!Q38</f>
        <v>37744.700000000004</v>
      </c>
      <c r="R38" s="17">
        <f>'commerce transport'!R38+'information communication'!R38+'activites financieres'!R38+'services aux entreprises'!R38+'services pr. non marchands'!R38+'services aux ménages'!R38</f>
        <v>40430.100000000006</v>
      </c>
      <c r="S38" s="17">
        <f>'commerce transport'!S38+'information communication'!S38+'activites financieres'!S38+'services aux entreprises'!S38+'services pr. non marchands'!S38+'services aux ménages'!S38</f>
        <v>40473.5</v>
      </c>
      <c r="T38" s="17">
        <f>'commerce transport'!T38+'information communication'!T38+'activites financieres'!T38+'services aux entreprises'!T38+'services pr. non marchands'!T38+'services aux ménages'!T38</f>
        <v>41330</v>
      </c>
      <c r="U38" s="17">
        <f>'commerce transport'!U38+'information communication'!U38+'activites financieres'!U38+'services aux entreprises'!U38+'services pr. non marchands'!U38+'services aux ménages'!U38</f>
        <v>40804.9</v>
      </c>
      <c r="V38" s="17">
        <f>'commerce transport'!V38+'information communication'!V38+'activites financieres'!V38+'services aux entreprises'!V38+'services pr. non marchands'!V38+'services aux ménages'!V38</f>
        <v>41260.6</v>
      </c>
      <c r="W38" s="17">
        <f>'commerce transport'!W38+'information communication'!W38+'activites financieres'!W38+'services aux entreprises'!W38+'services pr. non marchands'!W38+'services aux ménages'!W38</f>
        <v>43145.700000000004</v>
      </c>
      <c r="X38" s="17">
        <f>'commerce transport'!X38+'information communication'!X38+'activites financieres'!X38+'services aux entreprises'!X38+'services pr. non marchands'!X38+'services aux ménages'!X38</f>
        <v>43937.299999999996</v>
      </c>
      <c r="Y38" s="17">
        <f>'commerce transport'!Y38+'information communication'!Y38+'activites financieres'!Y38+'services aux entreprises'!Y38+'services pr. non marchands'!Y38+'services aux ménages'!Y38</f>
        <v>45383.799999999996</v>
      </c>
      <c r="Z38" s="17">
        <f>'commerce transport'!Z38+'information communication'!Z38+'activites financieres'!Z38+'services aux entreprises'!Z38+'services pr. non marchands'!Z38+'services aux ménages'!Z38</f>
        <v>46372.1</v>
      </c>
      <c r="AA38" s="17">
        <f>'commerce transport'!AA38+'information communication'!AA38+'activites financieres'!AA38+'services aux entreprises'!AA38+'services pr. non marchands'!AA38+'services aux ménages'!AA38</f>
        <v>47491.5</v>
      </c>
      <c r="AB38" s="17">
        <f>'commerce transport'!AB38+'information communication'!AB38+'activites financieres'!AB38+'services aux entreprises'!AB38+'services pr. non marchands'!AB38+'services aux ménages'!AB38</f>
        <v>47274.000000000007</v>
      </c>
      <c r="AC38" s="17">
        <f>'commerce transport'!AC38+'information communication'!AC38+'activites financieres'!AC38+'services aux entreprises'!AC38+'services pr. non marchands'!AC38+'services aux ménages'!AC38</f>
        <v>49965.5</v>
      </c>
      <c r="AD38" s="17">
        <f>'commerce transport'!AD38+'information communication'!AD38+'activites financieres'!AD38+'services aux entreprises'!AD38+'services pr. non marchands'!AD38+'services aux ménages'!AD38</f>
        <v>51803.9</v>
      </c>
      <c r="AE38" s="17">
        <f>'commerce transport'!AE38+'information communication'!AE38+'activites financieres'!AE38+'services aux entreprises'!AE38+'services pr. non marchands'!AE38+'services aux ménages'!AE38</f>
        <v>51076.3</v>
      </c>
    </row>
    <row r="39" spans="2:31" ht="15" x14ac:dyDescent="0.25">
      <c r="B39" s="7" t="s">
        <v>69</v>
      </c>
      <c r="C39" s="17">
        <f>'commerce transport'!C39+'information communication'!C39+'activites financieres'!C39+'services aux entreprises'!C39+'services pr. non marchands'!C39+'services aux ménages'!C39</f>
        <v>80268</v>
      </c>
      <c r="D39" s="17">
        <f>'commerce transport'!D39+'information communication'!D39+'activites financieres'!D39+'services aux entreprises'!D39+'services pr. non marchands'!D39+'services aux ménages'!D39</f>
        <v>83122</v>
      </c>
      <c r="E39" s="17">
        <f>'commerce transport'!E39+'information communication'!E39+'activites financieres'!E39+'services aux entreprises'!E39+'services pr. non marchands'!E39+'services aux ménages'!E39</f>
        <v>86816.300000000017</v>
      </c>
      <c r="F39" s="17">
        <f>'commerce transport'!F39+'information communication'!F39+'activites financieres'!F39+'services aux entreprises'!F39+'services pr. non marchands'!F39+'services aux ménages'!F39</f>
        <v>90308</v>
      </c>
      <c r="G39" s="17">
        <f>'commerce transport'!G39+'information communication'!G39+'activites financieres'!G39+'services aux entreprises'!G39+'services pr. non marchands'!G39+'services aux ménages'!G39</f>
        <v>93232.9</v>
      </c>
      <c r="H39" s="17">
        <f>'commerce transport'!H39+'information communication'!H39+'activites financieres'!H39+'services aux entreprises'!H39+'services pr. non marchands'!H39+'services aux ménages'!H39</f>
        <v>96501.199999999983</v>
      </c>
      <c r="I39" s="17">
        <f>'commerce transport'!I39+'information communication'!I39+'activites financieres'!I39+'services aux entreprises'!I39+'services pr. non marchands'!I39+'services aux ménages'!I39</f>
        <v>99524</v>
      </c>
      <c r="J39" s="17">
        <f>'commerce transport'!J39+'information communication'!J39+'activites financieres'!J39+'services aux entreprises'!J39+'services pr. non marchands'!J39+'services aux ménages'!J39</f>
        <v>99711.6</v>
      </c>
      <c r="K39" s="17">
        <f>'commerce transport'!K39+'information communication'!K39+'activites financieres'!K39+'services aux entreprises'!K39+'services pr. non marchands'!K39+'services aux ménages'!K39</f>
        <v>99868.599999999991</v>
      </c>
      <c r="L39" s="17">
        <f>'commerce transport'!L39+'information communication'!L39+'activites financieres'!L39+'services aux entreprises'!L39+'services pr. non marchands'!L39+'services aux ménages'!L39</f>
        <v>103075.9</v>
      </c>
      <c r="M39" s="17">
        <f>'commerce transport'!M39+'information communication'!M39+'activites financieres'!M39+'services aux entreprises'!M39+'services pr. non marchands'!M39+'services aux ménages'!M39</f>
        <v>105105.4</v>
      </c>
      <c r="N39" s="17">
        <f>'commerce transport'!N39+'information communication'!N39+'activites financieres'!N39+'services aux entreprises'!N39+'services pr. non marchands'!N39+'services aux ménages'!N39</f>
        <v>106134.09999999999</v>
      </c>
      <c r="O39" s="17">
        <f>'commerce transport'!O39+'information communication'!O39+'activites financieres'!O39+'services aux entreprises'!O39+'services pr. non marchands'!O39+'services aux ménages'!O39</f>
        <v>111037</v>
      </c>
      <c r="P39" s="17">
        <f>'commerce transport'!P39+'information communication'!P39+'activites financieres'!P39+'services aux entreprises'!P39+'services pr. non marchands'!P39+'services aux ménages'!P39</f>
        <v>113628.6</v>
      </c>
      <c r="Q39" s="17">
        <f>'commerce transport'!Q39+'information communication'!Q39+'activites financieres'!Q39+'services aux entreprises'!Q39+'services pr. non marchands'!Q39+'services aux ménages'!Q39</f>
        <v>108307.09999999999</v>
      </c>
      <c r="R39" s="17">
        <f>'commerce transport'!R39+'information communication'!R39+'activites financieres'!R39+'services aux entreprises'!R39+'services pr. non marchands'!R39+'services aux ménages'!R39</f>
        <v>110103.5</v>
      </c>
      <c r="S39" s="17">
        <f>'commerce transport'!S39+'information communication'!S39+'activites financieres'!S39+'services aux entreprises'!S39+'services pr. non marchands'!S39+'services aux ménages'!S39</f>
        <v>112471.29999999999</v>
      </c>
      <c r="T39" s="17">
        <f>'commerce transport'!T39+'information communication'!T39+'activites financieres'!T39+'services aux entreprises'!T39+'services pr. non marchands'!T39+'services aux ménages'!T39</f>
        <v>113334.70000000001</v>
      </c>
      <c r="U39" s="17">
        <f>'commerce transport'!U39+'information communication'!U39+'activites financieres'!U39+'services aux entreprises'!U39+'services pr. non marchands'!U39+'services aux ménages'!U39</f>
        <v>111466.20000000001</v>
      </c>
      <c r="V39" s="17">
        <f>'commerce transport'!V39+'information communication'!V39+'activites financieres'!V39+'services aux entreprises'!V39+'services pr. non marchands'!V39+'services aux ménages'!V39</f>
        <v>110765</v>
      </c>
      <c r="W39" s="17">
        <f>'commerce transport'!W39+'information communication'!W39+'activites financieres'!W39+'services aux entreprises'!W39+'services pr. non marchands'!W39+'services aux ménages'!W39</f>
        <v>110384.50000000001</v>
      </c>
      <c r="X39" s="17">
        <f>'commerce transport'!X39+'information communication'!X39+'activites financieres'!X39+'services aux entreprises'!X39+'services pr. non marchands'!X39+'services aux ménages'!X39</f>
        <v>112536.6</v>
      </c>
      <c r="Y39" s="17">
        <f>'commerce transport'!Y39+'information communication'!Y39+'activites financieres'!Y39+'services aux entreprises'!Y39+'services pr. non marchands'!Y39+'services aux ménages'!Y39</f>
        <v>115744.5</v>
      </c>
      <c r="Z39" s="17">
        <f>'commerce transport'!Z39+'information communication'!Z39+'activites financieres'!Z39+'services aux entreprises'!Z39+'services pr. non marchands'!Z39+'services aux ménages'!Z39</f>
        <v>117684.8</v>
      </c>
      <c r="AA39" s="17">
        <f>'commerce transport'!AA39+'information communication'!AA39+'activites financieres'!AA39+'services aux entreprises'!AA39+'services pr. non marchands'!AA39+'services aux ménages'!AA39</f>
        <v>119092.1</v>
      </c>
      <c r="AB39" s="17">
        <f>'commerce transport'!AB39+'information communication'!AB39+'activites financieres'!AB39+'services aux entreprises'!AB39+'services pr. non marchands'!AB39+'services aux ménages'!AB39</f>
        <v>114654</v>
      </c>
      <c r="AC39" s="17">
        <f>'commerce transport'!AC39+'information communication'!AC39+'activites financieres'!AC39+'services aux entreprises'!AC39+'services pr. non marchands'!AC39+'services aux ménages'!AC39</f>
        <v>119813</v>
      </c>
      <c r="AD39" s="17">
        <f>'commerce transport'!AD39+'information communication'!AD39+'activites financieres'!AD39+'services aux entreprises'!AD39+'services pr. non marchands'!AD39+'services aux ménages'!AD39</f>
        <v>123369.2</v>
      </c>
      <c r="AE39" s="17">
        <f>'commerce transport'!AE39+'information communication'!AE39+'activites financieres'!AE39+'services aux entreprises'!AE39+'services pr. non marchands'!AE39+'services aux ménages'!AE39</f>
        <v>122680.2</v>
      </c>
    </row>
    <row r="40" spans="2:31" ht="15" x14ac:dyDescent="0.25">
      <c r="B40" s="7" t="s">
        <v>70</v>
      </c>
      <c r="C40" s="17">
        <f>'commerce transport'!C40+'information communication'!C40+'activites financieres'!C40+'services aux entreprises'!C40+'services pr. non marchands'!C40+'services aux ménages'!C40</f>
        <v>164518.9</v>
      </c>
      <c r="D40" s="17">
        <f>'commerce transport'!D40+'information communication'!D40+'activites financieres'!D40+'services aux entreprises'!D40+'services pr. non marchands'!D40+'services aux ménages'!D40</f>
        <v>166751.5</v>
      </c>
      <c r="E40" s="17">
        <f>'commerce transport'!E40+'information communication'!E40+'activites financieres'!E40+'services aux entreprises'!E40+'services pr. non marchands'!E40+'services aux ménages'!E40</f>
        <v>169606.5</v>
      </c>
      <c r="F40" s="17">
        <f>'commerce transport'!F40+'information communication'!F40+'activites financieres'!F40+'services aux entreprises'!F40+'services pr. non marchands'!F40+'services aux ménages'!F40</f>
        <v>175732.19999999998</v>
      </c>
      <c r="G40" s="17">
        <f>'commerce transport'!G40+'information communication'!G40+'activites financieres'!G40+'services aux entreprises'!G40+'services pr. non marchands'!G40+'services aux ménages'!G40</f>
        <v>181108.5</v>
      </c>
      <c r="H40" s="17">
        <f>'commerce transport'!H40+'information communication'!H40+'activites financieres'!H40+'services aux entreprises'!H40+'services pr. non marchands'!H40+'services aux ménages'!H40</f>
        <v>187009.19999999998</v>
      </c>
      <c r="I40" s="17">
        <f>'commerce transport'!I40+'information communication'!I40+'activites financieres'!I40+'services aux entreprises'!I40+'services pr. non marchands'!I40+'services aux ménages'!I40</f>
        <v>189108.4</v>
      </c>
      <c r="J40" s="17">
        <f>'commerce transport'!J40+'information communication'!J40+'activites financieres'!J40+'services aux entreprises'!J40+'services pr. non marchands'!J40+'services aux ménages'!J40</f>
        <v>192495.5</v>
      </c>
      <c r="K40" s="17">
        <f>'commerce transport'!K40+'information communication'!K40+'activites financieres'!K40+'services aux entreprises'!K40+'services pr. non marchands'!K40+'services aux ménages'!K40</f>
        <v>196302.7</v>
      </c>
      <c r="L40" s="17">
        <f>'commerce transport'!L40+'information communication'!L40+'activites financieres'!L40+'services aux entreprises'!L40+'services pr. non marchands'!L40+'services aux ménages'!L40</f>
        <v>202708.4</v>
      </c>
      <c r="M40" s="17">
        <f>'commerce transport'!M40+'information communication'!M40+'activites financieres'!M40+'services aux entreprises'!M40+'services pr. non marchands'!M40+'services aux ménages'!M40</f>
        <v>208054.7</v>
      </c>
      <c r="N40" s="17">
        <f>'commerce transport'!N40+'information communication'!N40+'activites financieres'!N40+'services aux entreprises'!N40+'services pr. non marchands'!N40+'services aux ménages'!N40</f>
        <v>216261.80000000002</v>
      </c>
      <c r="O40" s="17">
        <f>'commerce transport'!O40+'information communication'!O40+'activites financieres'!O40+'services aux entreprises'!O40+'services pr. non marchands'!O40+'services aux ménages'!O40</f>
        <v>221758.6</v>
      </c>
      <c r="P40" s="17">
        <f>'commerce transport'!P40+'information communication'!P40+'activites financieres'!P40+'services aux entreprises'!P40+'services pr. non marchands'!P40+'services aux ménages'!P40</f>
        <v>221958</v>
      </c>
      <c r="Q40" s="17">
        <f>'commerce transport'!Q40+'information communication'!Q40+'activites financieres'!Q40+'services aux entreprises'!Q40+'services pr. non marchands'!Q40+'services aux ménages'!Q40</f>
        <v>220395</v>
      </c>
      <c r="R40" s="17">
        <f>'commerce transport'!R40+'information communication'!R40+'activites financieres'!R40+'services aux entreprises'!R40+'services pr. non marchands'!R40+'services aux ménages'!R40</f>
        <v>228818.69999999998</v>
      </c>
      <c r="S40" s="17">
        <f>'commerce transport'!S40+'information communication'!S40+'activites financieres'!S40+'services aux entreprises'!S40+'services pr. non marchands'!S40+'services aux ménages'!S40</f>
        <v>236003.19999999998</v>
      </c>
      <c r="T40" s="17">
        <f>'commerce transport'!T40+'information communication'!T40+'activites financieres'!T40+'services aux entreprises'!T40+'services pr. non marchands'!T40+'services aux ménages'!T40</f>
        <v>235941.2</v>
      </c>
      <c r="U40" s="17">
        <f>'commerce transport'!U40+'information communication'!U40+'activites financieres'!U40+'services aux entreprises'!U40+'services pr. non marchands'!U40+'services aux ménages'!U40</f>
        <v>242714.69999999998</v>
      </c>
      <c r="V40" s="17">
        <f>'commerce transport'!V40+'information communication'!V40+'activites financieres'!V40+'services aux entreprises'!V40+'services pr. non marchands'!V40+'services aux ménages'!V40</f>
        <v>249570.3</v>
      </c>
      <c r="W40" s="17">
        <f>'commerce transport'!W40+'information communication'!W40+'activites financieres'!W40+'services aux entreprises'!W40+'services pr. non marchands'!W40+'services aux ménages'!W40</f>
        <v>259707.2</v>
      </c>
      <c r="X40" s="17">
        <f>'commerce transport'!X40+'information communication'!X40+'activites financieres'!X40+'services aux entreprises'!X40+'services pr. non marchands'!X40+'services aux ménages'!X40</f>
        <v>267552.09999999998</v>
      </c>
      <c r="Y40" s="17">
        <f>'commerce transport'!Y40+'information communication'!Y40+'activites financieres'!Y40+'services aux entreprises'!Y40+'services pr. non marchands'!Y40+'services aux ménages'!Y40</f>
        <v>271420.5</v>
      </c>
      <c r="Z40" s="17">
        <f>'commerce transport'!Z40+'information communication'!Z40+'activites financieres'!Z40+'services aux entreprises'!Z40+'services pr. non marchands'!Z40+'services aux ménages'!Z40</f>
        <v>277246.5</v>
      </c>
      <c r="AA40" s="17">
        <f>'commerce transport'!AA40+'information communication'!AA40+'activites financieres'!AA40+'services aux entreprises'!AA40+'services pr. non marchands'!AA40+'services aux ménages'!AA40</f>
        <v>284966.5</v>
      </c>
      <c r="AB40" s="17">
        <f>'commerce transport'!AB40+'information communication'!AB40+'activites financieres'!AB40+'services aux entreprises'!AB40+'services pr. non marchands'!AB40+'services aux ménages'!AB40</f>
        <v>276534.89999999997</v>
      </c>
      <c r="AC40" s="17">
        <f>'commerce transport'!AC40+'information communication'!AC40+'activites financieres'!AC40+'services aux entreprises'!AC40+'services pr. non marchands'!AC40+'services aux ménages'!AC40</f>
        <v>292345.59999999998</v>
      </c>
      <c r="AD40" s="17">
        <f>'commerce transport'!AD40+'information communication'!AD40+'activites financieres'!AD40+'services aux entreprises'!AD40+'services pr. non marchands'!AD40+'services aux ménages'!AD40</f>
        <v>296449.90000000002</v>
      </c>
      <c r="AE40" s="17">
        <f>'commerce transport'!AE40+'information communication'!AE40+'activites financieres'!AE40+'services aux entreprises'!AE40+'services pr. non marchands'!AE40+'services aux ménages'!AE40</f>
        <v>299514.10000000003</v>
      </c>
    </row>
    <row r="41" spans="2:31" ht="15" x14ac:dyDescent="0.25">
      <c r="B41" s="7" t="s">
        <v>71</v>
      </c>
      <c r="C41" s="17">
        <f>'commerce transport'!C41+'information communication'!C41+'activites financieres'!C41+'services aux entreprises'!C41+'services pr. non marchands'!C41+'services aux ménages'!C41</f>
        <v>4901.0999999999995</v>
      </c>
      <c r="D41" s="17">
        <f>'commerce transport'!D41+'information communication'!D41+'activites financieres'!D41+'services aux entreprises'!D41+'services pr. non marchands'!D41+'services aux ménages'!D41</f>
        <v>5153.8</v>
      </c>
      <c r="E41" s="17">
        <f>'commerce transport'!E41+'information communication'!E41+'activites financieres'!E41+'services aux entreprises'!E41+'services pr. non marchands'!E41+'services aux ménages'!E41</f>
        <v>5415.9</v>
      </c>
      <c r="F41" s="17">
        <f>'commerce transport'!F41+'information communication'!F41+'activites financieres'!F41+'services aux entreprises'!F41+'services pr. non marchands'!F41+'services aux ménages'!F41</f>
        <v>6119.5999999999995</v>
      </c>
      <c r="G41" s="17">
        <f>'commerce transport'!G41+'information communication'!G41+'activites financieres'!G41+'services aux entreprises'!G41+'services pr. non marchands'!G41+'services aux ménages'!G41</f>
        <v>6500.5</v>
      </c>
      <c r="H41" s="17">
        <f>'commerce transport'!H41+'information communication'!H41+'activites financieres'!H41+'services aux entreprises'!H41+'services pr. non marchands'!H41+'services aux ménages'!H41</f>
        <v>6816.0000000000009</v>
      </c>
      <c r="I41" s="17">
        <f>'commerce transport'!I41+'information communication'!I41+'activites financieres'!I41+'services aux entreprises'!I41+'services pr. non marchands'!I41+'services aux ménages'!I41</f>
        <v>7167.8</v>
      </c>
      <c r="J41" s="17">
        <f>'commerce transport'!J41+'information communication'!J41+'activites financieres'!J41+'services aux entreprises'!J41+'services pr. non marchands'!J41+'services aux ménages'!J41</f>
        <v>7182.7000000000007</v>
      </c>
      <c r="K41" s="17">
        <f>'commerce transport'!K41+'information communication'!K41+'activites financieres'!K41+'services aux entreprises'!K41+'services pr. non marchands'!K41+'services aux ménages'!K41</f>
        <v>7396.8</v>
      </c>
      <c r="L41" s="17">
        <f>'commerce transport'!L41+'information communication'!L41+'activites financieres'!L41+'services aux entreprises'!L41+'services pr. non marchands'!L41+'services aux ménages'!L41</f>
        <v>7686.2</v>
      </c>
      <c r="M41" s="17">
        <f>'commerce transport'!M41+'information communication'!M41+'activites financieres'!M41+'services aux entreprises'!M41+'services pr. non marchands'!M41+'services aux ménages'!M41</f>
        <v>8057.1</v>
      </c>
      <c r="N41" s="17">
        <f>'commerce transport'!N41+'information communication'!N41+'activites financieres'!N41+'services aux entreprises'!N41+'services pr. non marchands'!N41+'services aux ménages'!N41</f>
        <v>8281.5</v>
      </c>
      <c r="O41" s="17">
        <f>'commerce transport'!O41+'information communication'!O41+'activites financieres'!O41+'services aux entreprises'!O41+'services pr. non marchands'!O41+'services aux ménages'!O41</f>
        <v>8779.0999999999985</v>
      </c>
      <c r="P41" s="17">
        <f>'commerce transport'!P41+'information communication'!P41+'activites financieres'!P41+'services aux entreprises'!P41+'services pr. non marchands'!P41+'services aux ménages'!P41</f>
        <v>9056.1</v>
      </c>
      <c r="Q41" s="17">
        <f>'commerce transport'!Q41+'information communication'!Q41+'activites financieres'!Q41+'services aux entreprises'!Q41+'services pr. non marchands'!Q41+'services aux ménages'!Q41</f>
        <v>8612.2999999999993</v>
      </c>
      <c r="R41" s="17">
        <f>'commerce transport'!R41+'information communication'!R41+'activites financieres'!R41+'services aux entreprises'!R41+'services pr. non marchands'!R41+'services aux ménages'!R41</f>
        <v>8347.4</v>
      </c>
      <c r="S41" s="17">
        <f>'commerce transport'!S41+'information communication'!S41+'activites financieres'!S41+'services aux entreprises'!S41+'services pr. non marchands'!S41+'services aux ménages'!S41</f>
        <v>8493</v>
      </c>
      <c r="T41" s="17">
        <f>'commerce transport'!T41+'information communication'!T41+'activites financieres'!T41+'services aux entreprises'!T41+'services pr. non marchands'!T41+'services aux ménages'!T41</f>
        <v>8482.2999999999993</v>
      </c>
      <c r="U41" s="17">
        <f>'commerce transport'!U41+'information communication'!U41+'activites financieres'!U41+'services aux entreprises'!U41+'services pr. non marchands'!U41+'services aux ménages'!U41</f>
        <v>8761.4000000000015</v>
      </c>
      <c r="V41" s="17">
        <f>'commerce transport'!V41+'information communication'!V41+'activites financieres'!V41+'services aux entreprises'!V41+'services pr. non marchands'!V41+'services aux ménages'!V41</f>
        <v>8920.6999999999989</v>
      </c>
      <c r="W41" s="17">
        <f>'commerce transport'!W41+'information communication'!W41+'activites financieres'!W41+'services aux entreprises'!W41+'services pr. non marchands'!W41+'services aux ménages'!W41</f>
        <v>9331.9000000000015</v>
      </c>
      <c r="X41" s="17">
        <f>'commerce transport'!X41+'information communication'!X41+'activites financieres'!X41+'services aux entreprises'!X41+'services pr. non marchands'!X41+'services aux ménages'!X41</f>
        <v>10003.499999999998</v>
      </c>
      <c r="Y41" s="17">
        <f>'commerce transport'!Y41+'information communication'!Y41+'activites financieres'!Y41+'services aux entreprises'!Y41+'services pr. non marchands'!Y41+'services aux ménages'!Y41</f>
        <v>10491.9</v>
      </c>
      <c r="Z41" s="17">
        <f>'commerce transport'!Z41+'information communication'!Z41+'activites financieres'!Z41+'services aux entreprises'!Z41+'services pr. non marchands'!Z41+'services aux ménages'!Z41</f>
        <v>11035.9</v>
      </c>
      <c r="AA41" s="17">
        <f>'commerce transport'!AA41+'information communication'!AA41+'activites financieres'!AA41+'services aux entreprises'!AA41+'services pr. non marchands'!AA41+'services aux ménages'!AA41</f>
        <v>11233.1</v>
      </c>
      <c r="AB41" s="17">
        <f>'commerce transport'!AB41+'information communication'!AB41+'activites financieres'!AB41+'services aux entreprises'!AB41+'services pr. non marchands'!AB41+'services aux ménages'!AB41</f>
        <v>10235.199999999999</v>
      </c>
      <c r="AC41" s="17">
        <f>'commerce transport'!AC41+'information communication'!AC41+'activites financieres'!AC41+'services aux entreprises'!AC41+'services pr. non marchands'!AC41+'services aux ménages'!AC41</f>
        <v>10788</v>
      </c>
      <c r="AD41" s="17">
        <f>'commerce transport'!AD41+'information communication'!AD41+'activites financieres'!AD41+'services aux entreprises'!AD41+'services pr. non marchands'!AD41+'services aux ménages'!AD41</f>
        <v>11890.9</v>
      </c>
      <c r="AE41" s="17">
        <f>'commerce transport'!AE41+'information communication'!AE41+'activites financieres'!AE41+'services aux entreprises'!AE41+'services pr. non marchands'!AE41+'services aux ménages'!AE41</f>
        <v>12571.4</v>
      </c>
    </row>
    <row r="42" spans="2:31" ht="15" x14ac:dyDescent="0.25">
      <c r="B42" s="7" t="s">
        <v>72</v>
      </c>
      <c r="C42" s="17" t="e">
        <f>'commerce transport'!C42+'information communication'!C42+'activites financieres'!C42+'services aux entreprises'!C42+'services pr. non marchands'!C42+'services aux ménages'!C42</f>
        <v>#VALUE!</v>
      </c>
      <c r="D42" s="17" t="e">
        <f>'commerce transport'!D42+'information communication'!D42+'activites financieres'!D42+'services aux entreprises'!D42+'services pr. non marchands'!D42+'services aux ménages'!D42</f>
        <v>#VALUE!</v>
      </c>
      <c r="E42" s="17" t="e">
        <f>'commerce transport'!E42+'information communication'!E42+'activites financieres'!E42+'services aux entreprises'!E42+'services pr. non marchands'!E42+'services aux ménages'!E42</f>
        <v>#VALUE!</v>
      </c>
      <c r="F42" s="17" t="e">
        <f>'commerce transport'!F42+'information communication'!F42+'activites financieres'!F42+'services aux entreprises'!F42+'services pr. non marchands'!F42+'services aux ménages'!F42</f>
        <v>#VALUE!</v>
      </c>
      <c r="G42" s="17" t="e">
        <f>'commerce transport'!G42+'information communication'!G42+'activites financieres'!G42+'services aux entreprises'!G42+'services pr. non marchands'!G42+'services aux ménages'!G42</f>
        <v>#VALUE!</v>
      </c>
      <c r="H42" s="17" t="e">
        <f>'commerce transport'!H42+'information communication'!H42+'activites financieres'!H42+'services aux entreprises'!H42+'services pr. non marchands'!H42+'services aux ménages'!H42</f>
        <v>#VALUE!</v>
      </c>
      <c r="I42" s="17" t="e">
        <f>'commerce transport'!I42+'information communication'!I42+'activites financieres'!I42+'services aux entreprises'!I42+'services pr. non marchands'!I42+'services aux ménages'!I42</f>
        <v>#VALUE!</v>
      </c>
      <c r="J42" s="17" t="e">
        <f>'commerce transport'!J42+'information communication'!J42+'activites financieres'!J42+'services aux entreprises'!J42+'services pr. non marchands'!J42+'services aux ménages'!J42</f>
        <v>#VALUE!</v>
      </c>
      <c r="K42" s="17" t="e">
        <f>'commerce transport'!K42+'information communication'!K42+'activites financieres'!K42+'services aux entreprises'!K42+'services pr. non marchands'!K42+'services aux ménages'!K42</f>
        <v>#VALUE!</v>
      </c>
      <c r="L42" s="17" t="e">
        <f>'commerce transport'!L42+'information communication'!L42+'activites financieres'!L42+'services aux entreprises'!L42+'services pr. non marchands'!L42+'services aux ménages'!L42</f>
        <v>#VALUE!</v>
      </c>
      <c r="M42" s="17" t="e">
        <f>'commerce transport'!M42+'information communication'!M42+'activites financieres'!M42+'services aux entreprises'!M42+'services pr. non marchands'!M42+'services aux ménages'!M42</f>
        <v>#VALUE!</v>
      </c>
      <c r="N42" s="17" t="e">
        <f>'commerce transport'!N42+'information communication'!N42+'activites financieres'!N42+'services aux entreprises'!N42+'services pr. non marchands'!N42+'services aux ménages'!N42</f>
        <v>#VALUE!</v>
      </c>
      <c r="O42" s="17" t="e">
        <f>'commerce transport'!O42+'information communication'!O42+'activites financieres'!O42+'services aux entreprises'!O42+'services pr. non marchands'!O42+'services aux ménages'!O42</f>
        <v>#VALUE!</v>
      </c>
      <c r="P42" s="17" t="e">
        <f>'commerce transport'!P42+'information communication'!P42+'activites financieres'!P42+'services aux entreprises'!P42+'services pr. non marchands'!P42+'services aux ménages'!P42</f>
        <v>#VALUE!</v>
      </c>
      <c r="Q42" s="17" t="e">
        <f>'commerce transport'!Q42+'information communication'!Q42+'activites financieres'!Q42+'services aux entreprises'!Q42+'services pr. non marchands'!Q42+'services aux ménages'!Q42</f>
        <v>#VALUE!</v>
      </c>
      <c r="R42" s="17" t="e">
        <f>'commerce transport'!R42+'information communication'!R42+'activites financieres'!R42+'services aux entreprises'!R42+'services pr. non marchands'!R42+'services aux ménages'!R42</f>
        <v>#VALUE!</v>
      </c>
      <c r="S42" s="17" t="e">
        <f>'commerce transport'!S42+'information communication'!S42+'activites financieres'!S42+'services aux entreprises'!S42+'services pr. non marchands'!S42+'services aux ménages'!S42</f>
        <v>#VALUE!</v>
      </c>
      <c r="T42" s="17" t="e">
        <f>'commerce transport'!T42+'information communication'!T42+'activites financieres'!T42+'services aux entreprises'!T42+'services pr. non marchands'!T42+'services aux ménages'!T42</f>
        <v>#VALUE!</v>
      </c>
      <c r="U42" s="17" t="e">
        <f>'commerce transport'!U42+'information communication'!U42+'activites financieres'!U42+'services aux entreprises'!U42+'services pr. non marchands'!U42+'services aux ménages'!U42</f>
        <v>#VALUE!</v>
      </c>
      <c r="V42" s="17" t="e">
        <f>'commerce transport'!V42+'information communication'!V42+'activites financieres'!V42+'services aux entreprises'!V42+'services pr. non marchands'!V42+'services aux ménages'!V42</f>
        <v>#VALUE!</v>
      </c>
      <c r="W42" s="17" t="e">
        <f>'commerce transport'!W42+'information communication'!W42+'activites financieres'!W42+'services aux entreprises'!W42+'services pr. non marchands'!W42+'services aux ménages'!W42</f>
        <v>#VALUE!</v>
      </c>
      <c r="X42" s="17" t="e">
        <f>'commerce transport'!X42+'information communication'!X42+'activites financieres'!X42+'services aux entreprises'!X42+'services pr. non marchands'!X42+'services aux ménages'!X42</f>
        <v>#VALUE!</v>
      </c>
      <c r="Y42" s="17" t="e">
        <f>'commerce transport'!Y42+'information communication'!Y42+'activites financieres'!Y42+'services aux entreprises'!Y42+'services pr. non marchands'!Y42+'services aux ménages'!Y42</f>
        <v>#VALUE!</v>
      </c>
      <c r="Z42" s="17" t="e">
        <f>'commerce transport'!Z42+'information communication'!Z42+'activites financieres'!Z42+'services aux entreprises'!Z42+'services pr. non marchands'!Z42+'services aux ménages'!Z42</f>
        <v>#VALUE!</v>
      </c>
      <c r="AA42" s="17" t="e">
        <f>'commerce transport'!AA42+'information communication'!AA42+'activites financieres'!AA42+'services aux entreprises'!AA42+'services pr. non marchands'!AA42+'services aux ménages'!AA42</f>
        <v>#VALUE!</v>
      </c>
      <c r="AB42" s="17" t="e">
        <f>'commerce transport'!AB42+'information communication'!AB42+'activites financieres'!AB42+'services aux entreprises'!AB42+'services pr. non marchands'!AB42+'services aux ménages'!AB42</f>
        <v>#VALUE!</v>
      </c>
      <c r="AC42" s="17" t="e">
        <f>'commerce transport'!AC42+'information communication'!AC42+'activites financieres'!AC42+'services aux entreprises'!AC42+'services pr. non marchands'!AC42+'services aux ménages'!AC42</f>
        <v>#VALUE!</v>
      </c>
      <c r="AD42" s="17" t="e">
        <f>'commerce transport'!AD42+'information communication'!AD42+'activites financieres'!AD42+'services aux entreprises'!AD42+'services pr. non marchands'!AD42+'services aux ménages'!AD42</f>
        <v>#VALUE!</v>
      </c>
      <c r="AE42" s="17" t="e">
        <f>'commerce transport'!AE42+'information communication'!AE42+'activites financieres'!AE42+'services aux entreprises'!AE42+'services pr. non marchands'!AE42+'services aux ménages'!AE42</f>
        <v>#VALUE!</v>
      </c>
    </row>
    <row r="43" spans="2:31" ht="15" x14ac:dyDescent="0.25">
      <c r="B43" s="7" t="s">
        <v>73</v>
      </c>
      <c r="C43" s="17">
        <f>'commerce transport'!C43+'information communication'!C43+'activites financieres'!C43+'services aux entreprises'!C43+'services pr. non marchands'!C43+'services aux ménages'!C43</f>
        <v>97575.5</v>
      </c>
      <c r="D43" s="17">
        <f>'commerce transport'!D43+'information communication'!D43+'activites financieres'!D43+'services aux entreprises'!D43+'services pr. non marchands'!D43+'services aux ménages'!D43</f>
        <v>101378.8</v>
      </c>
      <c r="E43" s="17">
        <f>'commerce transport'!E43+'information communication'!E43+'activites financieres'!E43+'services aux entreprises'!E43+'services pr. non marchands'!E43+'services aux ménages'!E43</f>
        <v>106295.2</v>
      </c>
      <c r="F43" s="17">
        <f>'commerce transport'!F43+'information communication'!F43+'activites financieres'!F43+'services aux entreprises'!F43+'services pr. non marchands'!F43+'services aux ménages'!F43</f>
        <v>110000.6</v>
      </c>
      <c r="G43" s="17">
        <f>'commerce transport'!G43+'information communication'!G43+'activites financieres'!G43+'services aux entreprises'!G43+'services pr. non marchands'!G43+'services aux ménages'!G43</f>
        <v>112179.09999999999</v>
      </c>
      <c r="H43" s="17">
        <f>'commerce transport'!H43+'information communication'!H43+'activites financieres'!H43+'services aux entreprises'!H43+'services pr. non marchands'!H43+'services aux ménages'!H43</f>
        <v>115393.90000000001</v>
      </c>
      <c r="I43" s="17">
        <f>'commerce transport'!I43+'information communication'!I43+'activites financieres'!I43+'services aux entreprises'!I43+'services pr. non marchands'!I43+'services aux ménages'!I43</f>
        <v>117244.4</v>
      </c>
      <c r="J43" s="17">
        <f>'commerce transport'!J43+'information communication'!J43+'activites financieres'!J43+'services aux entreprises'!J43+'services pr. non marchands'!J43+'services aux ménages'!J43</f>
        <v>118127.9</v>
      </c>
      <c r="K43" s="17">
        <f>'commerce transport'!K43+'information communication'!K43+'activites financieres'!K43+'services aux entreprises'!K43+'services pr. non marchands'!K43+'services aux ménages'!K43</f>
        <v>119898.3</v>
      </c>
      <c r="L43" s="17">
        <f>'commerce transport'!L43+'information communication'!L43+'activites financieres'!L43+'services aux entreprises'!L43+'services pr. non marchands'!L43+'services aux ménages'!L43</f>
        <v>124241.2</v>
      </c>
      <c r="M43" s="17">
        <f>'commerce transport'!M43+'information communication'!M43+'activites financieres'!M43+'services aux entreprises'!M43+'services pr. non marchands'!M43+'services aux ménages'!M43</f>
        <v>129157</v>
      </c>
      <c r="N43" s="17">
        <f>'commerce transport'!N43+'information communication'!N43+'activites financieres'!N43+'services aux entreprises'!N43+'services pr. non marchands'!N43+'services aux ménages'!N43</f>
        <v>135491.20000000001</v>
      </c>
      <c r="O43" s="17">
        <f>'commerce transport'!O43+'information communication'!O43+'activites financieres'!O43+'services aux entreprises'!O43+'services pr. non marchands'!O43+'services aux ménages'!O43</f>
        <v>142523.09999999998</v>
      </c>
      <c r="P43" s="17">
        <f>'commerce transport'!P43+'information communication'!P43+'activites financieres'!P43+'services aux entreprises'!P43+'services pr. non marchands'!P43+'services aux ménages'!P43</f>
        <v>145251.69999999998</v>
      </c>
      <c r="Q43" s="17">
        <f>'commerce transport'!Q43+'information communication'!Q43+'activites financieres'!Q43+'services aux entreprises'!Q43+'services pr. non marchands'!Q43+'services aux ménages'!Q43</f>
        <v>144547.19999999998</v>
      </c>
      <c r="R43" s="17">
        <f>'commerce transport'!R43+'information communication'!R43+'activites financieres'!R43+'services aux entreprises'!R43+'services pr. non marchands'!R43+'services aux ménages'!R43</f>
        <v>147680.6</v>
      </c>
      <c r="S43" s="17">
        <f>'commerce transport'!S43+'information communication'!S43+'activites financieres'!S43+'services aux entreprises'!S43+'services pr. non marchands'!S43+'services aux ménages'!S43</f>
        <v>150203.59999999998</v>
      </c>
      <c r="T43" s="17">
        <f>'commerce transport'!T43+'information communication'!T43+'activites financieres'!T43+'services aux entreprises'!T43+'services pr. non marchands'!T43+'services aux ménages'!T43</f>
        <v>155187.30000000002</v>
      </c>
      <c r="U43" s="17">
        <f>'commerce transport'!U43+'information communication'!U43+'activites financieres'!U43+'services aux entreprises'!U43+'services pr. non marchands'!U43+'services aux ménages'!U43</f>
        <v>158685.49999999997</v>
      </c>
      <c r="V43" s="17">
        <f>'commerce transport'!V43+'information communication'!V43+'activites financieres'!V43+'services aux entreprises'!V43+'services pr. non marchands'!V43+'services aux ménages'!V43</f>
        <v>162282.70000000001</v>
      </c>
      <c r="W43" s="17">
        <f>'commerce transport'!W43+'information communication'!W43+'activites financieres'!W43+'services aux entreprises'!W43+'services pr. non marchands'!W43+'services aux ménages'!W43</f>
        <v>165521.9</v>
      </c>
      <c r="X43" s="17">
        <f>'commerce transport'!X43+'information communication'!X43+'activites financieres'!X43+'services aux entreprises'!X43+'services pr. non marchands'!X43+'services aux ménages'!X43</f>
        <v>167764.09999999998</v>
      </c>
      <c r="Y43" s="17">
        <f>'commerce transport'!Y43+'information communication'!Y43+'activites financieres'!Y43+'services aux entreprises'!Y43+'services pr. non marchands'!Y43+'services aux ménages'!Y43</f>
        <v>170889.3</v>
      </c>
      <c r="Z43" s="17">
        <f>'commerce transport'!Z43+'information communication'!Z43+'activites financieres'!Z43+'services aux entreprises'!Z43+'services pr. non marchands'!Z43+'services aux ménages'!Z43</f>
        <v>174693.1</v>
      </c>
      <c r="AA43" s="17">
        <f>'commerce transport'!AA43+'information communication'!AA43+'activites financieres'!AA43+'services aux entreprises'!AA43+'services pr. non marchands'!AA43+'services aux ménages'!AA43</f>
        <v>178254.6</v>
      </c>
      <c r="AB43" s="17">
        <f>'commerce transport'!AB43+'information communication'!AB43+'activites financieres'!AB43+'services aux entreprises'!AB43+'services pr. non marchands'!AB43+'services aux ménages'!AB43</f>
        <v>170557.80000000002</v>
      </c>
      <c r="AC43" s="17">
        <f>'commerce transport'!AC43+'information communication'!AC43+'activites financieres'!AC43+'services aux entreprises'!AC43+'services pr. non marchands'!AC43+'services aux ménages'!AC43</f>
        <v>177032.69999999998</v>
      </c>
      <c r="AD43" s="17">
        <f>'commerce transport'!AD43+'information communication'!AD43+'activites financieres'!AD43+'services aux entreprises'!AD43+'services pr. non marchands'!AD43+'services aux ménages'!AD43</f>
        <v>186381.00000000003</v>
      </c>
      <c r="AE43" s="17">
        <f>'commerce transport'!AE43+'information communication'!AE43+'activites financieres'!AE43+'services aux entreprises'!AE43+'services pr. non marchands'!AE43+'services aux ménages'!AE43</f>
        <v>188513.4</v>
      </c>
    </row>
    <row r="44" spans="2:31" ht="15" x14ac:dyDescent="0.25">
      <c r="B44" s="7" t="s">
        <v>74</v>
      </c>
      <c r="C44" s="17" t="e">
        <f>'commerce transport'!C44+'information communication'!C44+'activites financieres'!C44+'services aux entreprises'!C44+'services pr. non marchands'!C44+'services aux ménages'!C44</f>
        <v>#VALUE!</v>
      </c>
      <c r="D44" s="17" t="e">
        <f>'commerce transport'!D44+'information communication'!D44+'activites financieres'!D44+'services aux entreprises'!D44+'services pr. non marchands'!D44+'services aux ménages'!D44</f>
        <v>#VALUE!</v>
      </c>
      <c r="E44" s="17">
        <f>'commerce transport'!E44+'information communication'!E44+'activites financieres'!E44+'services aux entreprises'!E44+'services pr. non marchands'!E44+'services aux ménages'!E44</f>
        <v>268498.30000000005</v>
      </c>
      <c r="F44" s="17">
        <f>'commerce transport'!F44+'information communication'!F44+'activites financieres'!F44+'services aux entreprises'!F44+'services pr. non marchands'!F44+'services aux ménages'!F44</f>
        <v>277401</v>
      </c>
      <c r="G44" s="17">
        <f>'commerce transport'!G44+'information communication'!G44+'activites financieres'!G44+'services aux entreprises'!G44+'services pr. non marchands'!G44+'services aux ménages'!G44</f>
        <v>280020.5</v>
      </c>
      <c r="H44" s="17">
        <f>'commerce transport'!H44+'information communication'!H44+'activites financieres'!H44+'services aux entreprises'!H44+'services pr. non marchands'!H44+'services aux ménages'!H44</f>
        <v>292839.30000000005</v>
      </c>
      <c r="I44" s="17">
        <f>'commerce transport'!I44+'information communication'!I44+'activites financieres'!I44+'services aux entreprises'!I44+'services pr. non marchands'!I44+'services aux ménages'!I44</f>
        <v>297333.19999999995</v>
      </c>
      <c r="J44" s="17">
        <f>'commerce transport'!J44+'information communication'!J44+'activites financieres'!J44+'services aux entreprises'!J44+'services pr. non marchands'!J44+'services aux ménages'!J44</f>
        <v>298655.19999999995</v>
      </c>
      <c r="K44" s="17">
        <f>'commerce transport'!K44+'information communication'!K44+'activites financieres'!K44+'services aux entreprises'!K44+'services pr. non marchands'!K44+'services aux ménages'!K44</f>
        <v>298376.2</v>
      </c>
      <c r="L44" s="17">
        <f>'commerce transport'!L44+'information communication'!L44+'activites financieres'!L44+'services aux entreprises'!L44+'services pr. non marchands'!L44+'services aux ménages'!L44</f>
        <v>309781.89999999997</v>
      </c>
      <c r="M44" s="17">
        <f>'commerce transport'!M44+'information communication'!M44+'activites financieres'!M44+'services aux entreprises'!M44+'services pr. non marchands'!M44+'services aux ménages'!M44</f>
        <v>316122.30000000005</v>
      </c>
      <c r="N44" s="17">
        <f>'commerce transport'!N44+'information communication'!N44+'activites financieres'!N44+'services aux entreprises'!N44+'services pr. non marchands'!N44+'services aux ménages'!N44</f>
        <v>328831.09999999998</v>
      </c>
      <c r="O44" s="17">
        <f>'commerce transport'!O44+'information communication'!O44+'activites financieres'!O44+'services aux entreprises'!O44+'services pr. non marchands'!O44+'services aux ménages'!O44</f>
        <v>341977.5</v>
      </c>
      <c r="P44" s="17">
        <f>'commerce transport'!P44+'information communication'!P44+'activites financieres'!P44+'services aux entreprises'!P44+'services pr. non marchands'!P44+'services aux ménages'!P44</f>
        <v>353603.8</v>
      </c>
      <c r="Q44" s="17">
        <f>'commerce transport'!Q44+'information communication'!Q44+'activites financieres'!Q44+'services aux entreprises'!Q44+'services pr. non marchands'!Q44+'services aux ménages'!Q44</f>
        <v>356134.6</v>
      </c>
      <c r="R44" s="17">
        <f>'commerce transport'!R44+'information communication'!R44+'activites financieres'!R44+'services aux entreprises'!R44+'services pr. non marchands'!R44+'services aux ménages'!R44</f>
        <v>364674.1</v>
      </c>
      <c r="S44" s="17">
        <f>'commerce transport'!S44+'information communication'!S44+'activites financieres'!S44+'services aux entreprises'!S44+'services pr. non marchands'!S44+'services aux ménages'!S44</f>
        <v>365799.60000000003</v>
      </c>
      <c r="T44" s="17">
        <f>'commerce transport'!T44+'information communication'!T44+'activites financieres'!T44+'services aux entreprises'!T44+'services pr. non marchands'!T44+'services aux ménages'!T44</f>
        <v>376411.8</v>
      </c>
      <c r="U44" s="17">
        <f>'commerce transport'!U44+'information communication'!U44+'activites financieres'!U44+'services aux entreprises'!U44+'services pr. non marchands'!U44+'services aux ménages'!U44</f>
        <v>383078.6</v>
      </c>
      <c r="V44" s="17">
        <f>'commerce transport'!V44+'information communication'!V44+'activites financieres'!V44+'services aux entreprises'!V44+'services pr. non marchands'!V44+'services aux ménages'!V44</f>
        <v>395477.39999999997</v>
      </c>
      <c r="W44" s="17">
        <f>'commerce transport'!W44+'information communication'!W44+'activites financieres'!W44+'services aux entreprises'!W44+'services pr. non marchands'!W44+'services aux ménages'!W44</f>
        <v>405388.4</v>
      </c>
      <c r="X44" s="17">
        <f>'commerce transport'!X44+'information communication'!X44+'activites financieres'!X44+'services aux entreprises'!X44+'services pr. non marchands'!X44+'services aux ménages'!X44</f>
        <v>414503.40000000008</v>
      </c>
      <c r="Y44" s="17">
        <f>'commerce transport'!Y44+'information communication'!Y44+'activites financieres'!Y44+'services aux entreprises'!Y44+'services pr. non marchands'!Y44+'services aux ménages'!Y44</f>
        <v>416311.4</v>
      </c>
      <c r="Z44" s="17">
        <f>'commerce transport'!Z44+'information communication'!Z44+'activites financieres'!Z44+'services aux entreprises'!Z44+'services pr. non marchands'!Z44+'services aux ménages'!Z44</f>
        <v>426220.79999999999</v>
      </c>
      <c r="AA44" s="17">
        <f>'commerce transport'!AA44+'information communication'!AA44+'activites financieres'!AA44+'services aux entreprises'!AA44+'services pr. non marchands'!AA44+'services aux ménages'!AA44</f>
        <v>427882.6</v>
      </c>
      <c r="AB44" s="17">
        <f>'commerce transport'!AB44+'information communication'!AB44+'activites financieres'!AB44+'services aux entreprises'!AB44+'services pr. non marchands'!AB44+'services aux ménages'!AB44</f>
        <v>421039.3</v>
      </c>
      <c r="AC44" s="17">
        <f>'commerce transport'!AC44+'information communication'!AC44+'activites financieres'!AC44+'services aux entreprises'!AC44+'services pr. non marchands'!AC44+'services aux ménages'!AC44</f>
        <v>433090.7</v>
      </c>
      <c r="AD44" s="17">
        <f>'commerce transport'!AD44+'information communication'!AD44+'activites financieres'!AD44+'services aux entreprises'!AD44+'services pr. non marchands'!AD44+'services aux ménages'!AD44</f>
        <v>446186.99999999994</v>
      </c>
      <c r="AE44" s="17">
        <f>'commerce transport'!AE44+'information communication'!AE44+'activites financieres'!AE44+'services aux entreprises'!AE44+'services pr. non marchands'!AE44+'services aux ménages'!AE44</f>
        <v>453016.2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17">
        <f>'commerce transport'!C60+'information communication'!C60+'activites financieres'!C60+'services aux entreprises'!C60+'services pr. non marchands'!C60+'services aux ménages'!C60</f>
        <v>180948567</v>
      </c>
      <c r="D60" s="17">
        <f>'commerce transport'!D60+'information communication'!D60+'activites financieres'!D60+'services aux entreprises'!D60+'services pr. non marchands'!D60+'services aux ménages'!D60</f>
        <v>183171616</v>
      </c>
      <c r="E60" s="17">
        <f>'commerce transport'!E60+'information communication'!E60+'activites financieres'!E60+'services aux entreprises'!E60+'services pr. non marchands'!E60+'services aux ménages'!E60</f>
        <v>185178951</v>
      </c>
      <c r="F60" s="17">
        <f>'commerce transport'!F60+'information communication'!F60+'activites financieres'!F60+'services aux entreprises'!F60+'services pr. non marchands'!F60+'services aux ménages'!F60</f>
        <v>188753145</v>
      </c>
      <c r="G60" s="17">
        <f>'commerce transport'!G60+'information communication'!G60+'activites financieres'!G60+'services aux entreprises'!G60+'services pr. non marchands'!G60+'services aux ménages'!G60</f>
        <v>192318577</v>
      </c>
      <c r="H60" s="17">
        <f>'commerce transport'!H60+'information communication'!H60+'activites financieres'!H60+'services aux entreprises'!H60+'services pr. non marchands'!H60+'services aux ménages'!H60</f>
        <v>195855823</v>
      </c>
      <c r="I60" s="17">
        <f>'commerce transport'!I60+'information communication'!I60+'activites financieres'!I60+'services aux entreprises'!I60+'services pr. non marchands'!I60+'services aux ménages'!I60</f>
        <v>196853205</v>
      </c>
      <c r="J60" s="17">
        <f>'commerce transport'!J60+'information communication'!J60+'activites financieres'!J60+'services aux entreprises'!J60+'services pr. non marchands'!J60+'services aux ménages'!J60</f>
        <v>198138286</v>
      </c>
      <c r="K60" s="17">
        <f>'commerce transport'!K60+'information communication'!K60+'activites financieres'!K60+'services aux entreprises'!K60+'services pr. non marchands'!K60+'services aux ménages'!K60</f>
        <v>199580364</v>
      </c>
      <c r="L60" s="17">
        <f>'commerce transport'!L60+'information communication'!L60+'activites financieres'!L60+'services aux entreprises'!L60+'services pr. non marchands'!L60+'services aux ménages'!L60</f>
        <v>203424766</v>
      </c>
      <c r="M60" s="17">
        <f>'commerce transport'!M60+'information communication'!M60+'activites financieres'!M60+'services aux entreprises'!M60+'services pr. non marchands'!M60+'services aux ménages'!M60</f>
        <v>205837612</v>
      </c>
      <c r="N60" s="17">
        <f>'commerce transport'!N60+'information communication'!N60+'activites financieres'!N60+'services aux entreprises'!N60+'services pr. non marchands'!N60+'services aux ménages'!N60</f>
        <v>211123368</v>
      </c>
      <c r="O60" s="17">
        <f>'commerce transport'!O60+'information communication'!O60+'activites financieres'!O60+'services aux entreprises'!O60+'services pr. non marchands'!O60+'services aux ménages'!O60</f>
        <v>216627273</v>
      </c>
      <c r="P60" s="17">
        <f>'commerce transport'!P60+'information communication'!P60+'activites financieres'!P60+'services aux entreprises'!P60+'services pr. non marchands'!P60+'services aux ménages'!P60</f>
        <v>220093469</v>
      </c>
      <c r="Q60" s="17">
        <f>'commerce transport'!Q60+'information communication'!Q60+'activites financieres'!Q60+'services aux entreprises'!Q60+'services pr. non marchands'!Q60+'services aux ménages'!Q60</f>
        <v>217685892</v>
      </c>
      <c r="R60" s="17">
        <f>'commerce transport'!R60+'information communication'!R60+'activites financieres'!R60+'services aux entreprises'!R60+'services pr. non marchands'!R60+'services aux ménages'!R60</f>
        <v>218310481</v>
      </c>
      <c r="S60" s="17">
        <f>'commerce transport'!S60+'information communication'!S60+'activites financieres'!S60+'services aux entreprises'!S60+'services pr. non marchands'!S60+'services aux ménages'!S60</f>
        <v>219280935</v>
      </c>
      <c r="T60" s="17">
        <f>'commerce transport'!T60+'information communication'!T60+'activites financieres'!T60+'services aux entreprises'!T60+'services pr. non marchands'!T60+'services aux ménages'!T60</f>
        <v>217894860</v>
      </c>
      <c r="U60" s="17">
        <f>'commerce transport'!U60+'information communication'!U60+'activites financieres'!U60+'services aux entreprises'!U60+'services pr. non marchands'!U60+'services aux ménages'!U60</f>
        <v>216974447</v>
      </c>
      <c r="V60" s="17">
        <f>'commerce transport'!V60+'information communication'!V60+'activites financieres'!V60+'services aux entreprises'!V60+'services pr. non marchands'!V60+'services aux ménages'!V60</f>
        <v>219775388</v>
      </c>
      <c r="W60" s="17">
        <f>'commerce transport'!W60+'information communication'!W60+'activites financieres'!W60+'services aux entreprises'!W60+'services pr. non marchands'!W60+'services aux ménages'!W60</f>
        <v>222905325</v>
      </c>
      <c r="X60" s="17">
        <f>'commerce transport'!X60+'information communication'!X60+'activites financieres'!X60+'services aux entreprises'!X60+'services pr. non marchands'!X60+'services aux ménages'!X60</f>
        <v>227313420</v>
      </c>
      <c r="Y60" s="17">
        <f>'commerce transport'!Y60+'information communication'!Y60+'activites financieres'!Y60+'services aux entreprises'!Y60+'services pr. non marchands'!Y60+'services aux ménages'!Y60</f>
        <v>230109763</v>
      </c>
      <c r="Z60" s="17">
        <f>'commerce transport'!Z60+'information communication'!Z60+'activites financieres'!Z60+'services aux entreprises'!Z60+'services pr. non marchands'!Z60+'services aux ménages'!Z60</f>
        <v>233569337</v>
      </c>
      <c r="AA60" s="17">
        <f>'commerce transport'!AA60+'information communication'!AA60+'activites financieres'!AA60+'services aux entreprises'!AA60+'services pr. non marchands'!AA60+'services aux ménages'!AA60</f>
        <v>236907440</v>
      </c>
      <c r="AB60" s="17">
        <f>'commerce transport'!AB60+'information communication'!AB60+'activites financieres'!AB60+'services aux entreprises'!AB60+'services pr. non marchands'!AB60+'services aux ménages'!AB60</f>
        <v>219463653</v>
      </c>
      <c r="AC60" s="17">
        <f>'commerce transport'!AC60+'information communication'!AC60+'activites financieres'!AC60+'services aux entreprises'!AC60+'services pr. non marchands'!AC60+'services aux ménages'!AC60</f>
        <v>232999228</v>
      </c>
      <c r="AD60" s="17">
        <f>'commerce transport'!AD60+'information communication'!AD60+'activites financieres'!AD60+'services aux entreprises'!AD60+'services pr. non marchands'!AD60+'services aux ménages'!AD60</f>
        <v>241727525</v>
      </c>
      <c r="AE60" s="17">
        <f>'commerce transport'!AE60+'information communication'!AE60+'activites financieres'!AE60+'services aux entreprises'!AE60+'services pr. non marchands'!AE60+'services aux ménages'!AE60</f>
        <v>245526205</v>
      </c>
    </row>
    <row r="61" spans="2:31" ht="11.45" customHeight="1" x14ac:dyDescent="0.25">
      <c r="B61" s="22" t="s">
        <v>43</v>
      </c>
      <c r="C61" s="17">
        <f>'commerce transport'!C61+'information communication'!C61+'activites financieres'!C61+'services aux entreprises'!C61+'services pr. non marchands'!C61+'services aux ménages'!C61</f>
        <v>141194066</v>
      </c>
      <c r="D61" s="17">
        <f>'commerce transport'!D61+'information communication'!D61+'activites financieres'!D61+'services aux entreprises'!D61+'services pr. non marchands'!D61+'services aux ménages'!D61</f>
        <v>143076675</v>
      </c>
      <c r="E61" s="17">
        <f>'commerce transport'!E61+'information communication'!E61+'activites financieres'!E61+'services aux entreprises'!E61+'services pr. non marchands'!E61+'services aux ménages'!E61</f>
        <v>144781809</v>
      </c>
      <c r="F61" s="17">
        <f>'commerce transport'!F61+'information communication'!F61+'activites financieres'!F61+'services aux entreprises'!F61+'services pr. non marchands'!F61+'services aux ménages'!F61</f>
        <v>148314914</v>
      </c>
      <c r="G61" s="17">
        <f>'commerce transport'!G61+'information communication'!G61+'activites financieres'!G61+'services aux entreprises'!G61+'services pr. non marchands'!G61+'services aux ménages'!G61</f>
        <v>151792693</v>
      </c>
      <c r="H61" s="17">
        <f>'commerce transport'!H61+'information communication'!H61+'activites financieres'!H61+'services aux entreprises'!H61+'services pr. non marchands'!H61+'services aux ménages'!H61</f>
        <v>154781862</v>
      </c>
      <c r="I61" s="17">
        <f>'commerce transport'!I61+'information communication'!I61+'activites financieres'!I61+'services aux entreprises'!I61+'services pr. non marchands'!I61+'services aux ménages'!I61</f>
        <v>156752543</v>
      </c>
      <c r="J61" s="17">
        <f>'commerce transport'!J61+'information communication'!J61+'activites financieres'!J61+'services aux entreprises'!J61+'services pr. non marchands'!J61+'services aux ménages'!J61</f>
        <v>157908496</v>
      </c>
      <c r="K61" s="17">
        <f>'commerce transport'!K61+'information communication'!K61+'activites financieres'!K61+'services aux entreprises'!K61+'services pr. non marchands'!K61+'services aux ménages'!K61</f>
        <v>159059820</v>
      </c>
      <c r="L61" s="17">
        <f>'commerce transport'!L61+'information communication'!L61+'activites financieres'!L61+'services aux entreprises'!L61+'services pr. non marchands'!L61+'services aux ménages'!L61</f>
        <v>161883201</v>
      </c>
      <c r="M61" s="17">
        <f>'commerce transport'!M61+'information communication'!M61+'activites financieres'!M61+'services aux entreprises'!M61+'services pr. non marchands'!M61+'services aux ménages'!M61</f>
        <v>163937871</v>
      </c>
      <c r="N61" s="17">
        <f>'commerce transport'!N61+'information communication'!N61+'activites financieres'!N61+'services aux entreprises'!N61+'services pr. non marchands'!N61+'services aux ménages'!N61</f>
        <v>167847610</v>
      </c>
      <c r="O61" s="17">
        <f>'commerce transport'!O61+'information communication'!O61+'activites financieres'!O61+'services aux entreprises'!O61+'services pr. non marchands'!O61+'services aux ménages'!O61</f>
        <v>172112148</v>
      </c>
      <c r="P61" s="17">
        <f>'commerce transport'!P61+'information communication'!P61+'activites financieres'!P61+'services aux entreprises'!P61+'services pr. non marchands'!P61+'services aux ménages'!P61</f>
        <v>174739849</v>
      </c>
      <c r="Q61" s="17">
        <f>'commerce transport'!Q61+'information communication'!Q61+'activites financieres'!Q61+'services aux entreprises'!Q61+'services pr. non marchands'!Q61+'services aux ménages'!Q61</f>
        <v>172192891</v>
      </c>
      <c r="R61" s="17">
        <f>'commerce transport'!R61+'information communication'!R61+'activites financieres'!R61+'services aux entreprises'!R61+'services pr. non marchands'!R61+'services aux ménages'!R61</f>
        <v>172980570</v>
      </c>
      <c r="S61" s="17">
        <f>'commerce transport'!S61+'information communication'!S61+'activites financieres'!S61+'services aux entreprises'!S61+'services pr. non marchands'!S61+'services aux ménages'!S61</f>
        <v>173792932</v>
      </c>
      <c r="T61" s="17">
        <f>'commerce transport'!T61+'information communication'!T61+'activites financieres'!T61+'services aux entreprises'!T61+'services pr. non marchands'!T61+'services aux ménages'!T61</f>
        <v>172427067</v>
      </c>
      <c r="U61" s="17">
        <f>'commerce transport'!U61+'information communication'!U61+'activites financieres'!U61+'services aux entreprises'!U61+'services pr. non marchands'!U61+'services aux ménages'!U61</f>
        <v>171253005</v>
      </c>
      <c r="V61" s="17">
        <f>'commerce transport'!V61+'information communication'!V61+'activites financieres'!V61+'services aux entreprises'!V61+'services pr. non marchands'!V61+'services aux ménages'!V61</f>
        <v>173024452</v>
      </c>
      <c r="W61" s="17">
        <f>'commerce transport'!W61+'information communication'!W61+'activites financieres'!W61+'services aux entreprises'!W61+'services pr. non marchands'!W61+'services aux ménages'!W61</f>
        <v>175093387</v>
      </c>
      <c r="X61" s="17">
        <f>'commerce transport'!X61+'information communication'!X61+'activites financieres'!X61+'services aux entreprises'!X61+'services pr. non marchands'!X61+'services aux ménages'!X61</f>
        <v>178407124</v>
      </c>
      <c r="Y61" s="17">
        <f>'commerce transport'!Y61+'information communication'!Y61+'activites financieres'!Y61+'services aux entreprises'!Y61+'services pr. non marchands'!Y61+'services aux ménages'!Y61</f>
        <v>180653533</v>
      </c>
      <c r="Z61" s="17">
        <f>'commerce transport'!Z61+'information communication'!Z61+'activites financieres'!Z61+'services aux entreprises'!Z61+'services pr. non marchands'!Z61+'services aux ménages'!Z61</f>
        <v>183800820</v>
      </c>
      <c r="AA61" s="17">
        <f>'commerce transport'!AA61+'information communication'!AA61+'activites financieres'!AA61+'services aux entreprises'!AA61+'services pr. non marchands'!AA61+'services aux ménages'!AA61</f>
        <v>186041867</v>
      </c>
      <c r="AB61" s="17">
        <f>'commerce transport'!AB61+'information communication'!AB61+'activites financieres'!AB61+'services aux entreprises'!AB61+'services pr. non marchands'!AB61+'services aux ménages'!AB61</f>
        <v>170025039</v>
      </c>
      <c r="AC61" s="17">
        <f>'commerce transport'!AC61+'information communication'!AC61+'activites financieres'!AC61+'services aux entreprises'!AC61+'services pr. non marchands'!AC61+'services aux ménages'!AC61</f>
        <v>180799564</v>
      </c>
      <c r="AD61" s="17">
        <f>'commerce transport'!AD61+'information communication'!AD61+'activites financieres'!AD61+'services aux entreprises'!AD61+'services pr. non marchands'!AD61+'services aux ménages'!AD61</f>
        <v>188425940</v>
      </c>
      <c r="AE61" s="17">
        <f>'commerce transport'!AE61+'information communication'!AE61+'activites financieres'!AE61+'services aux entreprises'!AE61+'services pr. non marchands'!AE61+'services aux ménages'!AE61</f>
        <v>191548333</v>
      </c>
    </row>
    <row r="62" spans="2:31" ht="11.45" customHeight="1" x14ac:dyDescent="0.25">
      <c r="B62" s="22" t="s">
        <v>44</v>
      </c>
      <c r="C62" s="17">
        <f>'commerce transport'!C62+'information communication'!C62+'activites financieres'!C62+'services aux entreprises'!C62+'services pr. non marchands'!C62+'services aux ménages'!C62</f>
        <v>4386815</v>
      </c>
      <c r="D62" s="17">
        <f>'commerce transport'!D62+'information communication'!D62+'activites financieres'!D62+'services aux entreprises'!D62+'services pr. non marchands'!D62+'services aux ménages'!D62</f>
        <v>4422584</v>
      </c>
      <c r="E62" s="17">
        <f>'commerce transport'!E62+'information communication'!E62+'activites financieres'!E62+'services aux entreprises'!E62+'services pr. non marchands'!E62+'services aux ménages'!E62</f>
        <v>4498542</v>
      </c>
      <c r="F62" s="17">
        <f>'commerce transport'!F62+'information communication'!F62+'activites financieres'!F62+'services aux entreprises'!F62+'services pr. non marchands'!F62+'services aux ménages'!F62</f>
        <v>4579029</v>
      </c>
      <c r="G62" s="17">
        <f>'commerce transport'!G62+'information communication'!G62+'activites financieres'!G62+'services aux entreprises'!G62+'services pr. non marchands'!G62+'services aux ménages'!G62</f>
        <v>4659883</v>
      </c>
      <c r="H62" s="17">
        <f>'commerce transport'!H62+'information communication'!H62+'activites financieres'!H62+'services aux entreprises'!H62+'services pr. non marchands'!H62+'services aux ménages'!H62</f>
        <v>4817952</v>
      </c>
      <c r="I62" s="17">
        <f>'commerce transport'!I62+'information communication'!I62+'activites financieres'!I62+'services aux entreprises'!I62+'services pr. non marchands'!I62+'services aux ménages'!I62</f>
        <v>4883011</v>
      </c>
      <c r="J62" s="17">
        <f>'commerce transport'!J62+'information communication'!J62+'activites financieres'!J62+'services aux entreprises'!J62+'services pr. non marchands'!J62+'services aux ménages'!J62</f>
        <v>4973708</v>
      </c>
      <c r="K62" s="17">
        <f>'commerce transport'!K62+'information communication'!K62+'activites financieres'!K62+'services aux entreprises'!K62+'services pr. non marchands'!K62+'services aux ménages'!K62</f>
        <v>5033868</v>
      </c>
      <c r="L62" s="17">
        <f>'commerce transport'!L62+'information communication'!L62+'activites financieres'!L62+'services aux entreprises'!L62+'services pr. non marchands'!L62+'services aux ménages'!L62</f>
        <v>5076791</v>
      </c>
      <c r="M62" s="17">
        <f>'commerce transport'!M62+'information communication'!M62+'activites financieres'!M62+'services aux entreprises'!M62+'services pr. non marchands'!M62+'services aux ménages'!M62</f>
        <v>5139432</v>
      </c>
      <c r="N62" s="17">
        <f>'commerce transport'!N62+'information communication'!N62+'activites financieres'!N62+'services aux entreprises'!N62+'services pr. non marchands'!N62+'services aux ménages'!N62</f>
        <v>5244978</v>
      </c>
      <c r="O62" s="17">
        <f>'commerce transport'!O62+'information communication'!O62+'activites financieres'!O62+'services aux entreprises'!O62+'services pr. non marchands'!O62+'services aux ménages'!O62</f>
        <v>5357377</v>
      </c>
      <c r="P62" s="17">
        <f>'commerce transport'!P62+'information communication'!P62+'activites financieres'!P62+'services aux entreprises'!P62+'services pr. non marchands'!P62+'services aux ménages'!P62</f>
        <v>5439666</v>
      </c>
      <c r="Q62" s="17">
        <f>'commerce transport'!Q62+'information communication'!Q62+'activites financieres'!Q62+'services aux entreprises'!Q62+'services pr. non marchands'!Q62+'services aux ménages'!Q62</f>
        <v>5455099</v>
      </c>
      <c r="R62" s="17">
        <f>'commerce transport'!R62+'information communication'!R62+'activites financieres'!R62+'services aux entreprises'!R62+'services pr. non marchands'!R62+'services aux ménages'!R62</f>
        <v>5584077</v>
      </c>
      <c r="S62" s="17">
        <f>'commerce transport'!S62+'information communication'!S62+'activites financieres'!S62+'services aux entreprises'!S62+'services pr. non marchands'!S62+'services aux ménages'!S62</f>
        <v>5698114</v>
      </c>
      <c r="T62" s="17">
        <f>'commerce transport'!T62+'information communication'!T62+'activites financieres'!T62+'services aux entreprises'!T62+'services pr. non marchands'!T62+'services aux ménages'!T62</f>
        <v>5738264</v>
      </c>
      <c r="U62" s="17">
        <f>'commerce transport'!U62+'information communication'!U62+'activites financieres'!U62+'services aux entreprises'!U62+'services pr. non marchands'!U62+'services aux ménages'!U62</f>
        <v>5747177</v>
      </c>
      <c r="V62" s="17">
        <f>'commerce transport'!V62+'information communication'!V62+'activites financieres'!V62+'services aux entreprises'!V62+'services pr. non marchands'!V62+'services aux ménages'!V62</f>
        <v>5769040</v>
      </c>
      <c r="W62" s="17">
        <f>'commerce transport'!W62+'information communication'!W62+'activites financieres'!W62+'services aux entreprises'!W62+'services pr. non marchands'!W62+'services aux ménages'!W62</f>
        <v>5823816</v>
      </c>
      <c r="X62" s="17">
        <f>'commerce transport'!X62+'information communication'!X62+'activites financieres'!X62+'services aux entreprises'!X62+'services pr. non marchands'!X62+'services aux ménages'!X62</f>
        <v>5898416</v>
      </c>
      <c r="Y62" s="17">
        <f>'commerce transport'!Y62+'information communication'!Y62+'activites financieres'!Y62+'services aux entreprises'!Y62+'services pr. non marchands'!Y62+'services aux ménages'!Y62</f>
        <v>6003392</v>
      </c>
      <c r="Z62" s="17">
        <f>'commerce transport'!Z62+'information communication'!Z62+'activites financieres'!Z62+'services aux entreprises'!Z62+'services pr. non marchands'!Z62+'services aux ménages'!Z62</f>
        <v>6106457</v>
      </c>
      <c r="AA62" s="17">
        <f>'commerce transport'!AA62+'information communication'!AA62+'activites financieres'!AA62+'services aux entreprises'!AA62+'services pr. non marchands'!AA62+'services aux ménages'!AA62</f>
        <v>6213819</v>
      </c>
      <c r="AB62" s="17">
        <f>'commerce transport'!AB62+'information communication'!AB62+'activites financieres'!AB62+'services aux entreprises'!AB62+'services pr. non marchands'!AB62+'services aux ménages'!AB62</f>
        <v>5674488</v>
      </c>
      <c r="AC62" s="17">
        <f>'commerce transport'!AC62+'information communication'!AC62+'activites financieres'!AC62+'services aux entreprises'!AC62+'services pr. non marchands'!AC62+'services aux ménages'!AC62</f>
        <v>6151594</v>
      </c>
      <c r="AD62" s="17">
        <f>'commerce transport'!AD62+'information communication'!AD62+'activites financieres'!AD62+'services aux entreprises'!AD62+'services pr. non marchands'!AD62+'services aux ménages'!AD62</f>
        <v>6457303</v>
      </c>
      <c r="AE62" s="17">
        <f>'commerce transport'!AE62+'information communication'!AE62+'activites financieres'!AE62+'services aux entreprises'!AE62+'services pr. non marchands'!AE62+'services aux ménages'!AE62</f>
        <v>6534911</v>
      </c>
    </row>
    <row r="63" spans="2:31" ht="11.45" customHeight="1" x14ac:dyDescent="0.25">
      <c r="B63" s="22" t="s">
        <v>45</v>
      </c>
      <c r="C63" s="17">
        <f>'commerce transport'!C63+'information communication'!C63+'activites financieres'!C63+'services aux entreprises'!C63+'services pr. non marchands'!C63+'services aux ménages'!C63</f>
        <v>2897252</v>
      </c>
      <c r="D63" s="17">
        <f>'commerce transport'!D63+'information communication'!D63+'activites financieres'!D63+'services aux entreprises'!D63+'services pr. non marchands'!D63+'services aux ménages'!D63</f>
        <v>3033515</v>
      </c>
      <c r="E63" s="17">
        <f>'commerce transport'!E63+'information communication'!E63+'activites financieres'!E63+'services aux entreprises'!E63+'services pr. non marchands'!E63+'services aux ménages'!E63</f>
        <v>2952949</v>
      </c>
      <c r="F63" s="17">
        <f>'commerce transport'!F63+'information communication'!F63+'activites financieres'!F63+'services aux entreprises'!F63+'services pr. non marchands'!F63+'services aux ménages'!F63</f>
        <v>2778088</v>
      </c>
      <c r="G63" s="17">
        <f>'commerce transport'!G63+'information communication'!G63+'activites financieres'!G63+'services aux entreprises'!G63+'services pr. non marchands'!G63+'services aux ménages'!G63</f>
        <v>2809130</v>
      </c>
      <c r="H63" s="17">
        <f>'commerce transport'!H63+'information communication'!H63+'activites financieres'!H63+'services aux entreprises'!H63+'services pr. non marchands'!H63+'services aux ménages'!H63</f>
        <v>2654905</v>
      </c>
      <c r="I63" s="17">
        <f>'commerce transport'!I63+'information communication'!I63+'activites financieres'!I63+'services aux entreprises'!I63+'services pr. non marchands'!I63+'services aux ménages'!I63</f>
        <v>2718098</v>
      </c>
      <c r="J63" s="17">
        <f>'commerce transport'!J63+'information communication'!J63+'activites financieres'!J63+'services aux entreprises'!J63+'services pr. non marchands'!J63+'services aux ménages'!J63</f>
        <v>2708276</v>
      </c>
      <c r="K63" s="17">
        <f>'commerce transport'!K63+'information communication'!K63+'activites financieres'!K63+'services aux entreprises'!K63+'services pr. non marchands'!K63+'services aux ménages'!K63</f>
        <v>2803798</v>
      </c>
      <c r="L63" s="17">
        <f>'commerce transport'!L63+'information communication'!L63+'activites financieres'!L63+'services aux entreprises'!L63+'services pr. non marchands'!L63+'services aux ménages'!L63</f>
        <v>2947202</v>
      </c>
      <c r="M63" s="17">
        <f>'commerce transport'!M63+'information communication'!M63+'activites financieres'!M63+'services aux entreprises'!M63+'services pr. non marchands'!M63+'services aux ménages'!M63</f>
        <v>3019797</v>
      </c>
      <c r="N63" s="17">
        <f>'commerce transport'!N63+'information communication'!N63+'activites financieres'!N63+'services aux entreprises'!N63+'services pr. non marchands'!N63+'services aux ménages'!N63</f>
        <v>3100360</v>
      </c>
      <c r="O63" s="17">
        <f>'commerce transport'!O63+'information communication'!O63+'activites financieres'!O63+'services aux entreprises'!O63+'services pr. non marchands'!O63+'services aux ménages'!O63</f>
        <v>3208829</v>
      </c>
      <c r="P63" s="17">
        <f>'commerce transport'!P63+'information communication'!P63+'activites financieres'!P63+'services aux entreprises'!P63+'services pr. non marchands'!P63+'services aux ménages'!P63</f>
        <v>3265131</v>
      </c>
      <c r="Q63" s="17">
        <f>'commerce transport'!Q63+'information communication'!Q63+'activites financieres'!Q63+'services aux entreprises'!Q63+'services pr. non marchands'!Q63+'services aux ménages'!Q63</f>
        <v>3259279</v>
      </c>
      <c r="R63" s="17">
        <f>'commerce transport'!R63+'information communication'!R63+'activites financieres'!R63+'services aux entreprises'!R63+'services pr. non marchands'!R63+'services aux ménages'!R63</f>
        <v>3215637</v>
      </c>
      <c r="S63" s="17">
        <f>'commerce transport'!S63+'information communication'!S63+'activites financieres'!S63+'services aux entreprises'!S63+'services pr. non marchands'!S63+'services aux ménages'!S63</f>
        <v>3172139</v>
      </c>
      <c r="T63" s="17">
        <f>'commerce transport'!T63+'information communication'!T63+'activites financieres'!T63+'services aux entreprises'!T63+'services pr. non marchands'!T63+'services aux ménages'!T63</f>
        <v>3139712</v>
      </c>
      <c r="U63" s="17">
        <f>'commerce transport'!U63+'information communication'!U63+'activites financieres'!U63+'services aux entreprises'!U63+'services pr. non marchands'!U63+'services aux ménages'!U63</f>
        <v>3151091</v>
      </c>
      <c r="V63" s="17">
        <f>'commerce transport'!V63+'information communication'!V63+'activites financieres'!V63+'services aux entreprises'!V63+'services pr. non marchands'!V63+'services aux ménages'!V63</f>
        <v>3151591</v>
      </c>
      <c r="W63" s="17">
        <f>'commerce transport'!W63+'information communication'!W63+'activites financieres'!W63+'services aux entreprises'!W63+'services pr. non marchands'!W63+'services aux ménages'!W63</f>
        <v>3170379</v>
      </c>
      <c r="X63" s="17">
        <f>'commerce transport'!X63+'information communication'!X63+'activites financieres'!X63+'services aux entreprises'!X63+'services pr. non marchands'!X63+'services aux ménages'!X63</f>
        <v>3233656</v>
      </c>
      <c r="Y63" s="17">
        <f>'commerce transport'!Y63+'information communication'!Y63+'activites financieres'!Y63+'services aux entreprises'!Y63+'services pr. non marchands'!Y63+'services aux ménages'!Y63</f>
        <v>3261556</v>
      </c>
      <c r="Z63" s="17">
        <f>'commerce transport'!Z63+'information communication'!Z63+'activites financieres'!Z63+'services aux entreprises'!Z63+'services pr. non marchands'!Z63+'services aux ménages'!Z63</f>
        <v>3300947</v>
      </c>
      <c r="AA63" s="17">
        <f>'commerce transport'!AA63+'information communication'!AA63+'activites financieres'!AA63+'services aux entreprises'!AA63+'services pr. non marchands'!AA63+'services aux ménages'!AA63</f>
        <v>3316272</v>
      </c>
      <c r="AB63" s="17">
        <f>'commerce transport'!AB63+'information communication'!AB63+'activites financieres'!AB63+'services aux entreprises'!AB63+'services pr. non marchands'!AB63+'services aux ménages'!AB63</f>
        <v>3173742</v>
      </c>
      <c r="AC63" s="17">
        <f>'commerce transport'!AC63+'information communication'!AC63+'activites financieres'!AC63+'services aux entreprises'!AC63+'services pr. non marchands'!AC63+'services aux ménages'!AC63</f>
        <v>3259962</v>
      </c>
      <c r="AD63" s="17">
        <f>'commerce transport'!AD63+'information communication'!AD63+'activites financieres'!AD63+'services aux entreprises'!AD63+'services pr. non marchands'!AD63+'services aux ménages'!AD63</f>
        <v>3348954</v>
      </c>
      <c r="AE63" s="17">
        <f>'commerce transport'!AE63+'information communication'!AE63+'activites financieres'!AE63+'services aux entreprises'!AE63+'services pr. non marchands'!AE63+'services aux ménages'!AE63</f>
        <v>3532342</v>
      </c>
    </row>
    <row r="64" spans="2:31" ht="11.45" customHeight="1" x14ac:dyDescent="0.25">
      <c r="B64" s="22" t="s">
        <v>46</v>
      </c>
      <c r="C64" s="17">
        <f>'commerce transport'!C64+'information communication'!C64+'activites financieres'!C64+'services aux entreprises'!C64+'services pr. non marchands'!C64+'services aux ménages'!C64</f>
        <v>4943159</v>
      </c>
      <c r="D64" s="17">
        <f>'commerce transport'!D64+'information communication'!D64+'activites financieres'!D64+'services aux entreprises'!D64+'services pr. non marchands'!D64+'services aux ménages'!D64</f>
        <v>4901600</v>
      </c>
      <c r="E64" s="17">
        <f>'commerce transport'!E64+'information communication'!E64+'activites financieres'!E64+'services aux entreprises'!E64+'services pr. non marchands'!E64+'services aux ménages'!E64</f>
        <v>4923363</v>
      </c>
      <c r="F64" s="17">
        <f>'commerce transport'!F64+'information communication'!F64+'activites financieres'!F64+'services aux entreprises'!F64+'services pr. non marchands'!F64+'services aux ménages'!F64</f>
        <v>4874405</v>
      </c>
      <c r="G64" s="17">
        <f>'commerce transport'!G64+'information communication'!G64+'activites financieres'!G64+'services aux entreprises'!G64+'services pr. non marchands'!G64+'services aux ménages'!G64</f>
        <v>5009023</v>
      </c>
      <c r="H64" s="17">
        <f>'commerce transport'!H64+'information communication'!H64+'activites financieres'!H64+'services aux entreprises'!H64+'services pr. non marchands'!H64+'services aux ménages'!H64</f>
        <v>5070806</v>
      </c>
      <c r="I64" s="17">
        <f>'commerce transport'!I64+'information communication'!I64+'activites financieres'!I64+'services aux entreprises'!I64+'services pr. non marchands'!I64+'services aux ménages'!I64</f>
        <v>4851563</v>
      </c>
      <c r="J64" s="17">
        <f>'commerce transport'!J64+'information communication'!J64+'activites financieres'!J64+'services aux entreprises'!J64+'services pr. non marchands'!J64+'services aux ménages'!J64</f>
        <v>4905075</v>
      </c>
      <c r="K64" s="17">
        <f>'commerce transport'!K64+'information communication'!K64+'activites financieres'!K64+'services aux entreprises'!K64+'services pr. non marchands'!K64+'services aux ménages'!K64</f>
        <v>4882980</v>
      </c>
      <c r="L64" s="17">
        <f>'commerce transport'!L64+'information communication'!L64+'activites financieres'!L64+'services aux entreprises'!L64+'services pr. non marchands'!L64+'services aux ménages'!L64</f>
        <v>4886585</v>
      </c>
      <c r="M64" s="17">
        <f>'commerce transport'!M64+'information communication'!M64+'activites financieres'!M64+'services aux entreprises'!M64+'services pr. non marchands'!M64+'services aux ménages'!M64</f>
        <v>4909284</v>
      </c>
      <c r="N64" s="17">
        <f>'commerce transport'!N64+'information communication'!N64+'activites financieres'!N64+'services aux entreprises'!N64+'services pr. non marchands'!N64+'services aux ménages'!N64</f>
        <v>4986893</v>
      </c>
      <c r="O64" s="17">
        <f>'commerce transport'!O64+'information communication'!O64+'activites financieres'!O64+'services aux entreprises'!O64+'services pr. non marchands'!O64+'services aux ménages'!O64</f>
        <v>5050401</v>
      </c>
      <c r="P64" s="17">
        <f>'commerce transport'!P64+'information communication'!P64+'activites financieres'!P64+'services aux entreprises'!P64+'services pr. non marchands'!P64+'services aux ménages'!P64</f>
        <v>5261727</v>
      </c>
      <c r="Q64" s="17">
        <f>'commerce transport'!Q64+'information communication'!Q64+'activites financieres'!Q64+'services aux entreprises'!Q64+'services pr. non marchands'!Q64+'services aux ménages'!Q64</f>
        <v>5253577</v>
      </c>
      <c r="R64" s="17">
        <f>'commerce transport'!R64+'information communication'!R64+'activites financieres'!R64+'services aux entreprises'!R64+'services pr. non marchands'!R64+'services aux ménages'!R64</f>
        <v>5255950</v>
      </c>
      <c r="S64" s="17">
        <f>'commerce transport'!S64+'information communication'!S64+'activites financieres'!S64+'services aux entreprises'!S64+'services pr. non marchands'!S64+'services aux ménages'!S64</f>
        <v>5224653</v>
      </c>
      <c r="T64" s="17">
        <f>'commerce transport'!T64+'information communication'!T64+'activites financieres'!T64+'services aux entreprises'!T64+'services pr. non marchands'!T64+'services aux ménages'!T64</f>
        <v>5173662</v>
      </c>
      <c r="U64" s="17">
        <f>'commerce transport'!U64+'information communication'!U64+'activites financieres'!U64+'services aux entreprises'!U64+'services pr. non marchands'!U64+'services aux ménages'!U64</f>
        <v>5169954</v>
      </c>
      <c r="V64" s="17">
        <f>'commerce transport'!V64+'information communication'!V64+'activites financieres'!V64+'services aux entreprises'!V64+'services pr. non marchands'!V64+'services aux ménages'!V64</f>
        <v>5255723</v>
      </c>
      <c r="W64" s="17">
        <f>'commerce transport'!W64+'information communication'!W64+'activites financieres'!W64+'services aux entreprises'!W64+'services pr. non marchands'!W64+'services aux ménages'!W64</f>
        <v>5239458</v>
      </c>
      <c r="X64" s="17">
        <f>'commerce transport'!X64+'information communication'!X64+'activites financieres'!X64+'services aux entreprises'!X64+'services pr. non marchands'!X64+'services aux ménages'!X64</f>
        <v>5410698</v>
      </c>
      <c r="Y64" s="17">
        <f>'commerce transport'!Y64+'information communication'!Y64+'activites financieres'!Y64+'services aux entreprises'!Y64+'services pr. non marchands'!Y64+'services aux ménages'!Y64</f>
        <v>5532966</v>
      </c>
      <c r="Z64" s="17">
        <f>'commerce transport'!Z64+'information communication'!Z64+'activites financieres'!Z64+'services aux entreprises'!Z64+'services pr. non marchands'!Z64+'services aux ménages'!Z64</f>
        <v>5641205</v>
      </c>
      <c r="AA64" s="17">
        <f>'commerce transport'!AA64+'information communication'!AA64+'activites financieres'!AA64+'services aux entreprises'!AA64+'services pr. non marchands'!AA64+'services aux ménages'!AA64</f>
        <v>5704590</v>
      </c>
      <c r="AB64" s="17">
        <f>'commerce transport'!AB64+'information communication'!AB64+'activites financieres'!AB64+'services aux entreprises'!AB64+'services pr. non marchands'!AB64+'services aux ménages'!AB64</f>
        <v>5233590</v>
      </c>
      <c r="AC64" s="17">
        <f>'commerce transport'!AC64+'information communication'!AC64+'activites financieres'!AC64+'services aux entreprises'!AC64+'services pr. non marchands'!AC64+'services aux ménages'!AC64</f>
        <v>5462069</v>
      </c>
      <c r="AD64" s="17">
        <f>'commerce transport'!AD64+'information communication'!AD64+'activites financieres'!AD64+'services aux entreprises'!AD64+'services pr. non marchands'!AD64+'services aux ménages'!AD64</f>
        <v>5750875</v>
      </c>
      <c r="AE64" s="17">
        <f>'commerce transport'!AE64+'information communication'!AE64+'activites financieres'!AE64+'services aux entreprises'!AE64+'services pr. non marchands'!AE64+'services aux ménages'!AE64</f>
        <v>5822548</v>
      </c>
    </row>
    <row r="65" spans="2:31" ht="11.45" customHeight="1" x14ac:dyDescent="0.25">
      <c r="B65" s="22" t="s">
        <v>47</v>
      </c>
      <c r="C65" s="17">
        <f>'commerce transport'!C65+'information communication'!C65+'activites financieres'!C65+'services aux entreprises'!C65+'services pr. non marchands'!C65+'services aux ménages'!C65</f>
        <v>2501225</v>
      </c>
      <c r="D65" s="17">
        <f>'commerce transport'!D65+'information communication'!D65+'activites financieres'!D65+'services aux entreprises'!D65+'services pr. non marchands'!D65+'services aux ménages'!D65</f>
        <v>2541821</v>
      </c>
      <c r="E65" s="17">
        <f>'commerce transport'!E65+'information communication'!E65+'activites financieres'!E65+'services aux entreprises'!E65+'services pr. non marchands'!E65+'services aux ménages'!E65</f>
        <v>2626392</v>
      </c>
      <c r="F65" s="17">
        <f>'commerce transport'!F65+'information communication'!F65+'activites financieres'!F65+'services aux entreprises'!F65+'services pr. non marchands'!F65+'services aux ménages'!F65</f>
        <v>2708628</v>
      </c>
      <c r="G65" s="17">
        <f>'commerce transport'!G65+'information communication'!G65+'activites financieres'!G65+'services aux entreprises'!G65+'services pr. non marchands'!G65+'services aux ménages'!G65</f>
        <v>2773384</v>
      </c>
      <c r="H65" s="17">
        <f>'commerce transport'!H65+'information communication'!H65+'activites financieres'!H65+'services aux entreprises'!H65+'services pr. non marchands'!H65+'services aux ménages'!H65</f>
        <v>2813757</v>
      </c>
      <c r="I65" s="17">
        <f>'commerce transport'!I65+'information communication'!I65+'activites financieres'!I65+'services aux entreprises'!I65+'services pr. non marchands'!I65+'services aux ménages'!I65</f>
        <v>2863069</v>
      </c>
      <c r="J65" s="17">
        <f>'commerce transport'!J65+'information communication'!J65+'activites financieres'!J65+'services aux entreprises'!J65+'services pr. non marchands'!J65+'services aux ménages'!J65</f>
        <v>2870853</v>
      </c>
      <c r="K65" s="17">
        <f>'commerce transport'!K65+'information communication'!K65+'activites financieres'!K65+'services aux entreprises'!K65+'services pr. non marchands'!K65+'services aux ménages'!K65</f>
        <v>2884894</v>
      </c>
      <c r="L65" s="17">
        <f>'commerce transport'!L65+'information communication'!L65+'activites financieres'!L65+'services aux entreprises'!L65+'services pr. non marchands'!L65+'services aux ménages'!L65</f>
        <v>2883552</v>
      </c>
      <c r="M65" s="17">
        <f>'commerce transport'!M65+'information communication'!M65+'activites financieres'!M65+'services aux entreprises'!M65+'services pr. non marchands'!M65+'services aux ménages'!M65</f>
        <v>2925992</v>
      </c>
      <c r="N65" s="17">
        <f>'commerce transport'!N65+'information communication'!N65+'activites financieres'!N65+'services aux entreprises'!N65+'services pr. non marchands'!N65+'services aux ménages'!N65</f>
        <v>3024208</v>
      </c>
      <c r="O65" s="17">
        <f>'commerce transport'!O65+'information communication'!O65+'activites financieres'!O65+'services aux entreprises'!O65+'services pr. non marchands'!O65+'services aux ménages'!O65</f>
        <v>3049052</v>
      </c>
      <c r="P65" s="17">
        <f>'commerce transport'!P65+'information communication'!P65+'activites financieres'!P65+'services aux entreprises'!P65+'services pr. non marchands'!P65+'services aux ménages'!P65</f>
        <v>3107419</v>
      </c>
      <c r="Q65" s="17">
        <f>'commerce transport'!Q65+'information communication'!Q65+'activites financieres'!Q65+'services aux entreprises'!Q65+'services pr. non marchands'!Q65+'services aux ménages'!Q65</f>
        <v>3056180</v>
      </c>
      <c r="R65" s="17">
        <f>'commerce transport'!R65+'information communication'!R65+'activites financieres'!R65+'services aux entreprises'!R65+'services pr. non marchands'!R65+'services aux ménages'!R65</f>
        <v>3033336</v>
      </c>
      <c r="S65" s="17">
        <f>'commerce transport'!S65+'information communication'!S65+'activites financieres'!S65+'services aux entreprises'!S65+'services pr. non marchands'!S65+'services aux ménages'!S65</f>
        <v>3053327</v>
      </c>
      <c r="T65" s="17">
        <f>'commerce transport'!T65+'information communication'!T65+'activites financieres'!T65+'services aux entreprises'!T65+'services pr. non marchands'!T65+'services aux ménages'!T65</f>
        <v>3006076</v>
      </c>
      <c r="U65" s="17">
        <f>'commerce transport'!U65+'information communication'!U65+'activites financieres'!U65+'services aux entreprises'!U65+'services pr. non marchands'!U65+'services aux ménages'!U65</f>
        <v>3030510</v>
      </c>
      <c r="V65" s="17">
        <f>'commerce transport'!V65+'information communication'!V65+'activites financieres'!V65+'services aux entreprises'!V65+'services pr. non marchands'!V65+'services aux ménages'!V65</f>
        <v>3023745</v>
      </c>
      <c r="W65" s="17">
        <f>'commerce transport'!W65+'information communication'!W65+'activites financieres'!W65+'services aux entreprises'!W65+'services pr. non marchands'!W65+'services aux ménages'!W65</f>
        <v>3048296</v>
      </c>
      <c r="X65" s="17">
        <f>'commerce transport'!X65+'information communication'!X65+'activites financieres'!X65+'services aux entreprises'!X65+'services pr. non marchands'!X65+'services aux ménages'!X65</f>
        <v>3112396</v>
      </c>
      <c r="Y65" s="17">
        <f>'commerce transport'!Y65+'information communication'!Y65+'activites financieres'!Y65+'services aux entreprises'!Y65+'services pr. non marchands'!Y65+'services aux ménages'!Y65</f>
        <v>3136028</v>
      </c>
      <c r="Z65" s="17">
        <f>'commerce transport'!Z65+'information communication'!Z65+'activites financieres'!Z65+'services aux entreprises'!Z65+'services pr. non marchands'!Z65+'services aux ménages'!Z65</f>
        <v>3140488</v>
      </c>
      <c r="AA65" s="17">
        <f>'commerce transport'!AA65+'information communication'!AA65+'activites financieres'!AA65+'services aux entreprises'!AA65+'services pr. non marchands'!AA65+'services aux ménages'!AA65</f>
        <v>3175241</v>
      </c>
      <c r="AB65" s="17">
        <f>'commerce transport'!AB65+'information communication'!AB65+'activites financieres'!AB65+'services aux entreprises'!AB65+'services pr. non marchands'!AB65+'services aux ménages'!AB65</f>
        <v>3047082</v>
      </c>
      <c r="AC65" s="17">
        <f>'commerce transport'!AC65+'information communication'!AC65+'activites financieres'!AC65+'services aux entreprises'!AC65+'services pr. non marchands'!AC65+'services aux ménages'!AC65</f>
        <v>3242803</v>
      </c>
      <c r="AD65" s="17">
        <f>'commerce transport'!AD65+'information communication'!AD65+'activites financieres'!AD65+'services aux entreprises'!AD65+'services pr. non marchands'!AD65+'services aux ménages'!AD65</f>
        <v>3365176</v>
      </c>
      <c r="AE65" s="17">
        <f>'commerce transport'!AE65+'information communication'!AE65+'activites financieres'!AE65+'services aux entreprises'!AE65+'services pr. non marchands'!AE65+'services aux ménages'!AE65</f>
        <v>3402354</v>
      </c>
    </row>
    <row r="66" spans="2:31" ht="11.45" customHeight="1" x14ac:dyDescent="0.25">
      <c r="B66" s="22" t="s">
        <v>48</v>
      </c>
      <c r="C66" s="17">
        <f>'commerce transport'!C66+'information communication'!C66+'activites financieres'!C66+'services aux entreprises'!C66+'services pr. non marchands'!C66+'services aux ménages'!C66</f>
        <v>36812581</v>
      </c>
      <c r="D66" s="17">
        <f>'commerce transport'!D66+'information communication'!D66+'activites financieres'!D66+'services aux entreprises'!D66+'services pr. non marchands'!D66+'services aux ménages'!D66</f>
        <v>37124574</v>
      </c>
      <c r="E66" s="17">
        <f>'commerce transport'!E66+'information communication'!E66+'activites financieres'!E66+'services aux entreprises'!E66+'services pr. non marchands'!E66+'services aux ménages'!E66</f>
        <v>37177331</v>
      </c>
      <c r="F66" s="17">
        <f>'commerce transport'!F66+'information communication'!F66+'activites financieres'!F66+'services aux entreprises'!F66+'services pr. non marchands'!F66+'services aux ménages'!F66</f>
        <v>37709967</v>
      </c>
      <c r="G66" s="17">
        <f>'commerce transport'!G66+'information communication'!G66+'activites financieres'!G66+'services aux entreprises'!G66+'services pr. non marchands'!G66+'services aux ménages'!G66</f>
        <v>38303017</v>
      </c>
      <c r="H66" s="17">
        <f>'commerce transport'!H66+'information communication'!H66+'activites financieres'!H66+'services aux entreprises'!H66+'services pr. non marchands'!H66+'services aux ménages'!H66</f>
        <v>38871182</v>
      </c>
      <c r="I66" s="17">
        <f>'commerce transport'!I66+'information communication'!I66+'activites financieres'!I66+'services aux entreprises'!I66+'services pr. non marchands'!I66+'services aux ménages'!I66</f>
        <v>38973246</v>
      </c>
      <c r="J66" s="17">
        <f>'commerce transport'!J66+'information communication'!J66+'activites financieres'!J66+'services aux entreprises'!J66+'services pr. non marchands'!J66+'services aux ménages'!J66</f>
        <v>38928965</v>
      </c>
      <c r="K66" s="17">
        <f>'commerce transport'!K66+'information communication'!K66+'activites financieres'!K66+'services aux entreprises'!K66+'services pr. non marchands'!K66+'services aux ménages'!K66</f>
        <v>38654402</v>
      </c>
      <c r="L66" s="17">
        <f>'commerce transport'!L66+'information communication'!L66+'activites financieres'!L66+'services aux entreprises'!L66+'services pr. non marchands'!L66+'services aux ménages'!L66</f>
        <v>38972347</v>
      </c>
      <c r="M66" s="17">
        <f>'commerce transport'!M66+'information communication'!M66+'activites financieres'!M66+'services aux entreprises'!M66+'services pr. non marchands'!M66+'services aux ménages'!M66</f>
        <v>38996408</v>
      </c>
      <c r="N66" s="17">
        <f>'commerce transport'!N66+'information communication'!N66+'activites financieres'!N66+'services aux entreprises'!N66+'services pr. non marchands'!N66+'services aux ménages'!N66</f>
        <v>40160500</v>
      </c>
      <c r="O66" s="17">
        <f>'commerce transport'!O66+'information communication'!O66+'activites financieres'!O66+'services aux entreprises'!O66+'services pr. non marchands'!O66+'services aux ménages'!O66</f>
        <v>40931758</v>
      </c>
      <c r="P66" s="17">
        <f>'commerce transport'!P66+'information communication'!P66+'activites financieres'!P66+'services aux entreprises'!P66+'services pr. non marchands'!P66+'services aux ménages'!P66</f>
        <v>41259216</v>
      </c>
      <c r="Q66" s="17">
        <f>'commerce transport'!Q66+'information communication'!Q66+'activites financieres'!Q66+'services aux entreprises'!Q66+'services pr. non marchands'!Q66+'services aux ménages'!Q66</f>
        <v>40754561</v>
      </c>
      <c r="R66" s="17">
        <f>'commerce transport'!R66+'information communication'!R66+'activites financieres'!R66+'services aux entreprises'!R66+'services pr. non marchands'!R66+'services aux ménages'!R66</f>
        <v>41547235</v>
      </c>
      <c r="S66" s="17">
        <f>'commerce transport'!S66+'information communication'!S66+'activites financieres'!S66+'services aux entreprises'!S66+'services pr. non marchands'!S66+'services aux ménages'!S66</f>
        <v>41869721</v>
      </c>
      <c r="T66" s="17">
        <f>'commerce transport'!T66+'information communication'!T66+'activites financieres'!T66+'services aux entreprises'!T66+'services pr. non marchands'!T66+'services aux ménages'!T66</f>
        <v>41773255</v>
      </c>
      <c r="U66" s="17">
        <f>'commerce transport'!U66+'information communication'!U66+'activites financieres'!U66+'services aux entreprises'!U66+'services pr. non marchands'!U66+'services aux ménages'!U66</f>
        <v>41777240</v>
      </c>
      <c r="V66" s="17">
        <f>'commerce transport'!V66+'information communication'!V66+'activites financieres'!V66+'services aux entreprises'!V66+'services pr. non marchands'!V66+'services aux ménages'!V66</f>
        <v>42284206</v>
      </c>
      <c r="W66" s="17">
        <f>'commerce transport'!W66+'information communication'!W66+'activites financieres'!W66+'services aux entreprises'!W66+'services pr. non marchands'!W66+'services aux ménages'!W66</f>
        <v>42826452</v>
      </c>
      <c r="X66" s="17">
        <f>'commerce transport'!X66+'information communication'!X66+'activites financieres'!X66+'services aux entreprises'!X66+'services pr. non marchands'!X66+'services aux ménages'!X66</f>
        <v>43375682</v>
      </c>
      <c r="Y66" s="17">
        <f>'commerce transport'!Y66+'information communication'!Y66+'activites financieres'!Y66+'services aux entreprises'!Y66+'services pr. non marchands'!Y66+'services aux ménages'!Y66</f>
        <v>43876387</v>
      </c>
      <c r="Z66" s="17">
        <f>'commerce transport'!Z66+'information communication'!Z66+'activites financieres'!Z66+'services aux entreprises'!Z66+'services pr. non marchands'!Z66+'services aux ménages'!Z66</f>
        <v>44179191</v>
      </c>
      <c r="AA66" s="17">
        <f>'commerce transport'!AA66+'information communication'!AA66+'activites financieres'!AA66+'services aux entreprises'!AA66+'services pr. non marchands'!AA66+'services aux ménages'!AA66</f>
        <v>44397641</v>
      </c>
      <c r="AB66" s="17">
        <f>'commerce transport'!AB66+'information communication'!AB66+'activites financieres'!AB66+'services aux entreprises'!AB66+'services pr. non marchands'!AB66+'services aux ménages'!AB66</f>
        <v>42159222</v>
      </c>
      <c r="AC66" s="17">
        <f>'commerce transport'!AC66+'information communication'!AC66+'activites financieres'!AC66+'services aux entreprises'!AC66+'services pr. non marchands'!AC66+'services aux ménages'!AC66</f>
        <v>43213113</v>
      </c>
      <c r="AD66" s="17">
        <f>'commerce transport'!AD66+'information communication'!AD66+'activites financieres'!AD66+'services aux entreprises'!AD66+'services pr. non marchands'!AD66+'services aux ménages'!AD66</f>
        <v>44083858</v>
      </c>
      <c r="AE66" s="17">
        <f>'commerce transport'!AE66+'information communication'!AE66+'activites financieres'!AE66+'services aux entreprises'!AE66+'services pr. non marchands'!AE66+'services aux ménages'!AE66</f>
        <v>44361222</v>
      </c>
    </row>
    <row r="67" spans="2:31" ht="11.45" customHeight="1" x14ac:dyDescent="0.25">
      <c r="B67" s="22" t="s">
        <v>49</v>
      </c>
      <c r="C67" s="17">
        <f>'commerce transport'!C67+'information communication'!C67+'activites financieres'!C67+'services aux entreprises'!C67+'services pr. non marchands'!C67+'services aux ménages'!C67</f>
        <v>683331</v>
      </c>
      <c r="D67" s="17">
        <f>'commerce transport'!D67+'information communication'!D67+'activites financieres'!D67+'services aux entreprises'!D67+'services pr. non marchands'!D67+'services aux ménages'!D67</f>
        <v>677087</v>
      </c>
      <c r="E67" s="17">
        <f>'commerce transport'!E67+'information communication'!E67+'activites financieres'!E67+'services aux entreprises'!E67+'services pr. non marchands'!E67+'services aux ménages'!E67</f>
        <v>690598</v>
      </c>
      <c r="F67" s="17">
        <f>'commerce transport'!F67+'information communication'!F67+'activites financieres'!F67+'services aux entreprises'!F67+'services pr. non marchands'!F67+'services aux ménages'!F67</f>
        <v>694070</v>
      </c>
      <c r="G67" s="17">
        <f>'commerce transport'!G67+'information communication'!G67+'activites financieres'!G67+'services aux entreprises'!G67+'services pr. non marchands'!G67+'services aux ménages'!G67</f>
        <v>665974</v>
      </c>
      <c r="H67" s="17">
        <f>'commerce transport'!H67+'information communication'!H67+'activites financieres'!H67+'services aux entreprises'!H67+'services pr. non marchands'!H67+'services aux ménages'!H67</f>
        <v>672213</v>
      </c>
      <c r="I67" s="17">
        <f>'commerce transport'!I67+'information communication'!I67+'activites financieres'!I67+'services aux entreprises'!I67+'services pr. non marchands'!I67+'services aux ménages'!I67</f>
        <v>678567</v>
      </c>
      <c r="J67" s="17">
        <f>'commerce transport'!J67+'information communication'!J67+'activites financieres'!J67+'services aux entreprises'!J67+'services pr. non marchands'!J67+'services aux ménages'!J67</f>
        <v>683608</v>
      </c>
      <c r="K67" s="17">
        <f>'commerce transport'!K67+'information communication'!K67+'activites financieres'!K67+'services aux entreprises'!K67+'services pr. non marchands'!K67+'services aux ménages'!K67</f>
        <v>696272</v>
      </c>
      <c r="L67" s="17">
        <f>'commerce transport'!L67+'information communication'!L67+'activites financieres'!L67+'services aux entreprises'!L67+'services pr. non marchands'!L67+'services aux ménages'!L67</f>
        <v>688891</v>
      </c>
      <c r="M67" s="17">
        <f>'commerce transport'!M67+'information communication'!M67+'activites financieres'!M67+'services aux entreprises'!M67+'services pr. non marchands'!M67+'services aux ménages'!M67</f>
        <v>723195</v>
      </c>
      <c r="N67" s="17">
        <f>'commerce transport'!N67+'information communication'!N67+'activites financieres'!N67+'services aux entreprises'!N67+'services pr. non marchands'!N67+'services aux ménages'!N67</f>
        <v>769031</v>
      </c>
      <c r="O67" s="17">
        <f>'commerce transport'!O67+'information communication'!O67+'activites financieres'!O67+'services aux entreprises'!O67+'services pr. non marchands'!O67+'services aux ménages'!O67</f>
        <v>755320</v>
      </c>
      <c r="P67" s="17">
        <f>'commerce transport'!P67+'information communication'!P67+'activites financieres'!P67+'services aux entreprises'!P67+'services pr. non marchands'!P67+'services aux ménages'!P67</f>
        <v>752809</v>
      </c>
      <c r="Q67" s="17">
        <f>'commerce transport'!Q67+'information communication'!Q67+'activites financieres'!Q67+'services aux entreprises'!Q67+'services pr. non marchands'!Q67+'services aux ménages'!Q67</f>
        <v>676693</v>
      </c>
      <c r="R67" s="17">
        <f>'commerce transport'!R67+'information communication'!R67+'activites financieres'!R67+'services aux entreprises'!R67+'services pr. non marchands'!R67+'services aux ménages'!R67</f>
        <v>661230</v>
      </c>
      <c r="S67" s="17">
        <f>'commerce transport'!S67+'information communication'!S67+'activites financieres'!S67+'services aux entreprises'!S67+'services pr. non marchands'!S67+'services aux ménages'!S67</f>
        <v>693158</v>
      </c>
      <c r="T67" s="17">
        <f>'commerce transport'!T67+'information communication'!T67+'activites financieres'!T67+'services aux entreprises'!T67+'services pr. non marchands'!T67+'services aux ménages'!T67</f>
        <v>706157</v>
      </c>
      <c r="U67" s="17">
        <f>'commerce transport'!U67+'information communication'!U67+'activites financieres'!U67+'services aux entreprises'!U67+'services pr. non marchands'!U67+'services aux ménages'!U67</f>
        <v>718840</v>
      </c>
      <c r="V67" s="17">
        <f>'commerce transport'!V67+'information communication'!V67+'activites financieres'!V67+'services aux entreprises'!V67+'services pr. non marchands'!V67+'services aux ménages'!V67</f>
        <v>729656</v>
      </c>
      <c r="W67" s="17">
        <f>'commerce transport'!W67+'information communication'!W67+'activites financieres'!W67+'services aux entreprises'!W67+'services pr. non marchands'!W67+'services aux ménages'!W67</f>
        <v>738816</v>
      </c>
      <c r="X67" s="17">
        <f>'commerce transport'!X67+'information communication'!X67+'activites financieres'!X67+'services aux entreprises'!X67+'services pr. non marchands'!X67+'services aux ménages'!X67</f>
        <v>751645</v>
      </c>
      <c r="Y67" s="17">
        <f>'commerce transport'!Y67+'information communication'!Y67+'activites financieres'!Y67+'services aux entreprises'!Y67+'services pr. non marchands'!Y67+'services aux ménages'!Y67</f>
        <v>776308</v>
      </c>
      <c r="Z67" s="17">
        <f>'commerce transport'!Z67+'information communication'!Z67+'activites financieres'!Z67+'services aux entreprises'!Z67+'services pr. non marchands'!Z67+'services aux ménages'!Z67</f>
        <v>755087</v>
      </c>
      <c r="AA67" s="17">
        <f>'commerce transport'!AA67+'information communication'!AA67+'activites financieres'!AA67+'services aux entreprises'!AA67+'services pr. non marchands'!AA67+'services aux ménages'!AA67</f>
        <v>765394</v>
      </c>
      <c r="AB67" s="17">
        <f>'commerce transport'!AB67+'information communication'!AB67+'activites financieres'!AB67+'services aux entreprises'!AB67+'services pr. non marchands'!AB67+'services aux ménages'!AB67</f>
        <v>721082</v>
      </c>
      <c r="AC67" s="17">
        <f>'commerce transport'!AC67+'information communication'!AC67+'activites financieres'!AC67+'services aux entreprises'!AC67+'services pr. non marchands'!AC67+'services aux ménages'!AC67</f>
        <v>725159</v>
      </c>
      <c r="AD67" s="17">
        <f>'commerce transport'!AD67+'information communication'!AD67+'activites financieres'!AD67+'services aux entreprises'!AD67+'services pr. non marchands'!AD67+'services aux ménages'!AD67</f>
        <v>747660</v>
      </c>
      <c r="AE67" s="17">
        <f>'commerce transport'!AE67+'information communication'!AE67+'activites financieres'!AE67+'services aux entreprises'!AE67+'services pr. non marchands'!AE67+'services aux ménages'!AE67</f>
        <v>787583</v>
      </c>
    </row>
    <row r="68" spans="2:31" ht="11.45" customHeight="1" x14ac:dyDescent="0.25">
      <c r="B68" s="22" t="s">
        <v>50</v>
      </c>
      <c r="C68" s="17">
        <f>'commerce transport'!C68+'information communication'!C68+'activites financieres'!C68+'services aux entreprises'!C68+'services pr. non marchands'!C68+'services aux ménages'!C68</f>
        <v>1703130</v>
      </c>
      <c r="D68" s="17">
        <f>'commerce transport'!D68+'information communication'!D68+'activites financieres'!D68+'services aux entreprises'!D68+'services pr. non marchands'!D68+'services aux ménages'!D68</f>
        <v>1725852</v>
      </c>
      <c r="E68" s="17">
        <f>'commerce transport'!E68+'information communication'!E68+'activites financieres'!E68+'services aux entreprises'!E68+'services pr. non marchands'!E68+'services aux ménages'!E68</f>
        <v>1749025</v>
      </c>
      <c r="F68" s="17">
        <f>'commerce transport'!F68+'information communication'!F68+'activites financieres'!F68+'services aux entreprises'!F68+'services pr. non marchands'!F68+'services aux ménages'!F68</f>
        <v>1802455</v>
      </c>
      <c r="G68" s="17">
        <f>'commerce transport'!G68+'information communication'!G68+'activites financieres'!G68+'services aux entreprises'!G68+'services pr. non marchands'!G68+'services aux ménages'!G68</f>
        <v>1911296</v>
      </c>
      <c r="H68" s="17">
        <f>'commerce transport'!H68+'information communication'!H68+'activites financieres'!H68+'services aux entreprises'!H68+'services pr. non marchands'!H68+'services aux ménages'!H68</f>
        <v>2008668</v>
      </c>
      <c r="I68" s="17">
        <f>'commerce transport'!I68+'information communication'!I68+'activites financieres'!I68+'services aux entreprises'!I68+'services pr. non marchands'!I68+'services aux ménages'!I68</f>
        <v>2064283</v>
      </c>
      <c r="J68" s="17">
        <f>'commerce transport'!J68+'information communication'!J68+'activites financieres'!J68+'services aux entreprises'!J68+'services pr. non marchands'!J68+'services aux ménages'!J68</f>
        <v>2125871</v>
      </c>
      <c r="K68" s="17">
        <f>'commerce transport'!K68+'information communication'!K68+'activites financieres'!K68+'services aux entreprises'!K68+'services pr. non marchands'!K68+'services aux ménages'!K68</f>
        <v>2158741</v>
      </c>
      <c r="L68" s="17">
        <f>'commerce transport'!L68+'information communication'!L68+'activites financieres'!L68+'services aux entreprises'!L68+'services pr. non marchands'!L68+'services aux ménages'!L68</f>
        <v>2224729</v>
      </c>
      <c r="M68" s="17">
        <f>'commerce transport'!M68+'information communication'!M68+'activites financieres'!M68+'services aux entreprises'!M68+'services pr. non marchands'!M68+'services aux ménages'!M68</f>
        <v>2339867</v>
      </c>
      <c r="N68" s="17">
        <f>'commerce transport'!N68+'information communication'!N68+'activites financieres'!N68+'services aux entreprises'!N68+'services pr. non marchands'!N68+'services aux ménages'!N68</f>
        <v>2411719</v>
      </c>
      <c r="O68" s="17">
        <f>'commerce transport'!O68+'information communication'!O68+'activites financieres'!O68+'services aux entreprises'!O68+'services pr. non marchands'!O68+'services aux ménages'!O68</f>
        <v>2511487</v>
      </c>
      <c r="P68" s="17">
        <f>'commerce transport'!P68+'information communication'!P68+'activites financieres'!P68+'services aux entreprises'!P68+'services pr. non marchands'!P68+'services aux ménages'!P68</f>
        <v>2502377</v>
      </c>
      <c r="Q68" s="17">
        <f>'commerce transport'!Q68+'information communication'!Q68+'activites financieres'!Q68+'services aux entreprises'!Q68+'services pr. non marchands'!Q68+'services aux ménages'!Q68</f>
        <v>2349485</v>
      </c>
      <c r="R68" s="17">
        <f>'commerce transport'!R68+'information communication'!R68+'activites financieres'!R68+'services aux entreprises'!R68+'services pr. non marchands'!R68+'services aux ménages'!R68</f>
        <v>2295312</v>
      </c>
      <c r="S68" s="17">
        <f>'commerce transport'!S68+'information communication'!S68+'activites financieres'!S68+'services aux entreprises'!S68+'services pr. non marchands'!S68+'services aux ménages'!S68</f>
        <v>2270632</v>
      </c>
      <c r="T68" s="17">
        <f>'commerce transport'!T68+'information communication'!T68+'activites financieres'!T68+'services aux entreprises'!T68+'services pr. non marchands'!T68+'services aux ménages'!T68</f>
        <v>2270097</v>
      </c>
      <c r="U68" s="17">
        <f>'commerce transport'!U68+'information communication'!U68+'activites financieres'!U68+'services aux entreprises'!U68+'services pr. non marchands'!U68+'services aux ménages'!U68</f>
        <v>2359418</v>
      </c>
      <c r="V68" s="17">
        <f>'commerce transport'!V68+'information communication'!V68+'activites financieres'!V68+'services aux entreprises'!V68+'services pr. non marchands'!V68+'services aux ménages'!V68</f>
        <v>2442452</v>
      </c>
      <c r="W68" s="17">
        <f>'commerce transport'!W68+'information communication'!W68+'activites financieres'!W68+'services aux entreprises'!W68+'services pr. non marchands'!W68+'services aux ménages'!W68</f>
        <v>2486614</v>
      </c>
      <c r="X68" s="17">
        <f>'commerce transport'!X68+'information communication'!X68+'activites financieres'!X68+'services aux entreprises'!X68+'services pr. non marchands'!X68+'services aux ménages'!X68</f>
        <v>2599334</v>
      </c>
      <c r="Y68" s="17">
        <f>'commerce transport'!Y68+'information communication'!Y68+'activites financieres'!Y68+'services aux entreprises'!Y68+'services pr. non marchands'!Y68+'services aux ménages'!Y68</f>
        <v>2712564</v>
      </c>
      <c r="Z68" s="17">
        <f>'commerce transport'!Z68+'information communication'!Z68+'activites financieres'!Z68+'services aux entreprises'!Z68+'services pr. non marchands'!Z68+'services aux ménages'!Z68</f>
        <v>2830367</v>
      </c>
      <c r="AA68" s="17">
        <f>'commerce transport'!AA68+'information communication'!AA68+'activites financieres'!AA68+'services aux entreprises'!AA68+'services pr. non marchands'!AA68+'services aux ménages'!AA68</f>
        <v>2942959</v>
      </c>
      <c r="AB68" s="17">
        <f>'commerce transport'!AB68+'information communication'!AB68+'activites financieres'!AB68+'services aux entreprises'!AB68+'services pr. non marchands'!AB68+'services aux ménages'!AB68</f>
        <v>2646052</v>
      </c>
      <c r="AC68" s="17">
        <f>'commerce transport'!AC68+'information communication'!AC68+'activites financieres'!AC68+'services aux entreprises'!AC68+'services pr. non marchands'!AC68+'services aux ménages'!AC68</f>
        <v>2854679</v>
      </c>
      <c r="AD68" s="17">
        <f>'commerce transport'!AD68+'information communication'!AD68+'activites financieres'!AD68+'services aux entreprises'!AD68+'services pr. non marchands'!AD68+'services aux ménages'!AD68</f>
        <v>3121921</v>
      </c>
      <c r="AE68" s="17">
        <f>'commerce transport'!AE68+'information communication'!AE68+'activites financieres'!AE68+'services aux entreprises'!AE68+'services pr. non marchands'!AE68+'services aux ménages'!AE68</f>
        <v>3226223</v>
      </c>
    </row>
    <row r="69" spans="2:31" ht="11.45" customHeight="1" x14ac:dyDescent="0.25">
      <c r="B69" s="22" t="s">
        <v>51</v>
      </c>
      <c r="C69" s="17">
        <f>'commerce transport'!C69+'information communication'!C69+'activites financieres'!C69+'services aux entreprises'!C69+'services pr. non marchands'!C69+'services aux ménages'!C69</f>
        <v>5597956</v>
      </c>
      <c r="D69" s="17">
        <f>'commerce transport'!D69+'information communication'!D69+'activites financieres'!D69+'services aux entreprises'!D69+'services pr. non marchands'!D69+'services aux ménages'!D69</f>
        <v>5563701</v>
      </c>
      <c r="E69" s="17">
        <f>'commerce transport'!E69+'information communication'!E69+'activites financieres'!E69+'services aux entreprises'!E69+'services pr. non marchands'!E69+'services aux ménages'!E69</f>
        <v>5623091</v>
      </c>
      <c r="F69" s="17">
        <f>'commerce transport'!F69+'information communication'!F69+'activites financieres'!F69+'services aux entreprises'!F69+'services pr. non marchands'!F69+'services aux ménages'!F69</f>
        <v>5931126</v>
      </c>
      <c r="G69" s="17">
        <f>'commerce transport'!G69+'information communication'!G69+'activites financieres'!G69+'services aux entreprises'!G69+'services pr. non marchands'!G69+'services aux ménages'!G69</f>
        <v>5951330</v>
      </c>
      <c r="H69" s="17">
        <f>'commerce transport'!H69+'information communication'!H69+'activites financieres'!H69+'services aux entreprises'!H69+'services pr. non marchands'!H69+'services aux ménages'!H69</f>
        <v>6042764</v>
      </c>
      <c r="I69" s="17">
        <f>'commerce transport'!I69+'information communication'!I69+'activites financieres'!I69+'services aux entreprises'!I69+'services pr. non marchands'!I69+'services aux ménages'!I69</f>
        <v>6108665</v>
      </c>
      <c r="J69" s="17">
        <f>'commerce transport'!J69+'information communication'!J69+'activites financieres'!J69+'services aux entreprises'!J69+'services pr. non marchands'!J69+'services aux ménages'!J69</f>
        <v>6293330</v>
      </c>
      <c r="K69" s="17">
        <f>'commerce transport'!K69+'information communication'!K69+'activites financieres'!K69+'services aux entreprises'!K69+'services pr. non marchands'!K69+'services aux ménages'!K69</f>
        <v>6404979</v>
      </c>
      <c r="L69" s="17">
        <f>'commerce transport'!L69+'information communication'!L69+'activites financieres'!L69+'services aux entreprises'!L69+'services pr. non marchands'!L69+'services aux ménages'!L69</f>
        <v>6729734</v>
      </c>
      <c r="M69" s="17">
        <f>'commerce transport'!M69+'information communication'!M69+'activites financieres'!M69+'services aux entreprises'!M69+'services pr. non marchands'!M69+'services aux ménages'!M69</f>
        <v>6933066</v>
      </c>
      <c r="N69" s="17">
        <f>'commerce transport'!N69+'information communication'!N69+'activites financieres'!N69+'services aux entreprises'!N69+'services pr. non marchands'!N69+'services aux ménages'!N69</f>
        <v>7061162</v>
      </c>
      <c r="O69" s="17">
        <f>'commerce transport'!O69+'information communication'!O69+'activites financieres'!O69+'services aux entreprises'!O69+'services pr. non marchands'!O69+'services aux ménages'!O69</f>
        <v>7152041</v>
      </c>
      <c r="P69" s="17">
        <f>'commerce transport'!P69+'information communication'!P69+'activites financieres'!P69+'services aux entreprises'!P69+'services pr. non marchands'!P69+'services aux ménages'!P69</f>
        <v>7256784</v>
      </c>
      <c r="Q69" s="17">
        <f>'commerce transport'!Q69+'information communication'!Q69+'activites financieres'!Q69+'services aux entreprises'!Q69+'services pr. non marchands'!Q69+'services aux ménages'!Q69</f>
        <v>7135455</v>
      </c>
      <c r="R69" s="17">
        <f>'commerce transport'!R69+'information communication'!R69+'activites financieres'!R69+'services aux entreprises'!R69+'services pr. non marchands'!R69+'services aux ménages'!R69</f>
        <v>6820218</v>
      </c>
      <c r="S69" s="17">
        <f>'commerce transport'!S69+'information communication'!S69+'activites financieres'!S69+'services aux entreprises'!S69+'services pr. non marchands'!S69+'services aux ménages'!S69</f>
        <v>6658277</v>
      </c>
      <c r="T69" s="17">
        <f>'commerce transport'!T69+'information communication'!T69+'activites financieres'!T69+'services aux entreprises'!T69+'services pr. non marchands'!T69+'services aux ménages'!T69</f>
        <v>6548160</v>
      </c>
      <c r="U69" s="17">
        <f>'commerce transport'!U69+'information communication'!U69+'activites financieres'!U69+'services aux entreprises'!U69+'services pr. non marchands'!U69+'services aux ménages'!U69</f>
        <v>6517902</v>
      </c>
      <c r="V69" s="17">
        <f>'commerce transport'!V69+'information communication'!V69+'activites financieres'!V69+'services aux entreprises'!V69+'services pr. non marchands'!V69+'services aux ménages'!V69</f>
        <v>6627732</v>
      </c>
      <c r="W69" s="17">
        <f>'commerce transport'!W69+'information communication'!W69+'activites financieres'!W69+'services aux entreprises'!W69+'services pr. non marchands'!W69+'services aux ménages'!W69</f>
        <v>6478852</v>
      </c>
      <c r="X69" s="17">
        <f>'commerce transport'!X69+'information communication'!X69+'activites financieres'!X69+'services aux entreprises'!X69+'services pr. non marchands'!X69+'services aux ménages'!X69</f>
        <v>6748956</v>
      </c>
      <c r="Y69" s="17">
        <f>'commerce transport'!Y69+'information communication'!Y69+'activites financieres'!Y69+'services aux entreprises'!Y69+'services pr. non marchands'!Y69+'services aux ménages'!Y69</f>
        <v>6681921</v>
      </c>
      <c r="Z69" s="17">
        <f>'commerce transport'!Z69+'information communication'!Z69+'activites financieres'!Z69+'services aux entreprises'!Z69+'services pr. non marchands'!Z69+'services aux ménages'!Z69</f>
        <v>7119195</v>
      </c>
      <c r="AA69" s="17">
        <f>'commerce transport'!AA69+'information communication'!AA69+'activites financieres'!AA69+'services aux entreprises'!AA69+'services pr. non marchands'!AA69+'services aux ménages'!AA69</f>
        <v>7233299</v>
      </c>
      <c r="AB69" s="17">
        <f>'commerce transport'!AB69+'information communication'!AB69+'activites financieres'!AB69+'services aux entreprises'!AB69+'services pr. non marchands'!AB69+'services aux ménages'!AB69</f>
        <v>6185737</v>
      </c>
      <c r="AC69" s="17">
        <f>'commerce transport'!AC69+'information communication'!AC69+'activites financieres'!AC69+'services aux entreprises'!AC69+'services pr. non marchands'!AC69+'services aux ménages'!AC69</f>
        <v>7032522</v>
      </c>
      <c r="AD69" s="17">
        <f>'commerce transport'!AD69+'information communication'!AD69+'activites financieres'!AD69+'services aux entreprises'!AD69+'services pr. non marchands'!AD69+'services aux ménages'!AD69</f>
        <v>7356309</v>
      </c>
      <c r="AE69" s="17">
        <f>'commerce transport'!AE69+'information communication'!AE69+'activites financieres'!AE69+'services aux entreprises'!AE69+'services pr. non marchands'!AE69+'services aux ménages'!AE69</f>
        <v>7494750</v>
      </c>
    </row>
    <row r="70" spans="2:31" ht="11.45" customHeight="1" x14ac:dyDescent="0.25">
      <c r="B70" s="22" t="s">
        <v>52</v>
      </c>
      <c r="C70" s="17">
        <f>'commerce transport'!C70+'information communication'!C70+'activites financieres'!C70+'services aux entreprises'!C70+'services pr. non marchands'!C70+'services aux ménages'!C70</f>
        <v>15235283</v>
      </c>
      <c r="D70" s="17">
        <f>'commerce transport'!D70+'information communication'!D70+'activites financieres'!D70+'services aux entreprises'!D70+'services pr. non marchands'!D70+'services aux ménages'!D70</f>
        <v>15386841</v>
      </c>
      <c r="E70" s="17">
        <f>'commerce transport'!E70+'information communication'!E70+'activites financieres'!E70+'services aux entreprises'!E70+'services pr. non marchands'!E70+'services aux ménages'!E70</f>
        <v>15891738</v>
      </c>
      <c r="F70" s="17">
        <f>'commerce transport'!F70+'information communication'!F70+'activites financieres'!F70+'services aux entreprises'!F70+'services pr. non marchands'!F70+'services aux ménages'!F70</f>
        <v>16641351</v>
      </c>
      <c r="G70" s="17">
        <f>'commerce transport'!G70+'information communication'!G70+'activites financieres'!G70+'services aux entreprises'!G70+'services pr. non marchands'!G70+'services aux ménages'!G70</f>
        <v>17436510</v>
      </c>
      <c r="H70" s="17">
        <f>'commerce transport'!H70+'information communication'!H70+'activites financieres'!H70+'services aux entreprises'!H70+'services pr. non marchands'!H70+'services aux ménages'!H70</f>
        <v>18157651</v>
      </c>
      <c r="I70" s="17">
        <f>'commerce transport'!I70+'information communication'!I70+'activites financieres'!I70+'services aux entreprises'!I70+'services pr. non marchands'!I70+'services aux ménages'!I70</f>
        <v>18952898</v>
      </c>
      <c r="J70" s="17">
        <f>'commerce transport'!J70+'information communication'!J70+'activites financieres'!J70+'services aux entreprises'!J70+'services pr. non marchands'!J70+'services aux ménages'!J70</f>
        <v>19590055</v>
      </c>
      <c r="K70" s="17">
        <f>'commerce transport'!K70+'information communication'!K70+'activites financieres'!K70+'services aux entreprises'!K70+'services pr. non marchands'!K70+'services aux ménages'!K70</f>
        <v>20241470</v>
      </c>
      <c r="L70" s="17">
        <f>'commerce transport'!L70+'information communication'!L70+'activites financieres'!L70+'services aux entreprises'!L70+'services pr. non marchands'!L70+'services aux ménages'!L70</f>
        <v>21023515</v>
      </c>
      <c r="M70" s="17">
        <f>'commerce transport'!M70+'information communication'!M70+'activites financieres'!M70+'services aux entreprises'!M70+'services pr. non marchands'!M70+'services aux ménages'!M70</f>
        <v>21869458</v>
      </c>
      <c r="N70" s="17">
        <f>'commerce transport'!N70+'information communication'!N70+'activites financieres'!N70+'services aux entreprises'!N70+'services pr. non marchands'!N70+'services aux ménages'!N70</f>
        <v>22942767</v>
      </c>
      <c r="O70" s="17">
        <f>'commerce transport'!O70+'information communication'!O70+'activites financieres'!O70+'services aux entreprises'!O70+'services pr. non marchands'!O70+'services aux ménages'!O70</f>
        <v>23736588</v>
      </c>
      <c r="P70" s="17">
        <f>'commerce transport'!P70+'information communication'!P70+'activites financieres'!P70+'services aux entreprises'!P70+'services pr. non marchands'!P70+'services aux ménages'!P70</f>
        <v>24653019</v>
      </c>
      <c r="Q70" s="17">
        <f>'commerce transport'!Q70+'information communication'!Q70+'activites financieres'!Q70+'services aux entreprises'!Q70+'services pr. non marchands'!Q70+'services aux ménages'!Q70</f>
        <v>24199064</v>
      </c>
      <c r="R70" s="17">
        <f>'commerce transport'!R70+'information communication'!R70+'activites financieres'!R70+'services aux entreprises'!R70+'services pr. non marchands'!R70+'services aux ménages'!R70</f>
        <v>24035279</v>
      </c>
      <c r="S70" s="17">
        <f>'commerce transport'!S70+'information communication'!S70+'activites financieres'!S70+'services aux entreprises'!S70+'services pr. non marchands'!S70+'services aux ménages'!S70</f>
        <v>23967594</v>
      </c>
      <c r="T70" s="17">
        <f>'commerce transport'!T70+'information communication'!T70+'activites financieres'!T70+'services aux entreprises'!T70+'services pr. non marchands'!T70+'services aux ménages'!T70</f>
        <v>23272080</v>
      </c>
      <c r="U70" s="17">
        <f>'commerce transport'!U70+'information communication'!U70+'activites financieres'!U70+'services aux entreprises'!U70+'services pr. non marchands'!U70+'services aux ménages'!U70</f>
        <v>22891180</v>
      </c>
      <c r="V70" s="17">
        <f>'commerce transport'!V70+'information communication'!V70+'activites financieres'!V70+'services aux entreprises'!V70+'services pr. non marchands'!V70+'services aux ménages'!V70</f>
        <v>23245016</v>
      </c>
      <c r="W70" s="17">
        <f>'commerce transport'!W70+'information communication'!W70+'activites financieres'!W70+'services aux entreprises'!W70+'services pr. non marchands'!W70+'services aux ménages'!W70</f>
        <v>23889565</v>
      </c>
      <c r="X70" s="17">
        <f>'commerce transport'!X70+'information communication'!X70+'activites financieres'!X70+'services aux entreprises'!X70+'services pr. non marchands'!X70+'services aux ménages'!X70</f>
        <v>24482678</v>
      </c>
      <c r="Y70" s="17">
        <f>'commerce transport'!Y70+'information communication'!Y70+'activites financieres'!Y70+'services aux entreprises'!Y70+'services pr. non marchands'!Y70+'services aux ménages'!Y70</f>
        <v>24879580</v>
      </c>
      <c r="Z70" s="17">
        <f>'commerce transport'!Z70+'information communication'!Z70+'activites financieres'!Z70+'services aux entreprises'!Z70+'services pr. non marchands'!Z70+'services aux ménages'!Z70</f>
        <v>25456351</v>
      </c>
      <c r="AA70" s="17">
        <f>'commerce transport'!AA70+'information communication'!AA70+'activites financieres'!AA70+'services aux entreprises'!AA70+'services pr. non marchands'!AA70+'services aux ménages'!AA70</f>
        <v>25768355</v>
      </c>
      <c r="AB70" s="17">
        <f>'commerce transport'!AB70+'information communication'!AB70+'activites financieres'!AB70+'services aux entreprises'!AB70+'services pr. non marchands'!AB70+'services aux ménages'!AB70</f>
        <v>22721668</v>
      </c>
      <c r="AC70" s="17">
        <f>'commerce transport'!AC70+'information communication'!AC70+'activites financieres'!AC70+'services aux entreprises'!AC70+'services pr. non marchands'!AC70+'services aux ménages'!AC70</f>
        <v>24560264</v>
      </c>
      <c r="AD70" s="17">
        <f>'commerce transport'!AD70+'information communication'!AD70+'activites financieres'!AD70+'services aux entreprises'!AD70+'services pr. non marchands'!AD70+'services aux ménages'!AD70</f>
        <v>25882258</v>
      </c>
      <c r="AE70" s="17">
        <f>'commerce transport'!AE70+'information communication'!AE70+'activites financieres'!AE70+'services aux entreprises'!AE70+'services pr. non marchands'!AE70+'services aux ménages'!AE70</f>
        <v>26495514</v>
      </c>
    </row>
    <row r="71" spans="2:31" ht="11.45" customHeight="1" x14ac:dyDescent="0.25">
      <c r="B71" s="22" t="s">
        <v>53</v>
      </c>
      <c r="C71" s="17">
        <f>'commerce transport'!C71+'information communication'!C71+'activites financieres'!C71+'services aux entreprises'!C71+'services pr. non marchands'!C71+'services aux ménages'!C71</f>
        <v>25350295</v>
      </c>
      <c r="D71" s="17">
        <f>'commerce transport'!D71+'information communication'!D71+'activites financieres'!D71+'services aux entreprises'!D71+'services pr. non marchands'!D71+'services aux ménages'!D71</f>
        <v>25652702</v>
      </c>
      <c r="E71" s="17">
        <f>'commerce transport'!E71+'information communication'!E71+'activites financieres'!E71+'services aux entreprises'!E71+'services pr. non marchands'!E71+'services aux ménages'!E71</f>
        <v>26015209</v>
      </c>
      <c r="F71" s="17">
        <f>'commerce transport'!F71+'information communication'!F71+'activites financieres'!F71+'services aux entreprises'!F71+'services pr. non marchands'!F71+'services aux ménages'!F71</f>
        <v>26562943</v>
      </c>
      <c r="G71" s="17">
        <f>'commerce transport'!G71+'information communication'!G71+'activites financieres'!G71+'services aux entreprises'!G71+'services pr. non marchands'!G71+'services aux ménages'!G71</f>
        <v>27435541</v>
      </c>
      <c r="H71" s="17">
        <f>'commerce transport'!H71+'information communication'!H71+'activites financieres'!H71+'services aux entreprises'!H71+'services pr. non marchands'!H71+'services aux ménages'!H71</f>
        <v>27891283</v>
      </c>
      <c r="I71" s="17">
        <f>'commerce transport'!I71+'information communication'!I71+'activites financieres'!I71+'services aux entreprises'!I71+'services pr. non marchands'!I71+'services aux ménages'!I71</f>
        <v>28059699</v>
      </c>
      <c r="J71" s="17">
        <f>'commerce transport'!J71+'information communication'!J71+'activites financieres'!J71+'services aux entreprises'!J71+'services pr. non marchands'!J71+'services aux ménages'!J71</f>
        <v>27661792</v>
      </c>
      <c r="K71" s="17">
        <f>'commerce transport'!K71+'information communication'!K71+'activites financieres'!K71+'services aux entreprises'!K71+'services pr. non marchands'!K71+'services aux ménages'!K71</f>
        <v>27873352</v>
      </c>
      <c r="L71" s="17">
        <f>'commerce transport'!L71+'information communication'!L71+'activites financieres'!L71+'services aux entreprises'!L71+'services pr. non marchands'!L71+'services aux ménages'!L71</f>
        <v>28507960</v>
      </c>
      <c r="M71" s="17">
        <f>'commerce transport'!M71+'information communication'!M71+'activites financieres'!M71+'services aux entreprises'!M71+'services pr. non marchands'!M71+'services aux ménages'!M71</f>
        <v>28800889</v>
      </c>
      <c r="N71" s="17">
        <f>'commerce transport'!N71+'information communication'!N71+'activites financieres'!N71+'services aux entreprises'!N71+'services pr. non marchands'!N71+'services aux ménages'!N71</f>
        <v>28898661</v>
      </c>
      <c r="O71" s="17">
        <f>'commerce transport'!O71+'information communication'!O71+'activites financieres'!O71+'services aux entreprises'!O71+'services pr. non marchands'!O71+'services aux ménages'!O71</f>
        <v>29902790</v>
      </c>
      <c r="P71" s="17">
        <f>'commerce transport'!P71+'information communication'!P71+'activites financieres'!P71+'services aux entreprises'!P71+'services pr. non marchands'!P71+'services aux ménages'!P71</f>
        <v>30330471</v>
      </c>
      <c r="Q71" s="17">
        <f>'commerce transport'!Q71+'information communication'!Q71+'activites financieres'!Q71+'services aux entreprises'!Q71+'services pr. non marchands'!Q71+'services aux ménages'!Q71</f>
        <v>29982725</v>
      </c>
      <c r="R71" s="17">
        <f>'commerce transport'!R71+'information communication'!R71+'activites financieres'!R71+'services aux entreprises'!R71+'services pr. non marchands'!R71+'services aux ménages'!R71</f>
        <v>30430457</v>
      </c>
      <c r="S71" s="17">
        <f>'commerce transport'!S71+'information communication'!S71+'activites financieres'!S71+'services aux entreprises'!S71+'services pr. non marchands'!S71+'services aux ménages'!S71</f>
        <v>30887692</v>
      </c>
      <c r="T71" s="17">
        <f>'commerce transport'!T71+'information communication'!T71+'activites financieres'!T71+'services aux entreprises'!T71+'services pr. non marchands'!T71+'services aux ménages'!T71</f>
        <v>30951149</v>
      </c>
      <c r="U71" s="17">
        <f>'commerce transport'!U71+'information communication'!U71+'activites financieres'!U71+'services aux entreprises'!U71+'services pr. non marchands'!U71+'services aux ménages'!U71</f>
        <v>30803539</v>
      </c>
      <c r="V71" s="17">
        <f>'commerce transport'!V71+'information communication'!V71+'activites financieres'!V71+'services aux entreprises'!V71+'services pr. non marchands'!V71+'services aux ménages'!V71</f>
        <v>30900644</v>
      </c>
      <c r="W71" s="17">
        <f>'commerce transport'!W71+'information communication'!W71+'activites financieres'!W71+'services aux entreprises'!W71+'services pr. non marchands'!W71+'services aux ménages'!W71</f>
        <v>31178631</v>
      </c>
      <c r="X71" s="17">
        <f>'commerce transport'!X71+'information communication'!X71+'activites financieres'!X71+'services aux entreprises'!X71+'services pr. non marchands'!X71+'services aux ménages'!X71</f>
        <v>31656531</v>
      </c>
      <c r="Y71" s="17">
        <f>'commerce transport'!Y71+'information communication'!Y71+'activites financieres'!Y71+'services aux entreprises'!Y71+'services pr. non marchands'!Y71+'services aux ménages'!Y71</f>
        <v>31862556</v>
      </c>
      <c r="Z71" s="17">
        <f>'commerce transport'!Z71+'information communication'!Z71+'activites financieres'!Z71+'services aux entreprises'!Z71+'services pr. non marchands'!Z71+'services aux ménages'!Z71</f>
        <v>32379707</v>
      </c>
      <c r="AA71" s="17">
        <f>'commerce transport'!AA71+'information communication'!AA71+'activites financieres'!AA71+'services aux entreprises'!AA71+'services pr. non marchands'!AA71+'services aux ménages'!AA71</f>
        <v>32785294</v>
      </c>
      <c r="AB71" s="17">
        <f>'commerce transport'!AB71+'information communication'!AB71+'activites financieres'!AB71+'services aux entreprises'!AB71+'services pr. non marchands'!AB71+'services aux ménages'!AB71</f>
        <v>30141690</v>
      </c>
      <c r="AC71" s="17">
        <f>'commerce transport'!AC71+'information communication'!AC71+'activites financieres'!AC71+'services aux entreprises'!AC71+'services pr. non marchands'!AC71+'services aux ménages'!AC71</f>
        <v>32654211</v>
      </c>
      <c r="AD71" s="17">
        <f>'commerce transport'!AD71+'information communication'!AD71+'activites financieres'!AD71+'services aux entreprises'!AD71+'services pr. non marchands'!AD71+'services aux ménages'!AD71</f>
        <v>34235595</v>
      </c>
      <c r="AE71" s="17">
        <f>'commerce transport'!AE71+'information communication'!AE71+'activites financieres'!AE71+'services aux entreprises'!AE71+'services pr. non marchands'!AE71+'services aux ménages'!AE71</f>
        <v>34550008</v>
      </c>
    </row>
    <row r="72" spans="2:31" ht="11.45" customHeight="1" x14ac:dyDescent="0.25">
      <c r="B72" s="22" t="s">
        <v>54</v>
      </c>
      <c r="C72" s="17">
        <f>'commerce transport'!C72+'information communication'!C72+'activites financieres'!C72+'services aux entreprises'!C72+'services pr. non marchands'!C72+'services aux ménages'!C72</f>
        <v>1646583</v>
      </c>
      <c r="D72" s="17">
        <f>'commerce transport'!D72+'information communication'!D72+'activites financieres'!D72+'services aux entreprises'!D72+'services pr. non marchands'!D72+'services aux ménages'!D72</f>
        <v>1644353</v>
      </c>
      <c r="E72" s="17">
        <f>'commerce transport'!E72+'information communication'!E72+'activites financieres'!E72+'services aux entreprises'!E72+'services pr. non marchands'!E72+'services aux ménages'!E72</f>
        <v>1644816</v>
      </c>
      <c r="F72" s="17">
        <f>'commerce transport'!F72+'information communication'!F72+'activites financieres'!F72+'services aux entreprises'!F72+'services pr. non marchands'!F72+'services aux ménages'!F72</f>
        <v>1638599</v>
      </c>
      <c r="G72" s="17">
        <f>'commerce transport'!G72+'information communication'!G72+'activites financieres'!G72+'services aux entreprises'!G72+'services pr. non marchands'!G72+'services aux ménages'!G72</f>
        <v>1639807</v>
      </c>
      <c r="H72" s="17">
        <f>'commerce transport'!H72+'information communication'!H72+'activites financieres'!H72+'services aux entreprises'!H72+'services pr. non marchands'!H72+'services aux ménages'!H72</f>
        <v>1614802</v>
      </c>
      <c r="I72" s="17">
        <f>'commerce transport'!I72+'information communication'!I72+'activites financieres'!I72+'services aux entreprises'!I72+'services pr. non marchands'!I72+'services aux ménages'!I72</f>
        <v>1620578</v>
      </c>
      <c r="J72" s="17">
        <f>'commerce transport'!J72+'information communication'!J72+'activites financieres'!J72+'services aux entreprises'!J72+'services pr. non marchands'!J72+'services aux ménages'!J72</f>
        <v>1635505</v>
      </c>
      <c r="K72" s="17">
        <f>'commerce transport'!K72+'information communication'!K72+'activites financieres'!K72+'services aux entreprises'!K72+'services pr. non marchands'!K72+'services aux ménages'!K72</f>
        <v>1678727</v>
      </c>
      <c r="L72" s="17">
        <f>'commerce transport'!L72+'information communication'!L72+'activites financieres'!L72+'services aux entreprises'!L72+'services pr. non marchands'!L72+'services aux ménages'!L72</f>
        <v>1707705</v>
      </c>
      <c r="M72" s="17">
        <f>'commerce transport'!M72+'information communication'!M72+'activites financieres'!M72+'services aux entreprises'!M72+'services pr. non marchands'!M72+'services aux ménages'!M72</f>
        <v>1728121</v>
      </c>
      <c r="N72" s="17">
        <f>'commerce transport'!N72+'information communication'!N72+'activites financieres'!N72+'services aux entreprises'!N72+'services pr. non marchands'!N72+'services aux ménages'!N72</f>
        <v>1794354</v>
      </c>
      <c r="O72" s="17">
        <f>'commerce transport'!O72+'information communication'!O72+'activites financieres'!O72+'services aux entreprises'!O72+'services pr. non marchands'!O72+'services aux ménages'!O72</f>
        <v>1864412</v>
      </c>
      <c r="P72" s="17">
        <f>'commerce transport'!P72+'information communication'!P72+'activites financieres'!P72+'services aux entreprises'!P72+'services pr. non marchands'!P72+'services aux ménages'!P72</f>
        <v>1916447</v>
      </c>
      <c r="Q72" s="17">
        <f>'commerce transport'!Q72+'information communication'!Q72+'activites financieres'!Q72+'services aux entreprises'!Q72+'services pr. non marchands'!Q72+'services aux ménages'!Q72</f>
        <v>1955784</v>
      </c>
      <c r="R72" s="17">
        <f>'commerce transport'!R72+'information communication'!R72+'activites financieres'!R72+'services aux entreprises'!R72+'services pr. non marchands'!R72+'services aux ménages'!R72</f>
        <v>1918436</v>
      </c>
      <c r="S72" s="17">
        <f>'commerce transport'!S72+'information communication'!S72+'activites financieres'!S72+'services aux entreprises'!S72+'services pr. non marchands'!S72+'services aux ménages'!S72</f>
        <v>1814175</v>
      </c>
      <c r="T72" s="17">
        <f>'commerce transport'!T72+'information communication'!T72+'activites financieres'!T72+'services aux entreprises'!T72+'services pr. non marchands'!T72+'services aux ménages'!T72</f>
        <v>1798390</v>
      </c>
      <c r="U72" s="17">
        <f>'commerce transport'!U72+'information communication'!U72+'activites financieres'!U72+'services aux entreprises'!U72+'services pr. non marchands'!U72+'services aux ménages'!U72</f>
        <v>1773939</v>
      </c>
      <c r="V72" s="17">
        <f>'commerce transport'!V72+'information communication'!V72+'activites financieres'!V72+'services aux entreprises'!V72+'services pr. non marchands'!V72+'services aux ménages'!V72</f>
        <v>1847219</v>
      </c>
      <c r="W72" s="17">
        <f>'commerce transport'!W72+'information communication'!W72+'activites financieres'!W72+'services aux entreprises'!W72+'services pr. non marchands'!W72+'services aux ménages'!W72</f>
        <v>1827459</v>
      </c>
      <c r="X72" s="17">
        <f>'commerce transport'!X72+'information communication'!X72+'activites financieres'!X72+'services aux entreprises'!X72+'services pr. non marchands'!X72+'services aux ménages'!X72</f>
        <v>1844591</v>
      </c>
      <c r="Y72" s="17">
        <f>'commerce transport'!Y72+'information communication'!Y72+'activites financieres'!Y72+'services aux entreprises'!Y72+'services pr. non marchands'!Y72+'services aux ménages'!Y72</f>
        <v>1914418</v>
      </c>
      <c r="Z72" s="17">
        <f>'commerce transport'!Z72+'information communication'!Z72+'activites financieres'!Z72+'services aux entreprises'!Z72+'services pr. non marchands'!Z72+'services aux ménages'!Z72</f>
        <v>1946521</v>
      </c>
      <c r="AA72" s="17">
        <f>'commerce transport'!AA72+'information communication'!AA72+'activites financieres'!AA72+'services aux entreprises'!AA72+'services pr. non marchands'!AA72+'services aux ménages'!AA72</f>
        <v>2142927</v>
      </c>
      <c r="AB72" s="17">
        <f>'commerce transport'!AB72+'information communication'!AB72+'activites financieres'!AB72+'services aux entreprises'!AB72+'services pr. non marchands'!AB72+'services aux ménages'!AB72</f>
        <v>2082626</v>
      </c>
      <c r="AC72" s="17">
        <f>'commerce transport'!AC72+'information communication'!AC72+'activites financieres'!AC72+'services aux entreprises'!AC72+'services pr. non marchands'!AC72+'services aux ménages'!AC72</f>
        <v>2082092</v>
      </c>
      <c r="AD72" s="17">
        <f>'commerce transport'!AD72+'information communication'!AD72+'activites financieres'!AD72+'services aux entreprises'!AD72+'services pr. non marchands'!AD72+'services aux ménages'!AD72</f>
        <v>2159815</v>
      </c>
      <c r="AE72" s="17">
        <f>'commerce transport'!AE72+'information communication'!AE72+'activites financieres'!AE72+'services aux entreprises'!AE72+'services pr. non marchands'!AE72+'services aux ménages'!AE72</f>
        <v>2261144</v>
      </c>
    </row>
    <row r="73" spans="2:31" ht="11.45" customHeight="1" x14ac:dyDescent="0.25">
      <c r="B73" s="22" t="s">
        <v>55</v>
      </c>
      <c r="C73" s="17">
        <f>'commerce transport'!C73+'information communication'!C73+'activites financieres'!C73+'services aux entreprises'!C73+'services pr. non marchands'!C73+'services aux ménages'!C73</f>
        <v>25013733</v>
      </c>
      <c r="D73" s="17">
        <f>'commerce transport'!D73+'information communication'!D73+'activites financieres'!D73+'services aux entreprises'!D73+'services pr. non marchands'!D73+'services aux ménages'!D73</f>
        <v>25516340</v>
      </c>
      <c r="E73" s="17">
        <f>'commerce transport'!E73+'information communication'!E73+'activites financieres'!E73+'services aux entreprises'!E73+'services pr. non marchands'!E73+'services aux ménages'!E73</f>
        <v>25551032</v>
      </c>
      <c r="F73" s="17">
        <f>'commerce transport'!F73+'information communication'!F73+'activites financieres'!F73+'services aux entreprises'!F73+'services pr. non marchands'!F73+'services aux ménages'!F73</f>
        <v>26116951</v>
      </c>
      <c r="G73" s="17">
        <f>'commerce transport'!G73+'information communication'!G73+'activites financieres'!G73+'services aux entreprises'!G73+'services pr. non marchands'!G73+'services aux ménages'!G73</f>
        <v>26617841</v>
      </c>
      <c r="H73" s="17">
        <f>'commerce transport'!H73+'information communication'!H73+'activites financieres'!H73+'services aux entreprises'!H73+'services pr. non marchands'!H73+'services aux ménages'!H73</f>
        <v>27164402</v>
      </c>
      <c r="I73" s="17">
        <f>'commerce transport'!I73+'information communication'!I73+'activites financieres'!I73+'services aux entreprises'!I73+'services pr. non marchands'!I73+'services aux ménages'!I73</f>
        <v>27506492</v>
      </c>
      <c r="J73" s="17">
        <f>'commerce transport'!J73+'information communication'!J73+'activites financieres'!J73+'services aux entreprises'!J73+'services pr. non marchands'!J73+'services aux ménages'!J73</f>
        <v>27838017</v>
      </c>
      <c r="K73" s="17">
        <f>'commerce transport'!K73+'information communication'!K73+'activites financieres'!K73+'services aux entreprises'!K73+'services pr. non marchands'!K73+'services aux ménages'!K73</f>
        <v>28136212</v>
      </c>
      <c r="L73" s="17">
        <f>'commerce transport'!L73+'information communication'!L73+'activites financieres'!L73+'services aux entreprises'!L73+'services pr. non marchands'!L73+'services aux ménages'!L73</f>
        <v>28239441</v>
      </c>
      <c r="M73" s="17">
        <f>'commerce transport'!M73+'information communication'!M73+'activites financieres'!M73+'services aux entreprises'!M73+'services pr. non marchands'!M73+'services aux ménages'!M73</f>
        <v>28411773</v>
      </c>
      <c r="N73" s="17">
        <f>'commerce transport'!N73+'information communication'!N73+'activites financieres'!N73+'services aux entreprises'!N73+'services pr. non marchands'!N73+'services aux ménages'!N73</f>
        <v>29003680</v>
      </c>
      <c r="O73" s="17">
        <f>'commerce transport'!O73+'information communication'!O73+'activites financieres'!O73+'services aux entreprises'!O73+'services pr. non marchands'!O73+'services aux ménages'!O73</f>
        <v>29405026</v>
      </c>
      <c r="P73" s="17">
        <f>'commerce transport'!P73+'information communication'!P73+'activites financieres'!P73+'services aux entreprises'!P73+'services pr. non marchands'!P73+'services aux ménages'!P73</f>
        <v>29526636</v>
      </c>
      <c r="Q73" s="17">
        <f>'commerce transport'!Q73+'information communication'!Q73+'activites financieres'!Q73+'services aux entreprises'!Q73+'services pr. non marchands'!Q73+'services aux ménages'!Q73</f>
        <v>29055055</v>
      </c>
      <c r="R73" s="17">
        <f>'commerce transport'!R73+'information communication'!R73+'activites financieres'!R73+'services aux entreprises'!R73+'services pr. non marchands'!R73+'services aux ménages'!R73</f>
        <v>29091519</v>
      </c>
      <c r="S73" s="17">
        <f>'commerce transport'!S73+'information communication'!S73+'activites financieres'!S73+'services aux entreprises'!S73+'services pr. non marchands'!S73+'services aux ménages'!S73</f>
        <v>29220654</v>
      </c>
      <c r="T73" s="17">
        <f>'commerce transport'!T73+'information communication'!T73+'activites financieres'!T73+'services aux entreprises'!T73+'services pr. non marchands'!T73+'services aux ménages'!T73</f>
        <v>28886667</v>
      </c>
      <c r="U73" s="17">
        <f>'commerce transport'!U73+'information communication'!U73+'activites financieres'!U73+'services aux entreprises'!U73+'services pr. non marchands'!U73+'services aux ménages'!U73</f>
        <v>28337128</v>
      </c>
      <c r="V73" s="17">
        <f>'commerce transport'!V73+'information communication'!V73+'activites financieres'!V73+'services aux entreprises'!V73+'services pr. non marchands'!V73+'services aux ménages'!V73</f>
        <v>28447568</v>
      </c>
      <c r="W73" s="17">
        <f>'commerce transport'!W73+'information communication'!W73+'activites financieres'!W73+'services aux entreprises'!W73+'services pr. non marchands'!W73+'services aux ménages'!W73</f>
        <v>28751625</v>
      </c>
      <c r="X73" s="17">
        <f>'commerce transport'!X73+'information communication'!X73+'activites financieres'!X73+'services aux entreprises'!X73+'services pr. non marchands'!X73+'services aux ménages'!X73</f>
        <v>29204923</v>
      </c>
      <c r="Y73" s="17">
        <f>'commerce transport'!Y73+'information communication'!Y73+'activites financieres'!Y73+'services aux entreprises'!Y73+'services pr. non marchands'!Y73+'services aux ménages'!Y73</f>
        <v>29616108</v>
      </c>
      <c r="Z73" s="17">
        <f>'commerce transport'!Z73+'information communication'!Z73+'activites financieres'!Z73+'services aux entreprises'!Z73+'services pr. non marchands'!Z73+'services aux ménages'!Z73</f>
        <v>29861331</v>
      </c>
      <c r="AA73" s="17">
        <f>'commerce transport'!AA73+'information communication'!AA73+'activites financieres'!AA73+'services aux entreprises'!AA73+'services pr. non marchands'!AA73+'services aux ménages'!AA73</f>
        <v>29894162</v>
      </c>
      <c r="AB73" s="17">
        <f>'commerce transport'!AB73+'information communication'!AB73+'activites financieres'!AB73+'services aux entreprises'!AB73+'services pr. non marchands'!AB73+'services aux ménages'!AB73</f>
        <v>26177178</v>
      </c>
      <c r="AC73" s="17">
        <f>'commerce transport'!AC73+'information communication'!AC73+'activites financieres'!AC73+'services aux entreprises'!AC73+'services pr. non marchands'!AC73+'services aux ménages'!AC73</f>
        <v>28676565</v>
      </c>
      <c r="AD73" s="17">
        <f>'commerce transport'!AD73+'information communication'!AD73+'activites financieres'!AD73+'services aux entreprises'!AD73+'services pr. non marchands'!AD73+'services aux ménages'!AD73</f>
        <v>29950513</v>
      </c>
      <c r="AE73" s="17">
        <f>'commerce transport'!AE73+'information communication'!AE73+'activites financieres'!AE73+'services aux entreprises'!AE73+'services pr. non marchands'!AE73+'services aux ménages'!AE73</f>
        <v>30842447</v>
      </c>
    </row>
    <row r="74" spans="2:31" ht="11.45" customHeight="1" x14ac:dyDescent="0.25">
      <c r="B74" s="22" t="s">
        <v>56</v>
      </c>
      <c r="C74" s="17">
        <f>'commerce transport'!C74+'information communication'!C74+'activites financieres'!C74+'services aux entreprises'!C74+'services pr. non marchands'!C74+'services aux ménages'!C74</f>
        <v>354768</v>
      </c>
      <c r="D74" s="17">
        <f>'commerce transport'!D74+'information communication'!D74+'activites financieres'!D74+'services aux entreprises'!D74+'services pr. non marchands'!D74+'services aux ménages'!D74</f>
        <v>363031</v>
      </c>
      <c r="E74" s="17">
        <f>'commerce transport'!E74+'information communication'!E74+'activites financieres'!E74+'services aux entreprises'!E74+'services pr. non marchands'!E74+'services aux ménages'!E74</f>
        <v>372536</v>
      </c>
      <c r="F74" s="17">
        <f>'commerce transport'!F74+'information communication'!F74+'activites financieres'!F74+'services aux entreprises'!F74+'services pr. non marchands'!F74+'services aux ménages'!F74</f>
        <v>384764</v>
      </c>
      <c r="G74" s="17">
        <f>'commerce transport'!G74+'information communication'!G74+'activites financieres'!G74+'services aux entreprises'!G74+'services pr. non marchands'!G74+'services aux ménages'!G74</f>
        <v>398473</v>
      </c>
      <c r="H74" s="17">
        <f>'commerce transport'!H74+'information communication'!H74+'activites financieres'!H74+'services aux entreprises'!H74+'services pr. non marchands'!H74+'services aux ménages'!H74</f>
        <v>411112</v>
      </c>
      <c r="I74" s="17">
        <f>'commerce transport'!I74+'information communication'!I74+'activites financieres'!I74+'services aux entreprises'!I74+'services pr. non marchands'!I74+'services aux ménages'!I74</f>
        <v>434918</v>
      </c>
      <c r="J74" s="17">
        <f>'commerce transport'!J74+'information communication'!J74+'activites financieres'!J74+'services aux entreprises'!J74+'services pr. non marchands'!J74+'services aux ménages'!J74</f>
        <v>438638</v>
      </c>
      <c r="K74" s="17">
        <f>'commerce transport'!K74+'information communication'!K74+'activites financieres'!K74+'services aux entreprises'!K74+'services pr. non marchands'!K74+'services aux ménages'!K74</f>
        <v>453320</v>
      </c>
      <c r="L74" s="17">
        <f>'commerce transport'!L74+'information communication'!L74+'activites financieres'!L74+'services aux entreprises'!L74+'services pr. non marchands'!L74+'services aux ménages'!L74</f>
        <v>464426</v>
      </c>
      <c r="M74" s="17">
        <f>'commerce transport'!M74+'information communication'!M74+'activites financieres'!M74+'services aux entreprises'!M74+'services pr. non marchands'!M74+'services aux ménages'!M74</f>
        <v>472212</v>
      </c>
      <c r="N74" s="17">
        <f>'commerce transport'!N74+'information communication'!N74+'activites financieres'!N74+'services aux entreprises'!N74+'services pr. non marchands'!N74+'services aux ménages'!N74</f>
        <v>486000</v>
      </c>
      <c r="O74" s="17">
        <f>'commerce transport'!O74+'information communication'!O74+'activites financieres'!O74+'services aux entreprises'!O74+'services pr. non marchands'!O74+'services aux ménages'!O74</f>
        <v>512754</v>
      </c>
      <c r="P74" s="17">
        <f>'commerce transport'!P74+'information communication'!P74+'activites financieres'!P74+'services aux entreprises'!P74+'services pr. non marchands'!P74+'services aux ménages'!P74</f>
        <v>532453</v>
      </c>
      <c r="Q74" s="17">
        <f>'commerce transport'!Q74+'information communication'!Q74+'activites financieres'!Q74+'services aux entreprises'!Q74+'services pr. non marchands'!Q74+'services aux ménages'!Q74</f>
        <v>531453</v>
      </c>
      <c r="R74" s="17">
        <f>'commerce transport'!R74+'information communication'!R74+'activites financieres'!R74+'services aux entreprises'!R74+'services pr. non marchands'!R74+'services aux ménages'!R74</f>
        <v>540492</v>
      </c>
      <c r="S74" s="17">
        <f>'commerce transport'!S74+'information communication'!S74+'activites financieres'!S74+'services aux entreprises'!S74+'services pr. non marchands'!S74+'services aux ménages'!S74</f>
        <v>549732</v>
      </c>
      <c r="T74" s="17">
        <f>'commerce transport'!T74+'information communication'!T74+'activites financieres'!T74+'services aux entreprises'!T74+'services pr. non marchands'!T74+'services aux ménages'!T74</f>
        <v>542372</v>
      </c>
      <c r="U74" s="17">
        <f>'commerce transport'!U74+'information communication'!U74+'activites financieres'!U74+'services aux entreprises'!U74+'services pr. non marchands'!U74+'services aux ménages'!U74</f>
        <v>514886</v>
      </c>
      <c r="V74" s="17">
        <f>'commerce transport'!V74+'information communication'!V74+'activites financieres'!V74+'services aux entreprises'!V74+'services pr. non marchands'!V74+'services aux ménages'!V74</f>
        <v>509094</v>
      </c>
      <c r="W74" s="17">
        <f>'commerce transport'!W74+'information communication'!W74+'activites financieres'!W74+'services aux entreprises'!W74+'services pr. non marchands'!W74+'services aux ménages'!W74</f>
        <v>520390</v>
      </c>
      <c r="X74" s="17">
        <f>'commerce transport'!X74+'information communication'!X74+'activites financieres'!X74+'services aux entreprises'!X74+'services pr. non marchands'!X74+'services aux ménages'!X74</f>
        <v>547571</v>
      </c>
      <c r="Y74" s="17">
        <f>'commerce transport'!Y74+'information communication'!Y74+'activites financieres'!Y74+'services aux entreprises'!Y74+'services pr. non marchands'!Y74+'services aux ménages'!Y74</f>
        <v>567461</v>
      </c>
      <c r="Z74" s="17">
        <f>'commerce transport'!Z74+'information communication'!Z74+'activites financieres'!Z74+'services aux entreprises'!Z74+'services pr. non marchands'!Z74+'services aux ménages'!Z74</f>
        <v>598619</v>
      </c>
      <c r="AA74" s="17">
        <f>'commerce transport'!AA74+'information communication'!AA74+'activites financieres'!AA74+'services aux entreprises'!AA74+'services pr. non marchands'!AA74+'services aux ménages'!AA74</f>
        <v>625369</v>
      </c>
      <c r="AB74" s="17">
        <f>'commerce transport'!AB74+'information communication'!AB74+'activites financieres'!AB74+'services aux entreprises'!AB74+'services pr. non marchands'!AB74+'services aux ménages'!AB74</f>
        <v>586905</v>
      </c>
      <c r="AC74" s="17">
        <f>'commerce transport'!AC74+'information communication'!AC74+'activites financieres'!AC74+'services aux entreprises'!AC74+'services pr. non marchands'!AC74+'services aux ménages'!AC74</f>
        <v>636164</v>
      </c>
      <c r="AD74" s="17">
        <f>'commerce transport'!AD74+'information communication'!AD74+'activites financieres'!AD74+'services aux entreprises'!AD74+'services pr. non marchands'!AD74+'services aux ménages'!AD74</f>
        <v>673829</v>
      </c>
      <c r="AE74" s="17">
        <f>'commerce transport'!AE74+'information communication'!AE74+'activites financieres'!AE74+'services aux entreprises'!AE74+'services pr. non marchands'!AE74+'services aux ménages'!AE74</f>
        <v>684729</v>
      </c>
    </row>
    <row r="75" spans="2:31" ht="11.45" customHeight="1" x14ac:dyDescent="0.25">
      <c r="B75" s="22" t="s">
        <v>57</v>
      </c>
      <c r="C75" s="17">
        <f>'commerce transport'!C75+'information communication'!C75+'activites financieres'!C75+'services aux entreprises'!C75+'services pr. non marchands'!C75+'services aux ménages'!C75</f>
        <v>1172726</v>
      </c>
      <c r="D75" s="17">
        <f>'commerce transport'!D75+'information communication'!D75+'activites financieres'!D75+'services aux entreprises'!D75+'services pr. non marchands'!D75+'services aux ménages'!D75</f>
        <v>1178955</v>
      </c>
      <c r="E75" s="17">
        <f>'commerce transport'!E75+'information communication'!E75+'activites financieres'!E75+'services aux entreprises'!E75+'services pr. non marchands'!E75+'services aux ménages'!E75</f>
        <v>1230150</v>
      </c>
      <c r="F75" s="17">
        <f>'commerce transport'!F75+'information communication'!F75+'activites financieres'!F75+'services aux entreprises'!F75+'services pr. non marchands'!F75+'services aux ménages'!F75</f>
        <v>1227819</v>
      </c>
      <c r="G75" s="17">
        <f>'commerce transport'!G75+'information communication'!G75+'activites financieres'!G75+'services aux entreprises'!G75+'services pr. non marchands'!G75+'services aux ménages'!G75</f>
        <v>1205325</v>
      </c>
      <c r="H75" s="17">
        <f>'commerce transport'!H75+'information communication'!H75+'activites financieres'!H75+'services aux entreprises'!H75+'services pr. non marchands'!H75+'services aux ménages'!H75</f>
        <v>1168812</v>
      </c>
      <c r="I75" s="17">
        <f>'commerce transport'!I75+'information communication'!I75+'activites financieres'!I75+'services aux entreprises'!I75+'services pr. non marchands'!I75+'services aux ménages'!I75</f>
        <v>1150814</v>
      </c>
      <c r="J75" s="17">
        <f>'commerce transport'!J75+'information communication'!J75+'activites financieres'!J75+'services aux entreprises'!J75+'services pr. non marchands'!J75+'services aux ménages'!J75</f>
        <v>1161801</v>
      </c>
      <c r="K75" s="17">
        <f>'commerce transport'!K75+'information communication'!K75+'activites financieres'!K75+'services aux entreprises'!K75+'services pr. non marchands'!K75+'services aux ménages'!K75</f>
        <v>1169113</v>
      </c>
      <c r="L75" s="17">
        <f>'commerce transport'!L75+'information communication'!L75+'activites financieres'!L75+'services aux entreprises'!L75+'services pr. non marchands'!L75+'services aux ménages'!L75</f>
        <v>1192454</v>
      </c>
      <c r="M75" s="17">
        <f>'commerce transport'!M75+'information communication'!M75+'activites financieres'!M75+'services aux entreprises'!M75+'services pr. non marchands'!M75+'services aux ménages'!M75</f>
        <v>1259516</v>
      </c>
      <c r="N75" s="17">
        <f>'commerce transport'!N75+'information communication'!N75+'activites financieres'!N75+'services aux entreprises'!N75+'services pr. non marchands'!N75+'services aux ménages'!N75</f>
        <v>1276202</v>
      </c>
      <c r="O75" s="17">
        <f>'commerce transport'!O75+'information communication'!O75+'activites financieres'!O75+'services aux entreprises'!O75+'services pr. non marchands'!O75+'services aux ménages'!O75</f>
        <v>1356458</v>
      </c>
      <c r="P75" s="17">
        <f>'commerce transport'!P75+'information communication'!P75+'activites financieres'!P75+'services aux entreprises'!P75+'services pr. non marchands'!P75+'services aux ménages'!P75</f>
        <v>1320989</v>
      </c>
      <c r="Q75" s="17">
        <f>'commerce transport'!Q75+'information communication'!Q75+'activites financieres'!Q75+'services aux entreprises'!Q75+'services pr. non marchands'!Q75+'services aux ménages'!Q75</f>
        <v>1157846</v>
      </c>
      <c r="R75" s="17">
        <f>'commerce transport'!R75+'information communication'!R75+'activites financieres'!R75+'services aux entreprises'!R75+'services pr. non marchands'!R75+'services aux ménages'!R75</f>
        <v>1081610</v>
      </c>
      <c r="S75" s="17">
        <f>'commerce transport'!S75+'information communication'!S75+'activites financieres'!S75+'services aux entreprises'!S75+'services pr. non marchands'!S75+'services aux ménages'!S75</f>
        <v>1094163</v>
      </c>
      <c r="T75" s="17">
        <f>'commerce transport'!T75+'information communication'!T75+'activites financieres'!T75+'services aux entreprises'!T75+'services pr. non marchands'!T75+'services aux ménages'!T75</f>
        <v>1098538</v>
      </c>
      <c r="U75" s="17">
        <f>'commerce transport'!U75+'information communication'!U75+'activites financieres'!U75+'services aux entreprises'!U75+'services pr. non marchands'!U75+'services aux ménages'!U75</f>
        <v>1124306</v>
      </c>
      <c r="V75" s="17">
        <f>'commerce transport'!V75+'information communication'!V75+'activites financieres'!V75+'services aux entreprises'!V75+'services pr. non marchands'!V75+'services aux ménages'!V75</f>
        <v>1116602</v>
      </c>
      <c r="W75" s="17">
        <f>'commerce transport'!W75+'information communication'!W75+'activites financieres'!W75+'services aux entreprises'!W75+'services pr. non marchands'!W75+'services aux ménages'!W75</f>
        <v>1116019</v>
      </c>
      <c r="X75" s="17">
        <f>'commerce transport'!X75+'information communication'!X75+'activites financieres'!X75+'services aux entreprises'!X75+'services pr. non marchands'!X75+'services aux ménages'!X75</f>
        <v>1123854</v>
      </c>
      <c r="Y75" s="17">
        <f>'commerce transport'!Y75+'information communication'!Y75+'activites financieres'!Y75+'services aux entreprises'!Y75+'services pr. non marchands'!Y75+'services aux ménages'!Y75</f>
        <v>1105714</v>
      </c>
      <c r="Z75" s="17">
        <f>'commerce transport'!Z75+'information communication'!Z75+'activites financieres'!Z75+'services aux entreprises'!Z75+'services pr. non marchands'!Z75+'services aux ménages'!Z75</f>
        <v>1133714</v>
      </c>
      <c r="AA75" s="17">
        <f>'commerce transport'!AA75+'information communication'!AA75+'activites financieres'!AA75+'services aux entreprises'!AA75+'services pr. non marchands'!AA75+'services aux ménages'!AA75</f>
        <v>1187794</v>
      </c>
      <c r="AB75" s="17">
        <f>'commerce transport'!AB75+'information communication'!AB75+'activites financieres'!AB75+'services aux entreprises'!AB75+'services pr. non marchands'!AB75+'services aux ménages'!AB75</f>
        <v>1102027</v>
      </c>
      <c r="AC75" s="17">
        <f>'commerce transport'!AC75+'information communication'!AC75+'activites financieres'!AC75+'services aux entreprises'!AC75+'services pr. non marchands'!AC75+'services aux ménages'!AC75</f>
        <v>1102562</v>
      </c>
      <c r="AD75" s="17">
        <f>'commerce transport'!AD75+'information communication'!AD75+'activites financieres'!AD75+'services aux entreprises'!AD75+'services pr. non marchands'!AD75+'services aux ménages'!AD75</f>
        <v>1135345</v>
      </c>
      <c r="AE75" s="17">
        <f>'commerce transport'!AE75+'information communication'!AE75+'activites financieres'!AE75+'services aux entreprises'!AE75+'services pr. non marchands'!AE75+'services aux ménages'!AE75</f>
        <v>1132216</v>
      </c>
    </row>
    <row r="76" spans="2:31" ht="11.45" customHeight="1" x14ac:dyDescent="0.25">
      <c r="B76" s="22" t="s">
        <v>58</v>
      </c>
      <c r="C76" s="17">
        <f>'commerce transport'!C76+'information communication'!C76+'activites financieres'!C76+'services aux entreprises'!C76+'services pr. non marchands'!C76+'services aux ménages'!C76</f>
        <v>1421315</v>
      </c>
      <c r="D76" s="17">
        <f>'commerce transport'!D76+'information communication'!D76+'activites financieres'!D76+'services aux entreprises'!D76+'services pr. non marchands'!D76+'services aux ménages'!D76</f>
        <v>1401488</v>
      </c>
      <c r="E76" s="17">
        <f>'commerce transport'!E76+'information communication'!E76+'activites financieres'!E76+'services aux entreprises'!E76+'services pr. non marchands'!E76+'services aux ménages'!E76</f>
        <v>1415868</v>
      </c>
      <c r="F76" s="17">
        <f>'commerce transport'!F76+'information communication'!F76+'activites financieres'!F76+'services aux entreprises'!F76+'services pr. non marchands'!F76+'services aux ménages'!F76</f>
        <v>1476772</v>
      </c>
      <c r="G76" s="17">
        <f>'commerce transport'!G76+'information communication'!G76+'activites financieres'!G76+'services aux entreprises'!G76+'services pr. non marchands'!G76+'services aux ménages'!G76</f>
        <v>1402283</v>
      </c>
      <c r="H76" s="17">
        <f>'commerce transport'!H76+'information communication'!H76+'activites financieres'!H76+'services aux entreprises'!H76+'services pr. non marchands'!H76+'services aux ménages'!H76</f>
        <v>1435196</v>
      </c>
      <c r="I76" s="17">
        <f>'commerce transport'!I76+'information communication'!I76+'activites financieres'!I76+'services aux entreprises'!I76+'services pr. non marchands'!I76+'services aux ménages'!I76</f>
        <v>1384314</v>
      </c>
      <c r="J76" s="17">
        <f>'commerce transport'!J76+'information communication'!J76+'activites financieres'!J76+'services aux entreprises'!J76+'services pr. non marchands'!J76+'services aux ménages'!J76</f>
        <v>1391598</v>
      </c>
      <c r="K76" s="17">
        <f>'commerce transport'!K76+'information communication'!K76+'activites financieres'!K76+'services aux entreprises'!K76+'services pr. non marchands'!K76+'services aux ménages'!K76</f>
        <v>1391812</v>
      </c>
      <c r="L76" s="17">
        <f>'commerce transport'!L76+'information communication'!L76+'activites financieres'!L76+'services aux entreprises'!L76+'services pr. non marchands'!L76+'services aux ménages'!L76</f>
        <v>1480415</v>
      </c>
      <c r="M76" s="17">
        <f>'commerce transport'!M76+'information communication'!M76+'activites financieres'!M76+'services aux entreprises'!M76+'services pr. non marchands'!M76+'services aux ménages'!M76</f>
        <v>1502444</v>
      </c>
      <c r="N76" s="17">
        <f>'commerce transport'!N76+'information communication'!N76+'activites financieres'!N76+'services aux entreprises'!N76+'services pr. non marchands'!N76+'services aux ménages'!N76</f>
        <v>1469619</v>
      </c>
      <c r="O76" s="17">
        <f>'commerce transport'!O76+'information communication'!O76+'activites financieres'!O76+'services aux entreprises'!O76+'services pr. non marchands'!O76+'services aux ménages'!O76</f>
        <v>1631000</v>
      </c>
      <c r="P76" s="17">
        <f>'commerce transport'!P76+'information communication'!P76+'activites financieres'!P76+'services aux entreprises'!P76+'services pr. non marchands'!P76+'services aux ménages'!P76</f>
        <v>1678094</v>
      </c>
      <c r="Q76" s="17">
        <f>'commerce transport'!Q76+'information communication'!Q76+'activites financieres'!Q76+'services aux entreprises'!Q76+'services pr. non marchands'!Q76+'services aux ménages'!Q76</f>
        <v>1571638</v>
      </c>
      <c r="R76" s="17">
        <f>'commerce transport'!R76+'information communication'!R76+'activites financieres'!R76+'services aux entreprises'!R76+'services pr. non marchands'!R76+'services aux ménages'!R76</f>
        <v>1559207</v>
      </c>
      <c r="S76" s="17">
        <f>'commerce transport'!S76+'information communication'!S76+'activites financieres'!S76+'services aux entreprises'!S76+'services pr. non marchands'!S76+'services aux ménages'!S76</f>
        <v>1537553</v>
      </c>
      <c r="T76" s="17">
        <f>'commerce transport'!T76+'information communication'!T76+'activites financieres'!T76+'services aux entreprises'!T76+'services pr. non marchands'!T76+'services aux ménages'!T76</f>
        <v>1536175</v>
      </c>
      <c r="U76" s="17">
        <f>'commerce transport'!U76+'information communication'!U76+'activites financieres'!U76+'services aux entreprises'!U76+'services pr. non marchands'!U76+'services aux ménages'!U76</f>
        <v>1539966</v>
      </c>
      <c r="V76" s="17">
        <f>'commerce transport'!V76+'information communication'!V76+'activites financieres'!V76+'services aux entreprises'!V76+'services pr. non marchands'!V76+'services aux ménages'!V76</f>
        <v>1576252</v>
      </c>
      <c r="W76" s="17">
        <f>'commerce transport'!W76+'information communication'!W76+'activites financieres'!W76+'services aux entreprises'!W76+'services pr. non marchands'!W76+'services aux ménages'!W76</f>
        <v>1622660</v>
      </c>
      <c r="X76" s="17">
        <f>'commerce transport'!X76+'information communication'!X76+'activites financieres'!X76+'services aux entreprises'!X76+'services pr. non marchands'!X76+'services aux ménages'!X76</f>
        <v>1709025</v>
      </c>
      <c r="Y76" s="17">
        <f>'commerce transport'!Y76+'information communication'!Y76+'activites financieres'!Y76+'services aux entreprises'!Y76+'services pr. non marchands'!Y76+'services aux ménages'!Y76</f>
        <v>1658045</v>
      </c>
      <c r="Z76" s="17">
        <f>'commerce transport'!Z76+'information communication'!Z76+'activites financieres'!Z76+'services aux entreprises'!Z76+'services pr. non marchands'!Z76+'services aux ménages'!Z76</f>
        <v>1682458</v>
      </c>
      <c r="AA76" s="17">
        <f>'commerce transport'!AA76+'information communication'!AA76+'activites financieres'!AA76+'services aux entreprises'!AA76+'services pr. non marchands'!AA76+'services aux ménages'!AA76</f>
        <v>1718963</v>
      </c>
      <c r="AB76" s="17">
        <f>'commerce transport'!AB76+'information communication'!AB76+'activites financieres'!AB76+'services aux entreprises'!AB76+'services pr. non marchands'!AB76+'services aux ménages'!AB76</f>
        <v>1635479</v>
      </c>
      <c r="AC76" s="17">
        <f>'commerce transport'!AC76+'information communication'!AC76+'activites financieres'!AC76+'services aux entreprises'!AC76+'services pr. non marchands'!AC76+'services aux ménages'!AC76</f>
        <v>1675471</v>
      </c>
      <c r="AD76" s="17">
        <f>'commerce transport'!AD76+'information communication'!AD76+'activites financieres'!AD76+'services aux entreprises'!AD76+'services pr. non marchands'!AD76+'services aux ménages'!AD76</f>
        <v>1781821</v>
      </c>
      <c r="AE76" s="17">
        <f>'commerce transport'!AE76+'information communication'!AE76+'activites financieres'!AE76+'services aux entreprises'!AE76+'services pr. non marchands'!AE76+'services aux ménages'!AE76</f>
        <v>1843856</v>
      </c>
    </row>
    <row r="77" spans="2:31" ht="11.45" customHeight="1" x14ac:dyDescent="0.25">
      <c r="B77" s="22" t="s">
        <v>59</v>
      </c>
      <c r="C77" s="17">
        <f>'commerce transport'!C77+'information communication'!C77+'activites financieres'!C77+'services aux entreprises'!C77+'services pr. non marchands'!C77+'services aux ménages'!C77</f>
        <v>231538</v>
      </c>
      <c r="D77" s="17">
        <f>'commerce transport'!D77+'information communication'!D77+'activites financieres'!D77+'services aux entreprises'!D77+'services pr. non marchands'!D77+'services aux ménages'!D77</f>
        <v>237028</v>
      </c>
      <c r="E77" s="17">
        <f>'commerce transport'!E77+'information communication'!E77+'activites financieres'!E77+'services aux entreprises'!E77+'services pr. non marchands'!E77+'services aux ménages'!E77</f>
        <v>248326</v>
      </c>
      <c r="F77" s="17">
        <f>'commerce transport'!F77+'information communication'!F77+'activites financieres'!F77+'services aux entreprises'!F77+'services pr. non marchands'!F77+'services aux ménages'!F77</f>
        <v>263237</v>
      </c>
      <c r="G77" s="17">
        <f>'commerce transport'!G77+'information communication'!G77+'activites financieres'!G77+'services aux entreprises'!G77+'services pr. non marchands'!G77+'services aux ménages'!G77</f>
        <v>278037</v>
      </c>
      <c r="H77" s="17">
        <f>'commerce transport'!H77+'information communication'!H77+'activites financieres'!H77+'services aux entreprises'!H77+'services pr. non marchands'!H77+'services aux ménages'!H77</f>
        <v>298245</v>
      </c>
      <c r="I77" s="17">
        <f>'commerce transport'!I77+'information communication'!I77+'activites financieres'!I77+'services aux entreprises'!I77+'services pr. non marchands'!I77+'services aux ménages'!I77</f>
        <v>317204</v>
      </c>
      <c r="J77" s="17">
        <f>'commerce transport'!J77+'information communication'!J77+'activites financieres'!J77+'services aux entreprises'!J77+'services pr. non marchands'!J77+'services aux ménages'!J77</f>
        <v>327941</v>
      </c>
      <c r="K77" s="17">
        <f>'commerce transport'!K77+'information communication'!K77+'activites financieres'!K77+'services aux entreprises'!K77+'services pr. non marchands'!K77+'services aux ménages'!K77</f>
        <v>334397</v>
      </c>
      <c r="L77" s="17">
        <f>'commerce transport'!L77+'information communication'!L77+'activites financieres'!L77+'services aux entreprises'!L77+'services pr. non marchands'!L77+'services aux ménages'!L77</f>
        <v>343681</v>
      </c>
      <c r="M77" s="17">
        <f>'commerce transport'!M77+'information communication'!M77+'activites financieres'!M77+'services aux entreprises'!M77+'services pr. non marchands'!M77+'services aux ménages'!M77</f>
        <v>350958</v>
      </c>
      <c r="N77" s="17">
        <f>'commerce transport'!N77+'information communication'!N77+'activites financieres'!N77+'services aux entreprises'!N77+'services pr. non marchands'!N77+'services aux ménages'!N77</f>
        <v>366177</v>
      </c>
      <c r="O77" s="17">
        <f>'commerce transport'!O77+'information communication'!O77+'activites financieres'!O77+'services aux entreprises'!O77+'services pr. non marchands'!O77+'services aux ménages'!O77</f>
        <v>386655</v>
      </c>
      <c r="P77" s="17">
        <f>'commerce transport'!P77+'information communication'!P77+'activites financieres'!P77+'services aux entreprises'!P77+'services pr. non marchands'!P77+'services aux ménages'!P77</f>
        <v>408587</v>
      </c>
      <c r="Q77" s="17">
        <f>'commerce transport'!Q77+'information communication'!Q77+'activites financieres'!Q77+'services aux entreprises'!Q77+'services pr. non marchands'!Q77+'services aux ménages'!Q77</f>
        <v>401995</v>
      </c>
      <c r="R77" s="17">
        <f>'commerce transport'!R77+'information communication'!R77+'activites financieres'!R77+'services aux entreprises'!R77+'services pr. non marchands'!R77+'services aux ménages'!R77</f>
        <v>411989</v>
      </c>
      <c r="S77" s="17">
        <f>'commerce transport'!S77+'information communication'!S77+'activites financieres'!S77+'services aux entreprises'!S77+'services pr. non marchands'!S77+'services aux ménages'!S77</f>
        <v>424200</v>
      </c>
      <c r="T77" s="17">
        <f>'commerce transport'!T77+'information communication'!T77+'activites financieres'!T77+'services aux entreprises'!T77+'services pr. non marchands'!T77+'services aux ménages'!T77</f>
        <v>436958</v>
      </c>
      <c r="U77" s="17">
        <f>'commerce transport'!U77+'information communication'!U77+'activites financieres'!U77+'services aux entreprises'!U77+'services pr. non marchands'!U77+'services aux ménages'!U77</f>
        <v>445568</v>
      </c>
      <c r="V77" s="17">
        <f>'commerce transport'!V77+'information communication'!V77+'activites financieres'!V77+'services aux entreprises'!V77+'services pr. non marchands'!V77+'services aux ménages'!V77</f>
        <v>458441</v>
      </c>
      <c r="W77" s="17">
        <f>'commerce transport'!W77+'information communication'!W77+'activites financieres'!W77+'services aux entreprises'!W77+'services pr. non marchands'!W77+'services aux ménages'!W77</f>
        <v>473422</v>
      </c>
      <c r="X77" s="17">
        <f>'commerce transport'!X77+'information communication'!X77+'activites financieres'!X77+'services aux entreprises'!X77+'services pr. non marchands'!X77+'services aux ménages'!X77</f>
        <v>488180</v>
      </c>
      <c r="Y77" s="17">
        <f>'commerce transport'!Y77+'information communication'!Y77+'activites financieres'!Y77+'services aux entreprises'!Y77+'services pr. non marchands'!Y77+'services aux ménages'!Y77</f>
        <v>504668</v>
      </c>
      <c r="Z77" s="17">
        <f>'commerce transport'!Z77+'information communication'!Z77+'activites financieres'!Z77+'services aux entreprises'!Z77+'services pr. non marchands'!Z77+'services aux ménages'!Z77</f>
        <v>524131</v>
      </c>
      <c r="AA77" s="17">
        <f>'commerce transport'!AA77+'information communication'!AA77+'activites financieres'!AA77+'services aux entreprises'!AA77+'services pr. non marchands'!AA77+'services aux ménages'!AA77</f>
        <v>541983</v>
      </c>
      <c r="AB77" s="17">
        <f>'commerce transport'!AB77+'information communication'!AB77+'activites financieres'!AB77+'services aux entreprises'!AB77+'services pr. non marchands'!AB77+'services aux ménages'!AB77</f>
        <v>522661</v>
      </c>
      <c r="AC77" s="17">
        <f>'commerce transport'!AC77+'information communication'!AC77+'activites financieres'!AC77+'services aux entreprises'!AC77+'services pr. non marchands'!AC77+'services aux ménages'!AC77</f>
        <v>560477</v>
      </c>
      <c r="AD77" s="17">
        <f>'commerce transport'!AD77+'information communication'!AD77+'activites financieres'!AD77+'services aux entreprises'!AD77+'services pr. non marchands'!AD77+'services aux ménages'!AD77</f>
        <v>578771</v>
      </c>
      <c r="AE77" s="17">
        <f>'commerce transport'!AE77+'information communication'!AE77+'activites financieres'!AE77+'services aux entreprises'!AE77+'services pr. non marchands'!AE77+'services aux ménages'!AE77</f>
        <v>593729</v>
      </c>
    </row>
    <row r="78" spans="2:31" ht="11.45" customHeight="1" x14ac:dyDescent="0.25">
      <c r="B78" s="22" t="s">
        <v>60</v>
      </c>
      <c r="C78" s="17">
        <f>'commerce transport'!C78+'information communication'!C78+'activites financieres'!C78+'services aux entreprises'!C78+'services pr. non marchands'!C78+'services aux ménages'!C78</f>
        <v>4141090</v>
      </c>
      <c r="D78" s="17">
        <f>'commerce transport'!D78+'information communication'!D78+'activites financieres'!D78+'services aux entreprises'!D78+'services pr. non marchands'!D78+'services aux ménages'!D78</f>
        <v>4077293</v>
      </c>
      <c r="E78" s="17">
        <f>'commerce transport'!E78+'information communication'!E78+'activites financieres'!E78+'services aux entreprises'!E78+'services pr. non marchands'!E78+'services aux ménages'!E78</f>
        <v>4120025</v>
      </c>
      <c r="F78" s="17">
        <f>'commerce transport'!F78+'information communication'!F78+'activites financieres'!F78+'services aux entreprises'!F78+'services pr. non marchands'!F78+'services aux ménages'!F78</f>
        <v>4133537</v>
      </c>
      <c r="G78" s="17">
        <f>'commerce transport'!G78+'information communication'!G78+'activites financieres'!G78+'services aux entreprises'!G78+'services pr. non marchands'!G78+'services aux ménages'!G78</f>
        <v>4235309</v>
      </c>
      <c r="H78" s="17">
        <f>'commerce transport'!H78+'information communication'!H78+'activites financieres'!H78+'services aux entreprises'!H78+'services pr. non marchands'!H78+'services aux ménages'!H78</f>
        <v>4310831</v>
      </c>
      <c r="I78" s="17">
        <f>'commerce transport'!I78+'information communication'!I78+'activites financieres'!I78+'services aux entreprises'!I78+'services pr. non marchands'!I78+'services aux ménages'!I78</f>
        <v>4322735</v>
      </c>
      <c r="J78" s="17">
        <f>'commerce transport'!J78+'information communication'!J78+'activites financieres'!J78+'services aux entreprises'!J78+'services pr. non marchands'!J78+'services aux ménages'!J78</f>
        <v>4281524</v>
      </c>
      <c r="K78" s="17">
        <f>'commerce transport'!K78+'information communication'!K78+'activites financieres'!K78+'services aux entreprises'!K78+'services pr. non marchands'!K78+'services aux ménages'!K78</f>
        <v>4427669</v>
      </c>
      <c r="L78" s="17">
        <f>'commerce transport'!L78+'information communication'!L78+'activites financieres'!L78+'services aux entreprises'!L78+'services pr. non marchands'!L78+'services aux ménages'!L78</f>
        <v>4490003</v>
      </c>
      <c r="M78" s="17">
        <f>'commerce transport'!M78+'information communication'!M78+'activites financieres'!M78+'services aux entreprises'!M78+'services pr. non marchands'!M78+'services aux ménages'!M78</f>
        <v>4418781</v>
      </c>
      <c r="N78" s="17">
        <f>'commerce transport'!N78+'information communication'!N78+'activites financieres'!N78+'services aux entreprises'!N78+'services pr. non marchands'!N78+'services aux ménages'!N78</f>
        <v>4428564</v>
      </c>
      <c r="O78" s="17">
        <f>'commerce transport'!O78+'information communication'!O78+'activites financieres'!O78+'services aux entreprises'!O78+'services pr. non marchands'!O78+'services aux ménages'!O78</f>
        <v>4360401</v>
      </c>
      <c r="P78" s="17">
        <f>'commerce transport'!P78+'information communication'!P78+'activites financieres'!P78+'services aux entreprises'!P78+'services pr. non marchands'!P78+'services aux ménages'!P78</f>
        <v>4294858</v>
      </c>
      <c r="Q78" s="17">
        <f>'commerce transport'!Q78+'information communication'!Q78+'activites financieres'!Q78+'services aux entreprises'!Q78+'services pr. non marchands'!Q78+'services aux ménages'!Q78</f>
        <v>4323461</v>
      </c>
      <c r="R78" s="17">
        <f>'commerce transport'!R78+'information communication'!R78+'activites financieres'!R78+'services aux entreprises'!R78+'services pr. non marchands'!R78+'services aux ménages'!R78</f>
        <v>4340325</v>
      </c>
      <c r="S78" s="17">
        <f>'commerce transport'!S78+'information communication'!S78+'activites financieres'!S78+'services aux entreprises'!S78+'services pr. non marchands'!S78+'services aux ménages'!S78</f>
        <v>4310422</v>
      </c>
      <c r="T78" s="17">
        <f>'commerce transport'!T78+'information communication'!T78+'activites financieres'!T78+'services aux entreprises'!T78+'services pr. non marchands'!T78+'services aux ménages'!T78</f>
        <v>4247252</v>
      </c>
      <c r="U78" s="17">
        <f>'commerce transport'!U78+'information communication'!U78+'activites financieres'!U78+'services aux entreprises'!U78+'services pr. non marchands'!U78+'services aux ménages'!U78</f>
        <v>4417866</v>
      </c>
      <c r="V78" s="17">
        <f>'commerce transport'!V78+'information communication'!V78+'activites financieres'!V78+'services aux entreprises'!V78+'services pr. non marchands'!V78+'services aux ménages'!V78</f>
        <v>4733073</v>
      </c>
      <c r="W78" s="17">
        <f>'commerce transport'!W78+'information communication'!W78+'activites financieres'!W78+'services aux entreprises'!W78+'services pr. non marchands'!W78+'services aux ménages'!W78</f>
        <v>4929037</v>
      </c>
      <c r="X78" s="17">
        <f>'commerce transport'!X78+'information communication'!X78+'activites financieres'!X78+'services aux entreprises'!X78+'services pr. non marchands'!X78+'services aux ménages'!X78</f>
        <v>5132160</v>
      </c>
      <c r="Y78" s="17">
        <f>'commerce transport'!Y78+'information communication'!Y78+'activites financieres'!Y78+'services aux entreprises'!Y78+'services pr. non marchands'!Y78+'services aux ménages'!Y78</f>
        <v>5098688</v>
      </c>
      <c r="Z78" s="17">
        <f>'commerce transport'!Z78+'information communication'!Z78+'activites financieres'!Z78+'services aux entreprises'!Z78+'services pr. non marchands'!Z78+'services aux ménages'!Z78</f>
        <v>5110672</v>
      </c>
      <c r="AA78" s="17">
        <f>'commerce transport'!AA78+'information communication'!AA78+'activites financieres'!AA78+'services aux entreprises'!AA78+'services pr. non marchands'!AA78+'services aux ménages'!AA78</f>
        <v>5130665</v>
      </c>
      <c r="AB78" s="17">
        <f>'commerce transport'!AB78+'information communication'!AB78+'activites financieres'!AB78+'services aux entreprises'!AB78+'services pr. non marchands'!AB78+'services aux ménages'!AB78</f>
        <v>4955304</v>
      </c>
      <c r="AC78" s="17">
        <f>'commerce transport'!AC78+'information communication'!AC78+'activites financieres'!AC78+'services aux entreprises'!AC78+'services pr. non marchands'!AC78+'services aux ménages'!AC78</f>
        <v>5123664</v>
      </c>
      <c r="AD78" s="17">
        <f>'commerce transport'!AD78+'information communication'!AD78+'activites financieres'!AD78+'services aux entreprises'!AD78+'services pr. non marchands'!AD78+'services aux ménages'!AD78</f>
        <v>5262091</v>
      </c>
      <c r="AE78" s="17">
        <f>'commerce transport'!AE78+'information communication'!AE78+'activites financieres'!AE78+'services aux entreprises'!AE78+'services pr. non marchands'!AE78+'services aux ménages'!AE78</f>
        <v>5171767</v>
      </c>
    </row>
    <row r="79" spans="2:31" ht="11.45" customHeight="1" x14ac:dyDescent="0.25">
      <c r="B79" s="22" t="s">
        <v>61</v>
      </c>
      <c r="C79" s="17">
        <f>'commerce transport'!C79+'information communication'!C79+'activites financieres'!C79+'services aux entreprises'!C79+'services pr. non marchands'!C79+'services aux ménages'!C79</f>
        <v>181654</v>
      </c>
      <c r="D79" s="17">
        <f>'commerce transport'!D79+'information communication'!D79+'activites financieres'!D79+'services aux entreprises'!D79+'services pr. non marchands'!D79+'services aux ménages'!D79</f>
        <v>194421</v>
      </c>
      <c r="E79" s="17">
        <f>'commerce transport'!E79+'information communication'!E79+'activites financieres'!E79+'services aux entreprises'!E79+'services pr. non marchands'!E79+'services aux ménages'!E79</f>
        <v>196711</v>
      </c>
      <c r="F79" s="17">
        <f>'commerce transport'!F79+'information communication'!F79+'activites financieres'!F79+'services aux entreprises'!F79+'services pr. non marchands'!F79+'services aux ménages'!F79</f>
        <v>199677</v>
      </c>
      <c r="G79" s="17">
        <f>'commerce transport'!G79+'information communication'!G79+'activites financieres'!G79+'services aux entreprises'!G79+'services pr. non marchands'!G79+'services aux ménages'!G79</f>
        <v>203033</v>
      </c>
      <c r="H79" s="17">
        <f>'commerce transport'!H79+'information communication'!H79+'activites financieres'!H79+'services aux entreprises'!H79+'services pr. non marchands'!H79+'services aux ménages'!H79</f>
        <v>215622</v>
      </c>
      <c r="I79" s="17">
        <f>'commerce transport'!I79+'information communication'!I79+'activites financieres'!I79+'services aux entreprises'!I79+'services pr. non marchands'!I79+'services aux ménages'!I79</f>
        <v>215189</v>
      </c>
      <c r="J79" s="17">
        <f>'commerce transport'!J79+'information communication'!J79+'activites financieres'!J79+'services aux entreprises'!J79+'services pr. non marchands'!J79+'services aux ménages'!J79</f>
        <v>218503</v>
      </c>
      <c r="K79" s="17">
        <f>'commerce transport'!K79+'information communication'!K79+'activites financieres'!K79+'services aux entreprises'!K79+'services pr. non marchands'!K79+'services aux ménages'!K79</f>
        <v>223188</v>
      </c>
      <c r="L79" s="17">
        <f>'commerce transport'!L79+'information communication'!L79+'activites financieres'!L79+'services aux entreprises'!L79+'services pr. non marchands'!L79+'services aux ménages'!L79</f>
        <v>220870</v>
      </c>
      <c r="M79" s="17">
        <f>'commerce transport'!M79+'information communication'!M79+'activites financieres'!M79+'services aux entreprises'!M79+'services pr. non marchands'!M79+'services aux ménages'!M79</f>
        <v>223162</v>
      </c>
      <c r="N79" s="17">
        <f>'commerce transport'!N79+'information communication'!N79+'activites financieres'!N79+'services aux entreprises'!N79+'services pr. non marchands'!N79+'services aux ménages'!N79</f>
        <v>231153</v>
      </c>
      <c r="O79" s="17">
        <f>'commerce transport'!O79+'information communication'!O79+'activites financieres'!O79+'services aux entreprises'!O79+'services pr. non marchands'!O79+'services aux ménages'!O79</f>
        <v>239788</v>
      </c>
      <c r="P79" s="17">
        <f>'commerce transport'!P79+'information communication'!P79+'activites financieres'!P79+'services aux entreprises'!P79+'services pr. non marchands'!P79+'services aux ménages'!P79</f>
        <v>251493</v>
      </c>
      <c r="Q79" s="17">
        <f>'commerce transport'!Q79+'information communication'!Q79+'activites financieres'!Q79+'services aux entreprises'!Q79+'services pr. non marchands'!Q79+'services aux ménages'!Q79</f>
        <v>258115</v>
      </c>
      <c r="R79" s="17">
        <f>'commerce transport'!R79+'information communication'!R79+'activites financieres'!R79+'services aux entreprises'!R79+'services pr. non marchands'!R79+'services aux ménages'!R79</f>
        <v>256259</v>
      </c>
      <c r="S79" s="17">
        <f>'commerce transport'!S79+'information communication'!S79+'activites financieres'!S79+'services aux entreprises'!S79+'services pr. non marchands'!S79+'services aux ménages'!S79</f>
        <v>256572</v>
      </c>
      <c r="T79" s="17">
        <f>'commerce transport'!T79+'information communication'!T79+'activites financieres'!T79+'services aux entreprises'!T79+'services pr. non marchands'!T79+'services aux ménages'!T79</f>
        <v>263604</v>
      </c>
      <c r="U79" s="17">
        <f>'commerce transport'!U79+'information communication'!U79+'activites financieres'!U79+'services aux entreprises'!U79+'services pr. non marchands'!U79+'services aux ménages'!U79</f>
        <v>275577</v>
      </c>
      <c r="V79" s="17">
        <f>'commerce transport'!V79+'information communication'!V79+'activites financieres'!V79+'services aux entreprises'!V79+'services pr. non marchands'!V79+'services aux ménages'!V79</f>
        <v>286175</v>
      </c>
      <c r="W79" s="17">
        <f>'commerce transport'!W79+'information communication'!W79+'activites financieres'!W79+'services aux entreprises'!W79+'services pr. non marchands'!W79+'services aux ménages'!W79</f>
        <v>300289</v>
      </c>
      <c r="X79" s="17">
        <f>'commerce transport'!X79+'information communication'!X79+'activites financieres'!X79+'services aux entreprises'!X79+'services pr. non marchands'!X79+'services aux ménages'!X79</f>
        <v>328476</v>
      </c>
      <c r="Y79" s="17">
        <f>'commerce transport'!Y79+'information communication'!Y79+'activites financieres'!Y79+'services aux entreprises'!Y79+'services pr. non marchands'!Y79+'services aux ménages'!Y79</f>
        <v>345989</v>
      </c>
      <c r="Z79" s="17">
        <f>'commerce transport'!Z79+'information communication'!Z79+'activites financieres'!Z79+'services aux entreprises'!Z79+'services pr. non marchands'!Z79+'services aux ménages'!Z79</f>
        <v>376808</v>
      </c>
      <c r="AA79" s="17">
        <f>'commerce transport'!AA79+'information communication'!AA79+'activites financieres'!AA79+'services aux entreprises'!AA79+'services pr. non marchands'!AA79+'services aux ménages'!AA79</f>
        <v>414662</v>
      </c>
      <c r="AB79" s="17">
        <f>'commerce transport'!AB79+'information communication'!AB79+'activites financieres'!AB79+'services aux entreprises'!AB79+'services pr. non marchands'!AB79+'services aux ménages'!AB79</f>
        <v>388309</v>
      </c>
      <c r="AC79" s="17">
        <f>'commerce transport'!AC79+'information communication'!AC79+'activites financieres'!AC79+'services aux entreprises'!AC79+'services pr. non marchands'!AC79+'services aux ménages'!AC79</f>
        <v>405505</v>
      </c>
      <c r="AD79" s="17">
        <f>'commerce transport'!AD79+'information communication'!AD79+'activites financieres'!AD79+'services aux entreprises'!AD79+'services pr. non marchands'!AD79+'services aux ménages'!AD79</f>
        <v>428719</v>
      </c>
      <c r="AE79" s="17">
        <f>'commerce transport'!AE79+'information communication'!AE79+'activites financieres'!AE79+'services aux entreprises'!AE79+'services pr. non marchands'!AE79+'services aux ménages'!AE79</f>
        <v>460471</v>
      </c>
    </row>
    <row r="80" spans="2:31" ht="11.45" customHeight="1" x14ac:dyDescent="0.25">
      <c r="B80" s="22" t="s">
        <v>62</v>
      </c>
      <c r="C80" s="17">
        <f>'commerce transport'!C80+'information communication'!C80+'activites financieres'!C80+'services aux entreprises'!C80+'services pr. non marchands'!C80+'services aux ménages'!C80</f>
        <v>7919793</v>
      </c>
      <c r="D80" s="17">
        <f>'commerce transport'!D80+'information communication'!D80+'activites financieres'!D80+'services aux entreprises'!D80+'services pr. non marchands'!D80+'services aux ménages'!D80</f>
        <v>8212273</v>
      </c>
      <c r="E80" s="17">
        <f>'commerce transport'!E80+'information communication'!E80+'activites financieres'!E80+'services aux entreprises'!E80+'services pr. non marchands'!E80+'services aux ménages'!E80</f>
        <v>8411091</v>
      </c>
      <c r="F80" s="17">
        <f>'commerce transport'!F80+'information communication'!F80+'activites financieres'!F80+'services aux entreprises'!F80+'services pr. non marchands'!F80+'services aux ménages'!F80</f>
        <v>8662829</v>
      </c>
      <c r="G80" s="17">
        <f>'commerce transport'!G80+'information communication'!G80+'activites financieres'!G80+'services aux entreprises'!G80+'services pr. non marchands'!G80+'services aux ménages'!G80</f>
        <v>8931365</v>
      </c>
      <c r="H80" s="17">
        <f>'commerce transport'!H80+'information communication'!H80+'activites financieres'!H80+'services aux entreprises'!H80+'services pr. non marchands'!H80+'services aux ménages'!H80</f>
        <v>9025264</v>
      </c>
      <c r="I80" s="17">
        <f>'commerce transport'!I80+'information communication'!I80+'activites financieres'!I80+'services aux entreprises'!I80+'services pr. non marchands'!I80+'services aux ménages'!I80</f>
        <v>9182736</v>
      </c>
      <c r="J80" s="17">
        <f>'commerce transport'!J80+'information communication'!J80+'activites financieres'!J80+'services aux entreprises'!J80+'services pr. non marchands'!J80+'services aux ménages'!J80</f>
        <v>9179954</v>
      </c>
      <c r="K80" s="17">
        <f>'commerce transport'!K80+'information communication'!K80+'activites financieres'!K80+'services aux entreprises'!K80+'services pr. non marchands'!K80+'services aux ménages'!K80</f>
        <v>9158514</v>
      </c>
      <c r="L80" s="17">
        <f>'commerce transport'!L80+'information communication'!L80+'activites financieres'!L80+'services aux entreprises'!L80+'services pr. non marchands'!L80+'services aux ménages'!L80</f>
        <v>9248208</v>
      </c>
      <c r="M80" s="17">
        <f>'commerce transport'!M80+'information communication'!M80+'activites financieres'!M80+'services aux entreprises'!M80+'services pr. non marchands'!M80+'services aux ménages'!M80</f>
        <v>9253959</v>
      </c>
      <c r="N80" s="17">
        <f>'commerce transport'!N80+'information communication'!N80+'activites financieres'!N80+'services aux entreprises'!N80+'services pr. non marchands'!N80+'services aux ménages'!N80</f>
        <v>9509255</v>
      </c>
      <c r="O80" s="17">
        <f>'commerce transport'!O80+'information communication'!O80+'activites financieres'!O80+'services aux entreprises'!O80+'services pr. non marchands'!O80+'services aux ménages'!O80</f>
        <v>9822734</v>
      </c>
      <c r="P80" s="17">
        <f>'commerce transport'!P80+'information communication'!P80+'activites financieres'!P80+'services aux entreprises'!P80+'services pr. non marchands'!P80+'services aux ménages'!P80</f>
        <v>10007838</v>
      </c>
      <c r="Q80" s="17">
        <f>'commerce transport'!Q80+'information communication'!Q80+'activites financieres'!Q80+'services aux entreprises'!Q80+'services pr. non marchands'!Q80+'services aux ménages'!Q80</f>
        <v>9900179</v>
      </c>
      <c r="R80" s="17">
        <f>'commerce transport'!R80+'information communication'!R80+'activites financieres'!R80+'services aux entreprises'!R80+'services pr. non marchands'!R80+'services aux ménages'!R80</f>
        <v>9887802</v>
      </c>
      <c r="S80" s="17">
        <f>'commerce transport'!S80+'information communication'!S80+'activites financieres'!S80+'services aux entreprises'!S80+'services pr. non marchands'!S80+'services aux ménages'!S80</f>
        <v>9991283</v>
      </c>
      <c r="T80" s="17">
        <f>'commerce transport'!T80+'information communication'!T80+'activites financieres'!T80+'services aux entreprises'!T80+'services pr. non marchands'!T80+'services aux ménages'!T80</f>
        <v>9940189</v>
      </c>
      <c r="U80" s="17">
        <f>'commerce transport'!U80+'information communication'!U80+'activites financieres'!U80+'services aux entreprises'!U80+'services pr. non marchands'!U80+'services aux ménages'!U80</f>
        <v>9875760</v>
      </c>
      <c r="V80" s="17">
        <f>'commerce transport'!V80+'information communication'!V80+'activites financieres'!V80+'services aux entreprises'!V80+'services pr. non marchands'!V80+'services aux ménages'!V80</f>
        <v>9966426</v>
      </c>
      <c r="W80" s="17">
        <f>'commerce transport'!W80+'information communication'!W80+'activites financieres'!W80+'services aux entreprises'!W80+'services pr. non marchands'!W80+'services aux ménages'!W80</f>
        <v>10073607</v>
      </c>
      <c r="X80" s="17">
        <f>'commerce transport'!X80+'information communication'!X80+'activites financieres'!X80+'services aux entreprises'!X80+'services pr. non marchands'!X80+'services aux ménages'!X80</f>
        <v>10329755</v>
      </c>
      <c r="Y80" s="17">
        <f>'commerce transport'!Y80+'information communication'!Y80+'activites financieres'!Y80+'services aux entreprises'!Y80+'services pr. non marchands'!Y80+'services aux ménages'!Y80</f>
        <v>10579786</v>
      </c>
      <c r="Z80" s="17">
        <f>'commerce transport'!Z80+'information communication'!Z80+'activites financieres'!Z80+'services aux entreprises'!Z80+'services pr. non marchands'!Z80+'services aux ménages'!Z80</f>
        <v>10859507</v>
      </c>
      <c r="AA80" s="17">
        <f>'commerce transport'!AA80+'information communication'!AA80+'activites financieres'!AA80+'services aux entreprises'!AA80+'services pr. non marchands'!AA80+'services aux ménages'!AA80</f>
        <v>11132072</v>
      </c>
      <c r="AB80" s="17">
        <f>'commerce transport'!AB80+'information communication'!AB80+'activites financieres'!AB80+'services aux entreprises'!AB80+'services pr. non marchands'!AB80+'services aux ménages'!AB80</f>
        <v>10616122</v>
      </c>
      <c r="AC80" s="17">
        <f>'commerce transport'!AC80+'information communication'!AC80+'activites financieres'!AC80+'services aux entreprises'!AC80+'services pr. non marchands'!AC80+'services aux ménages'!AC80</f>
        <v>11121009</v>
      </c>
      <c r="AD80" s="17">
        <f>'commerce transport'!AD80+'information communication'!AD80+'activites financieres'!AD80+'services aux entreprises'!AD80+'services pr. non marchands'!AD80+'services aux ménages'!AD80</f>
        <v>11594755</v>
      </c>
      <c r="AE80" s="17">
        <f>'commerce transport'!AE80+'information communication'!AE80+'activites financieres'!AE80+'services aux entreprises'!AE80+'services pr. non marchands'!AE80+'services aux ménages'!AE80</f>
        <v>11736733</v>
      </c>
    </row>
    <row r="81" spans="2:31" ht="11.45" customHeight="1" x14ac:dyDescent="0.25">
      <c r="B81" s="22" t="s">
        <v>63</v>
      </c>
      <c r="C81" s="17">
        <f>'commerce transport'!C81+'information communication'!C81+'activites financieres'!C81+'services aux entreprises'!C81+'services pr. non marchands'!C81+'services aux ménages'!C81</f>
        <v>3863534</v>
      </c>
      <c r="D81" s="17">
        <f>'commerce transport'!D81+'information communication'!D81+'activites financieres'!D81+'services aux entreprises'!D81+'services pr. non marchands'!D81+'services aux ménages'!D81</f>
        <v>4012984</v>
      </c>
      <c r="E81" s="17">
        <f>'commerce transport'!E81+'information communication'!E81+'activites financieres'!E81+'services aux entreprises'!E81+'services pr. non marchands'!E81+'services aux ménages'!E81</f>
        <v>4102369</v>
      </c>
      <c r="F81" s="17">
        <f>'commerce transport'!F81+'information communication'!F81+'activites financieres'!F81+'services aux entreprises'!F81+'services pr. non marchands'!F81+'services aux ménages'!F81</f>
        <v>4116048</v>
      </c>
      <c r="G81" s="17">
        <f>'commerce transport'!G81+'information communication'!G81+'activites financieres'!G81+'services aux entreprises'!G81+'services pr. non marchands'!G81+'services aux ménages'!G81</f>
        <v>4230857</v>
      </c>
      <c r="H81" s="17">
        <f>'commerce transport'!H81+'information communication'!H81+'activites financieres'!H81+'services aux entreprises'!H81+'services pr. non marchands'!H81+'services aux ménages'!H81</f>
        <v>4316541</v>
      </c>
      <c r="I81" s="17">
        <f>'commerce transport'!I81+'information communication'!I81+'activites financieres'!I81+'services aux entreprises'!I81+'services pr. non marchands'!I81+'services aux ménages'!I81</f>
        <v>4363025</v>
      </c>
      <c r="J81" s="17">
        <f>'commerce transport'!J81+'information communication'!J81+'activites financieres'!J81+'services aux entreprises'!J81+'services pr. non marchands'!J81+'services aux ménages'!J81</f>
        <v>4413217</v>
      </c>
      <c r="K81" s="17">
        <f>'commerce transport'!K81+'information communication'!K81+'activites financieres'!K81+'services aux entreprises'!K81+'services pr. non marchands'!K81+'services aux ménages'!K81</f>
        <v>4410659</v>
      </c>
      <c r="L81" s="17">
        <f>'commerce transport'!L81+'information communication'!L81+'activites financieres'!L81+'services aux entreprises'!L81+'services pr. non marchands'!L81+'services aux ménages'!L81</f>
        <v>4475931</v>
      </c>
      <c r="M81" s="17">
        <f>'commerce transport'!M81+'information communication'!M81+'activites financieres'!M81+'services aux entreprises'!M81+'services pr. non marchands'!M81+'services aux ménages'!M81</f>
        <v>4469257</v>
      </c>
      <c r="N81" s="17">
        <f>'commerce transport'!N81+'information communication'!N81+'activites financieres'!N81+'services aux entreprises'!N81+'services pr. non marchands'!N81+'services aux ménages'!N81</f>
        <v>4539569</v>
      </c>
      <c r="O81" s="17">
        <f>'commerce transport'!O81+'information communication'!O81+'activites financieres'!O81+'services aux entreprises'!O81+'services pr. non marchands'!O81+'services aux ménages'!O81</f>
        <v>4600619</v>
      </c>
      <c r="P81" s="17">
        <f>'commerce transport'!P81+'information communication'!P81+'activites financieres'!P81+'services aux entreprises'!P81+'services pr. non marchands'!P81+'services aux ménages'!P81</f>
        <v>4696309</v>
      </c>
      <c r="Q81" s="17">
        <f>'commerce transport'!Q81+'information communication'!Q81+'activites financieres'!Q81+'services aux entreprises'!Q81+'services pr. non marchands'!Q81+'services aux ménages'!Q81</f>
        <v>4591465</v>
      </c>
      <c r="R81" s="17">
        <f>'commerce transport'!R81+'information communication'!R81+'activites financieres'!R81+'services aux entreprises'!R81+'services pr. non marchands'!R81+'services aux ménages'!R81</f>
        <v>4623735</v>
      </c>
      <c r="S81" s="17">
        <f>'commerce transport'!S81+'information communication'!S81+'activites financieres'!S81+'services aux entreprises'!S81+'services pr. non marchands'!S81+'services aux ménages'!S81</f>
        <v>4720421</v>
      </c>
      <c r="T81" s="17">
        <f>'commerce transport'!T81+'information communication'!T81+'activites financieres'!T81+'services aux entreprises'!T81+'services pr. non marchands'!T81+'services aux ménages'!T81</f>
        <v>4721848</v>
      </c>
      <c r="U81" s="17">
        <f>'commerce transport'!U81+'information communication'!U81+'activites financieres'!U81+'services aux entreprises'!U81+'services pr. non marchands'!U81+'services aux ménages'!U81</f>
        <v>4722984</v>
      </c>
      <c r="V81" s="17">
        <f>'commerce transport'!V81+'information communication'!V81+'activites financieres'!V81+'services aux entreprises'!V81+'services pr. non marchands'!V81+'services aux ménages'!V81</f>
        <v>4758609</v>
      </c>
      <c r="W81" s="17">
        <f>'commerce transport'!W81+'information communication'!W81+'activites financieres'!W81+'services aux entreprises'!W81+'services pr. non marchands'!W81+'services aux ménages'!W81</f>
        <v>4731678</v>
      </c>
      <c r="X81" s="17">
        <f>'commerce transport'!X81+'information communication'!X81+'activites financieres'!X81+'services aux entreprises'!X81+'services pr. non marchands'!X81+'services aux ménages'!X81</f>
        <v>4875111</v>
      </c>
      <c r="Y81" s="17">
        <f>'commerce transport'!Y81+'information communication'!Y81+'activites financieres'!Y81+'services aux entreprises'!Y81+'services pr. non marchands'!Y81+'services aux ménages'!Y81</f>
        <v>4934789</v>
      </c>
      <c r="Z81" s="17">
        <f>'commerce transport'!Z81+'information communication'!Z81+'activites financieres'!Z81+'services aux entreprises'!Z81+'services pr. non marchands'!Z81+'services aux ménages'!Z81</f>
        <v>5052290</v>
      </c>
      <c r="AA81" s="17">
        <f>'commerce transport'!AA81+'information communication'!AA81+'activites financieres'!AA81+'services aux entreprises'!AA81+'services pr. non marchands'!AA81+'services aux ménages'!AA81</f>
        <v>5150502</v>
      </c>
      <c r="AB81" s="17">
        <f>'commerce transport'!AB81+'information communication'!AB81+'activites financieres'!AB81+'services aux entreprises'!AB81+'services pr. non marchands'!AB81+'services aux ménages'!AB81</f>
        <v>4568553</v>
      </c>
      <c r="AC81" s="17">
        <f>'commerce transport'!AC81+'information communication'!AC81+'activites financieres'!AC81+'services aux entreprises'!AC81+'services pr. non marchands'!AC81+'services aux ménages'!AC81</f>
        <v>4796914</v>
      </c>
      <c r="AD81" s="17">
        <f>'commerce transport'!AD81+'information communication'!AD81+'activites financieres'!AD81+'services aux entreprises'!AD81+'services pr. non marchands'!AD81+'services aux ménages'!AD81</f>
        <v>4958176</v>
      </c>
      <c r="AE81" s="17">
        <f>'commerce transport'!AE81+'information communication'!AE81+'activites financieres'!AE81+'services aux entreprises'!AE81+'services pr. non marchands'!AE81+'services aux ménages'!AE81</f>
        <v>5052281</v>
      </c>
    </row>
    <row r="82" spans="2:31" ht="11.45" customHeight="1" x14ac:dyDescent="0.25">
      <c r="B82" s="22" t="s">
        <v>64</v>
      </c>
      <c r="C82" s="17">
        <f>'commerce transport'!C82+'information communication'!C82+'activites financieres'!C82+'services aux entreprises'!C82+'services pr. non marchands'!C82+'services aux ménages'!C82</f>
        <v>14688098</v>
      </c>
      <c r="D82" s="17">
        <f>'commerce transport'!D82+'information communication'!D82+'activites financieres'!D82+'services aux entreprises'!D82+'services pr. non marchands'!D82+'services aux ménages'!D82</f>
        <v>15007091</v>
      </c>
      <c r="E82" s="17">
        <f>'commerce transport'!E82+'information communication'!E82+'activites financieres'!E82+'services aux entreprises'!E82+'services pr. non marchands'!E82+'services aux ménages'!E82</f>
        <v>15269493</v>
      </c>
      <c r="F82" s="17">
        <f>'commerce transport'!F82+'information communication'!F82+'activites financieres'!F82+'services aux entreprises'!F82+'services pr. non marchands'!F82+'services aux ménages'!F82</f>
        <v>15495951</v>
      </c>
      <c r="G82" s="17">
        <f>'commerce transport'!G82+'information communication'!G82+'activites financieres'!G82+'services aux entreprises'!G82+'services pr. non marchands'!G82+'services aux ménages'!G82</f>
        <v>15180235</v>
      </c>
      <c r="H82" s="17">
        <f>'commerce transport'!H82+'information communication'!H82+'activites financieres'!H82+'services aux entreprises'!H82+'services pr. non marchands'!H82+'services aux ménages'!H82</f>
        <v>15440527</v>
      </c>
      <c r="I82" s="17">
        <f>'commerce transport'!I82+'information communication'!I82+'activites financieres'!I82+'services aux entreprises'!I82+'services pr. non marchands'!I82+'services aux ménages'!I82</f>
        <v>14524213</v>
      </c>
      <c r="J82" s="17">
        <f>'commerce transport'!J82+'information communication'!J82+'activites financieres'!J82+'services aux entreprises'!J82+'services pr. non marchands'!J82+'services aux ménages'!J82</f>
        <v>14530330</v>
      </c>
      <c r="K82" s="17">
        <f>'commerce transport'!K82+'information communication'!K82+'activites financieres'!K82+'services aux entreprises'!K82+'services pr. non marchands'!K82+'services aux ménages'!K82</f>
        <v>14633191</v>
      </c>
      <c r="L82" s="17">
        <f>'commerce transport'!L82+'information communication'!L82+'activites financieres'!L82+'services aux entreprises'!L82+'services pr. non marchands'!L82+'services aux ménages'!L82</f>
        <v>14724511</v>
      </c>
      <c r="M82" s="17">
        <f>'commerce transport'!M82+'information communication'!M82+'activites financieres'!M82+'services aux entreprises'!M82+'services pr. non marchands'!M82+'services aux ménages'!M82</f>
        <v>15056453</v>
      </c>
      <c r="N82" s="17">
        <f>'commerce transport'!N82+'information communication'!N82+'activites financieres'!N82+'services aux entreprises'!N82+'services pr. non marchands'!N82+'services aux ménages'!N82</f>
        <v>15828649</v>
      </c>
      <c r="O82" s="17">
        <f>'commerce transport'!O82+'information communication'!O82+'activites financieres'!O82+'services aux entreprises'!O82+'services pr. non marchands'!O82+'services aux ménages'!O82</f>
        <v>16671991</v>
      </c>
      <c r="P82" s="17">
        <f>'commerce transport'!P82+'information communication'!P82+'activites financieres'!P82+'services aux entreprises'!P82+'services pr. non marchands'!P82+'services aux ménages'!P82</f>
        <v>17137478</v>
      </c>
      <c r="Q82" s="17">
        <f>'commerce transport'!Q82+'information communication'!Q82+'activites financieres'!Q82+'services aux entreprises'!Q82+'services pr. non marchands'!Q82+'services aux ménages'!Q82</f>
        <v>17494141</v>
      </c>
      <c r="R82" s="17">
        <f>'commerce transport'!R82+'information communication'!R82+'activites financieres'!R82+'services aux entreprises'!R82+'services pr. non marchands'!R82+'services aux ménages'!R82</f>
        <v>17342117</v>
      </c>
      <c r="S82" s="17">
        <f>'commerce transport'!S82+'information communication'!S82+'activites financieres'!S82+'services aux entreprises'!S82+'services pr. non marchands'!S82+'services aux ménages'!S82</f>
        <v>17332901</v>
      </c>
      <c r="T82" s="17">
        <f>'commerce transport'!T82+'information communication'!T82+'activites financieres'!T82+'services aux entreprises'!T82+'services pr. non marchands'!T82+'services aux ménages'!T82</f>
        <v>17518320</v>
      </c>
      <c r="U82" s="17">
        <f>'commerce transport'!U82+'information communication'!U82+'activites financieres'!U82+'services aux entreprises'!U82+'services pr. non marchands'!U82+'services aux ménages'!U82</f>
        <v>17574703</v>
      </c>
      <c r="V82" s="17">
        <f>'commerce transport'!V82+'information communication'!V82+'activites financieres'!V82+'services aux entreprises'!V82+'services pr. non marchands'!V82+'services aux ménages'!V82</f>
        <v>18082057</v>
      </c>
      <c r="W82" s="17">
        <f>'commerce transport'!W82+'information communication'!W82+'activites financieres'!W82+'services aux entreprises'!W82+'services pr. non marchands'!W82+'services aux ménages'!W82</f>
        <v>18387435</v>
      </c>
      <c r="X82" s="17">
        <f>'commerce transport'!X82+'information communication'!X82+'activites financieres'!X82+'services aux entreprises'!X82+'services pr. non marchands'!X82+'services aux ménages'!X82</f>
        <v>18637024</v>
      </c>
      <c r="Y82" s="17">
        <f>'commerce transport'!Y82+'information communication'!Y82+'activites financieres'!Y82+'services aux entreprises'!Y82+'services pr. non marchands'!Y82+'services aux ménages'!Y82</f>
        <v>18814930</v>
      </c>
      <c r="Z82" s="17">
        <f>'commerce transport'!Z82+'information communication'!Z82+'activites financieres'!Z82+'services aux entreprises'!Z82+'services pr. non marchands'!Z82+'services aux ménages'!Z82</f>
        <v>18776818</v>
      </c>
      <c r="AA82" s="17">
        <f>'commerce transport'!AA82+'information communication'!AA82+'activites financieres'!AA82+'services aux entreprises'!AA82+'services pr. non marchands'!AA82+'services aux ménages'!AA82</f>
        <v>19563960</v>
      </c>
      <c r="AB82" s="17">
        <f>'commerce transport'!AB82+'information communication'!AB82+'activites financieres'!AB82+'services aux entreprises'!AB82+'services pr. non marchands'!AB82+'services aux ménages'!AB82</f>
        <v>19511681</v>
      </c>
      <c r="AC82" s="17">
        <f>'commerce transport'!AC82+'information communication'!AC82+'activites financieres'!AC82+'services aux entreprises'!AC82+'services pr. non marchands'!AC82+'services aux ménages'!AC82</f>
        <v>21073442</v>
      </c>
      <c r="AD82" s="17">
        <f>'commerce transport'!AD82+'information communication'!AD82+'activites financieres'!AD82+'services aux entreprises'!AD82+'services pr. non marchands'!AD82+'services aux ménages'!AD82</f>
        <v>21287076</v>
      </c>
      <c r="AE82" s="17">
        <f>'commerce transport'!AE82+'information communication'!AE82+'activites financieres'!AE82+'services aux entreprises'!AE82+'services pr. non marchands'!AE82+'services aux ménages'!AE82</f>
        <v>21777499</v>
      </c>
    </row>
    <row r="83" spans="2:31" ht="11.45" customHeight="1" x14ac:dyDescent="0.25">
      <c r="B83" s="22" t="s">
        <v>65</v>
      </c>
      <c r="C83" s="17">
        <f>'commerce transport'!C83+'information communication'!C83+'activites financieres'!C83+'services aux entreprises'!C83+'services pr. non marchands'!C83+'services aux ménages'!C83</f>
        <v>4578319</v>
      </c>
      <c r="D83" s="17">
        <f>'commerce transport'!D83+'information communication'!D83+'activites financieres'!D83+'services aux entreprises'!D83+'services pr. non marchands'!D83+'services aux ménages'!D83</f>
        <v>4656593</v>
      </c>
      <c r="E83" s="17">
        <f>'commerce transport'!E83+'information communication'!E83+'activites financieres'!E83+'services aux entreprises'!E83+'services pr. non marchands'!E83+'services aux ménages'!E83</f>
        <v>4773788</v>
      </c>
      <c r="F83" s="17">
        <f>'commerce transport'!F83+'information communication'!F83+'activites financieres'!F83+'services aux entreprises'!F83+'services pr. non marchands'!F83+'services aux ménages'!F83</f>
        <v>5004512</v>
      </c>
      <c r="G83" s="17">
        <f>'commerce transport'!G83+'information communication'!G83+'activites financieres'!G83+'services aux entreprises'!G83+'services pr. non marchands'!G83+'services aux ménages'!G83</f>
        <v>5136855</v>
      </c>
      <c r="H83" s="17">
        <f>'commerce transport'!H83+'information communication'!H83+'activites financieres'!H83+'services aux entreprises'!H83+'services pr. non marchands'!H83+'services aux ménages'!H83</f>
        <v>5242489</v>
      </c>
      <c r="I83" s="17">
        <f>'commerce transport'!I83+'information communication'!I83+'activites financieres'!I83+'services aux entreprises'!I83+'services pr. non marchands'!I83+'services aux ménages'!I83</f>
        <v>5386609</v>
      </c>
      <c r="J83" s="17">
        <f>'commerce transport'!J83+'information communication'!J83+'activites financieres'!J83+'services aux entreprises'!J83+'services pr. non marchands'!J83+'services aux ménages'!J83</f>
        <v>5485486</v>
      </c>
      <c r="K83" s="17">
        <f>'commerce transport'!K83+'information communication'!K83+'activites financieres'!K83+'services aux entreprises'!K83+'services pr. non marchands'!K83+'services aux ménages'!K83</f>
        <v>5517534</v>
      </c>
      <c r="L83" s="17">
        <f>'commerce transport'!L83+'information communication'!L83+'activites financieres'!L83+'services aux entreprises'!L83+'services pr. non marchands'!L83+'services aux ménages'!L83</f>
        <v>5645171</v>
      </c>
      <c r="M83" s="17">
        <f>'commerce transport'!M83+'information communication'!M83+'activites financieres'!M83+'services aux entreprises'!M83+'services pr. non marchands'!M83+'services aux ménages'!M83</f>
        <v>5739818</v>
      </c>
      <c r="N83" s="17">
        <f>'commerce transport'!N83+'information communication'!N83+'activites financieres'!N83+'services aux entreprises'!N83+'services pr. non marchands'!N83+'services aux ménages'!N83</f>
        <v>5824806</v>
      </c>
      <c r="O83" s="17">
        <f>'commerce transport'!O83+'information communication'!O83+'activites financieres'!O83+'services aux entreprises'!O83+'services pr. non marchands'!O83+'services aux ménages'!O83</f>
        <v>5922682</v>
      </c>
      <c r="P83" s="17">
        <f>'commerce transport'!P83+'information communication'!P83+'activites financieres'!P83+'services aux entreprises'!P83+'services pr. non marchands'!P83+'services aux ménages'!P83</f>
        <v>6012777</v>
      </c>
      <c r="Q83" s="17">
        <f>'commerce transport'!Q83+'information communication'!Q83+'activites financieres'!Q83+'services aux entreprises'!Q83+'services pr. non marchands'!Q83+'services aux ménages'!Q83</f>
        <v>5997465</v>
      </c>
      <c r="R83" s="17">
        <f>'commerce transport'!R83+'information communication'!R83+'activites financieres'!R83+'services aux entreprises'!R83+'services pr. non marchands'!R83+'services aux ménages'!R83</f>
        <v>6021860</v>
      </c>
      <c r="S83" s="17">
        <f>'commerce transport'!S83+'information communication'!S83+'activites financieres'!S83+'services aux entreprises'!S83+'services pr. non marchands'!S83+'services aux ménages'!S83</f>
        <v>5906813</v>
      </c>
      <c r="T83" s="17">
        <f>'commerce transport'!T83+'information communication'!T83+'activites financieres'!T83+'services aux entreprises'!T83+'services pr. non marchands'!T83+'services aux ménages'!T83</f>
        <v>5702961</v>
      </c>
      <c r="U83" s="17">
        <f>'commerce transport'!U83+'information communication'!U83+'activites financieres'!U83+'services aux entreprises'!U83+'services pr. non marchands'!U83+'services aux ménages'!U83</f>
        <v>5627117</v>
      </c>
      <c r="V83" s="17">
        <f>'commerce transport'!V83+'information communication'!V83+'activites financieres'!V83+'services aux entreprises'!V83+'services pr. non marchands'!V83+'services aux ménages'!V83</f>
        <v>5832827</v>
      </c>
      <c r="W83" s="17">
        <f>'commerce transport'!W83+'information communication'!W83+'activites financieres'!W83+'services aux entreprises'!W83+'services pr. non marchands'!W83+'services aux ménages'!W83</f>
        <v>5960214</v>
      </c>
      <c r="X83" s="17">
        <f>'commerce transport'!X83+'information communication'!X83+'activites financieres'!X83+'services aux entreprises'!X83+'services pr. non marchands'!X83+'services aux ménages'!X83</f>
        <v>6135078</v>
      </c>
      <c r="Y83" s="17">
        <f>'commerce transport'!Y83+'information communication'!Y83+'activites financieres'!Y83+'services aux entreprises'!Y83+'services pr. non marchands'!Y83+'services aux ménages'!Y83</f>
        <v>6319013</v>
      </c>
      <c r="Z83" s="17">
        <f>'commerce transport'!Z83+'information communication'!Z83+'activites financieres'!Z83+'services aux entreprises'!Z83+'services pr. non marchands'!Z83+'services aux ménages'!Z83</f>
        <v>6505048</v>
      </c>
      <c r="AA83" s="17">
        <f>'commerce transport'!AA83+'information communication'!AA83+'activites financieres'!AA83+'services aux entreprises'!AA83+'services pr. non marchands'!AA83+'services aux ménages'!AA83</f>
        <v>6609567</v>
      </c>
      <c r="AB83" s="17">
        <f>'commerce transport'!AB83+'information communication'!AB83+'activites financieres'!AB83+'services aux entreprises'!AB83+'services pr. non marchands'!AB83+'services aux ménages'!AB83</f>
        <v>5966284</v>
      </c>
      <c r="AC83" s="17">
        <f>'commerce transport'!AC83+'information communication'!AC83+'activites financieres'!AC83+'services aux entreprises'!AC83+'services pr. non marchands'!AC83+'services aux ménages'!AC83</f>
        <v>6294384</v>
      </c>
      <c r="AD83" s="17">
        <f>'commerce transport'!AD83+'information communication'!AD83+'activites financieres'!AD83+'services aux entreprises'!AD83+'services pr. non marchands'!AD83+'services aux ménages'!AD83</f>
        <v>6784033</v>
      </c>
      <c r="AE83" s="17">
        <f>'commerce transport'!AE83+'information communication'!AE83+'activites financieres'!AE83+'services aux entreprises'!AE83+'services pr. non marchands'!AE83+'services aux ménages'!AE83</f>
        <v>6939129</v>
      </c>
    </row>
    <row r="84" spans="2:31" ht="11.45" customHeight="1" x14ac:dyDescent="0.25">
      <c r="B84" s="22" t="s">
        <v>66</v>
      </c>
      <c r="C84" s="17">
        <f>'commerce transport'!C84+'information communication'!C84+'activites financieres'!C84+'services aux entreprises'!C84+'services pr. non marchands'!C84+'services aux ménages'!C84</f>
        <v>5968976</v>
      </c>
      <c r="D84" s="17">
        <f>'commerce transport'!D84+'information communication'!D84+'activites financieres'!D84+'services aux entreprises'!D84+'services pr. non marchands'!D84+'services aux ménages'!D84</f>
        <v>5897781</v>
      </c>
      <c r="E84" s="17">
        <f>'commerce transport'!E84+'information communication'!E84+'activites financieres'!E84+'services aux entreprises'!E84+'services pr. non marchands'!E84+'services aux ménages'!E84</f>
        <v>5893681</v>
      </c>
      <c r="F84" s="17">
        <f>'commerce transport'!F84+'information communication'!F84+'activites financieres'!F84+'services aux entreprises'!F84+'services pr. non marchands'!F84+'services aux ménages'!F84</f>
        <v>5740252</v>
      </c>
      <c r="G84" s="17">
        <f>'commerce transport'!G84+'information communication'!G84+'activites financieres'!G84+'services aux entreprises'!G84+'services pr. non marchands'!G84+'services aux ménages'!G84</f>
        <v>5658053</v>
      </c>
      <c r="H84" s="17">
        <f>'commerce transport'!H84+'information communication'!H84+'activites financieres'!H84+'services aux entreprises'!H84+'services pr. non marchands'!H84+'services aux ménages'!H84</f>
        <v>5858645</v>
      </c>
      <c r="I84" s="17">
        <f>'commerce transport'!I84+'information communication'!I84+'activites financieres'!I84+'services aux entreprises'!I84+'services pr. non marchands'!I84+'services aux ménages'!I84</f>
        <v>5868542</v>
      </c>
      <c r="J84" s="17">
        <f>'commerce transport'!J84+'information communication'!J84+'activites financieres'!J84+'services aux entreprises'!J84+'services pr. non marchands'!J84+'services aux ménages'!J84</f>
        <v>6026321</v>
      </c>
      <c r="K84" s="17">
        <f>'commerce transport'!K84+'information communication'!K84+'activites financieres'!K84+'services aux entreprises'!K84+'services pr. non marchands'!K84+'services aux ménages'!K84</f>
        <v>5990254</v>
      </c>
      <c r="L84" s="17">
        <f>'commerce transport'!L84+'information communication'!L84+'activites financieres'!L84+'services aux entreprises'!L84+'services pr. non marchands'!L84+'services aux ménages'!L84</f>
        <v>6655290</v>
      </c>
      <c r="M84" s="17">
        <f>'commerce transport'!M84+'information communication'!M84+'activites financieres'!M84+'services aux entreprises'!M84+'services pr. non marchands'!M84+'services aux ménages'!M84</f>
        <v>6603253</v>
      </c>
      <c r="N84" s="17">
        <f>'commerce transport'!N84+'information communication'!N84+'activites financieres'!N84+'services aux entreprises'!N84+'services pr. non marchands'!N84+'services aux ménages'!N84</f>
        <v>6822327</v>
      </c>
      <c r="O84" s="17">
        <f>'commerce transport'!O84+'information communication'!O84+'activites financieres'!O84+'services aux entreprises'!O84+'services pr. non marchands'!O84+'services aux ménages'!O84</f>
        <v>6927102</v>
      </c>
      <c r="P84" s="17">
        <f>'commerce transport'!P84+'information communication'!P84+'activites financieres'!P84+'services aux entreprises'!P84+'services pr. non marchands'!P84+'services aux ménages'!P84</f>
        <v>6970131</v>
      </c>
      <c r="Q84" s="17">
        <f>'commerce transport'!Q84+'information communication'!Q84+'activites financieres'!Q84+'services aux entreprises'!Q84+'services pr. non marchands'!Q84+'services aux ménages'!Q84</f>
        <v>6858651</v>
      </c>
      <c r="R84" s="17">
        <f>'commerce transport'!R84+'information communication'!R84+'activites financieres'!R84+'services aux entreprises'!R84+'services pr. non marchands'!R84+'services aux ménages'!R84</f>
        <v>6746686</v>
      </c>
      <c r="S84" s="17">
        <f>'commerce transport'!S84+'information communication'!S84+'activites financieres'!S84+'services aux entreprises'!S84+'services pr. non marchands'!S84+'services aux ménages'!S84</f>
        <v>6882621</v>
      </c>
      <c r="T84" s="17">
        <f>'commerce transport'!T84+'information communication'!T84+'activites financieres'!T84+'services aux entreprises'!T84+'services pr. non marchands'!T84+'services aux ménages'!T84</f>
        <v>6850682</v>
      </c>
      <c r="U84" s="17">
        <f>'commerce transport'!U84+'information communication'!U84+'activites financieres'!U84+'services aux entreprises'!U84+'services pr. non marchands'!U84+'services aux ménages'!U84</f>
        <v>6806487</v>
      </c>
      <c r="V84" s="17">
        <f>'commerce transport'!V84+'information communication'!V84+'activites financieres'!V84+'services aux entreprises'!V84+'services pr. non marchands'!V84+'services aux ménages'!V84</f>
        <v>6821291</v>
      </c>
      <c r="W84" s="17">
        <f>'commerce transport'!W84+'information communication'!W84+'activites financieres'!W84+'services aux entreprises'!W84+'services pr. non marchands'!W84+'services aux ménages'!W84</f>
        <v>7225794</v>
      </c>
      <c r="X84" s="17">
        <f>'commerce transport'!X84+'information communication'!X84+'activites financieres'!X84+'services aux entreprises'!X84+'services pr. non marchands'!X84+'services aux ménages'!X84</f>
        <v>7375245</v>
      </c>
      <c r="Y84" s="17">
        <f>'commerce transport'!Y84+'information communication'!Y84+'activites financieres'!Y84+'services aux entreprises'!Y84+'services pr. non marchands'!Y84+'services aux ménages'!Y84</f>
        <v>7511936</v>
      </c>
      <c r="Z84" s="17">
        <f>'commerce transport'!Z84+'information communication'!Z84+'activites financieres'!Z84+'services aux entreprises'!Z84+'services pr. non marchands'!Z84+'services aux ménages'!Z84</f>
        <v>7593484</v>
      </c>
      <c r="AA84" s="17">
        <f>'commerce transport'!AA84+'information communication'!AA84+'activites financieres'!AA84+'services aux entreprises'!AA84+'services pr. non marchands'!AA84+'services aux ménages'!AA84</f>
        <v>7796112</v>
      </c>
      <c r="AB84" s="17">
        <f>'commerce transport'!AB84+'information communication'!AB84+'activites financieres'!AB84+'services aux entreprises'!AB84+'services pr. non marchands'!AB84+'services aux ménages'!AB84</f>
        <v>7541724</v>
      </c>
      <c r="AC84" s="17">
        <f>'commerce transport'!AC84+'information communication'!AC84+'activites financieres'!AC84+'services aux entreprises'!AC84+'services pr. non marchands'!AC84+'services aux ménages'!AC84</f>
        <v>7912837</v>
      </c>
      <c r="AD84" s="17">
        <f>'commerce transport'!AD84+'information communication'!AD84+'activites financieres'!AD84+'services aux entreprises'!AD84+'services pr. non marchands'!AD84+'services aux ménages'!AD84</f>
        <v>7936804</v>
      </c>
      <c r="AE84" s="17">
        <f>'commerce transport'!AE84+'information communication'!AE84+'activites financieres'!AE84+'services aux entreprises'!AE84+'services pr. non marchands'!AE84+'services aux ménages'!AE84</f>
        <v>7880144</v>
      </c>
    </row>
    <row r="85" spans="2:31" ht="11.45" customHeight="1" x14ac:dyDescent="0.25">
      <c r="B85" s="22" t="s">
        <v>67</v>
      </c>
      <c r="C85" s="17">
        <f>'commerce transport'!C85+'information communication'!C85+'activites financieres'!C85+'services aux entreprises'!C85+'services pr. non marchands'!C85+'services aux ménages'!C85</f>
        <v>705853</v>
      </c>
      <c r="D85" s="17">
        <f>'commerce transport'!D85+'information communication'!D85+'activites financieres'!D85+'services aux entreprises'!D85+'services pr. non marchands'!D85+'services aux ménages'!D85</f>
        <v>709343</v>
      </c>
      <c r="E85" s="17">
        <f>'commerce transport'!E85+'information communication'!E85+'activites financieres'!E85+'services aux entreprises'!E85+'services pr. non marchands'!E85+'services aux ménages'!E85</f>
        <v>707678</v>
      </c>
      <c r="F85" s="17">
        <f>'commerce transport'!F85+'information communication'!F85+'activites financieres'!F85+'services aux entreprises'!F85+'services pr. non marchands'!F85+'services aux ménages'!F85</f>
        <v>725314</v>
      </c>
      <c r="G85" s="17">
        <f>'commerce transport'!G85+'information communication'!G85+'activites financieres'!G85+'services aux entreprises'!G85+'services pr. non marchands'!G85+'services aux ménages'!G85</f>
        <v>744195</v>
      </c>
      <c r="H85" s="17">
        <f>'commerce transport'!H85+'information communication'!H85+'activites financieres'!H85+'services aux entreprises'!H85+'services pr. non marchands'!H85+'services aux ménages'!H85</f>
        <v>756086</v>
      </c>
      <c r="I85" s="17">
        <f>'commerce transport'!I85+'information communication'!I85+'activites financieres'!I85+'services aux entreprises'!I85+'services pr. non marchands'!I85+'services aux ménages'!I85</f>
        <v>765671</v>
      </c>
      <c r="J85" s="17">
        <f>'commerce transport'!J85+'information communication'!J85+'activites financieres'!J85+'services aux entreprises'!J85+'services pr. non marchands'!J85+'services aux ménages'!J85</f>
        <v>817732</v>
      </c>
      <c r="K85" s="17">
        <f>'commerce transport'!K85+'information communication'!K85+'activites financieres'!K85+'services aux entreprises'!K85+'services pr. non marchands'!K85+'services aux ménages'!K85</f>
        <v>835575</v>
      </c>
      <c r="L85" s="17">
        <f>'commerce transport'!L85+'information communication'!L85+'activites financieres'!L85+'services aux entreprises'!L85+'services pr. non marchands'!L85+'services aux ménages'!L85</f>
        <v>866775</v>
      </c>
      <c r="M85" s="17">
        <f>'commerce transport'!M85+'information communication'!M85+'activites financieres'!M85+'services aux entreprises'!M85+'services pr. non marchands'!M85+'services aux ménages'!M85</f>
        <v>844022</v>
      </c>
      <c r="N85" s="17">
        <f>'commerce transport'!N85+'information communication'!N85+'activites financieres'!N85+'services aux entreprises'!N85+'services pr. non marchands'!N85+'services aux ménages'!N85</f>
        <v>860030</v>
      </c>
      <c r="O85" s="17">
        <f>'commerce transport'!O85+'information communication'!O85+'activites financieres'!O85+'services aux entreprises'!O85+'services pr. non marchands'!O85+'services aux ménages'!O85</f>
        <v>889685</v>
      </c>
      <c r="P85" s="17">
        <f>'commerce transport'!P85+'information communication'!P85+'activites financieres'!P85+'services aux entreprises'!P85+'services pr. non marchands'!P85+'services aux ménages'!P85</f>
        <v>928100</v>
      </c>
      <c r="Q85" s="17">
        <f>'commerce transport'!Q85+'information communication'!Q85+'activites financieres'!Q85+'services aux entreprises'!Q85+'services pr. non marchands'!Q85+'services aux ménages'!Q85</f>
        <v>955994</v>
      </c>
      <c r="R85" s="17">
        <f>'commerce transport'!R85+'information communication'!R85+'activites financieres'!R85+'services aux entreprises'!R85+'services pr. non marchands'!R85+'services aux ménages'!R85</f>
        <v>956213</v>
      </c>
      <c r="S85" s="17">
        <f>'commerce transport'!S85+'information communication'!S85+'activites financieres'!S85+'services aux entreprises'!S85+'services pr. non marchands'!S85+'services aux ménages'!S85</f>
        <v>939361</v>
      </c>
      <c r="T85" s="17">
        <f>'commerce transport'!T85+'information communication'!T85+'activites financieres'!T85+'services aux entreprises'!T85+'services pr. non marchands'!T85+'services aux ménages'!T85</f>
        <v>923016</v>
      </c>
      <c r="U85" s="17">
        <f>'commerce transport'!U85+'information communication'!U85+'activites financieres'!U85+'services aux entreprises'!U85+'services pr. non marchands'!U85+'services aux ménages'!U85</f>
        <v>932497</v>
      </c>
      <c r="V85" s="17">
        <f>'commerce transport'!V85+'information communication'!V85+'activites financieres'!V85+'services aux entreprises'!V85+'services pr. non marchands'!V85+'services aux ménages'!V85</f>
        <v>954399</v>
      </c>
      <c r="W85" s="17">
        <f>'commerce transport'!W85+'information communication'!W85+'activites financieres'!W85+'services aux entreprises'!W85+'services pr. non marchands'!W85+'services aux ménages'!W85</f>
        <v>972029</v>
      </c>
      <c r="X85" s="17">
        <f>'commerce transport'!X85+'information communication'!X85+'activites financieres'!X85+'services aux entreprises'!X85+'services pr. non marchands'!X85+'services aux ménages'!X85</f>
        <v>973391</v>
      </c>
      <c r="Y85" s="17">
        <f>'commerce transport'!Y85+'information communication'!Y85+'activites financieres'!Y85+'services aux entreprises'!Y85+'services pr. non marchands'!Y85+'services aux ménages'!Y85</f>
        <v>984593</v>
      </c>
      <c r="Z85" s="17">
        <f>'commerce transport'!Z85+'information communication'!Z85+'activites financieres'!Z85+'services aux entreprises'!Z85+'services pr. non marchands'!Z85+'services aux ménages'!Z85</f>
        <v>998140</v>
      </c>
      <c r="AA85" s="17">
        <f>'commerce transport'!AA85+'information communication'!AA85+'activites financieres'!AA85+'services aux entreprises'!AA85+'services pr. non marchands'!AA85+'services aux ménages'!AA85</f>
        <v>1017842</v>
      </c>
      <c r="AB85" s="17">
        <f>'commerce transport'!AB85+'information communication'!AB85+'activites financieres'!AB85+'services aux entreprises'!AB85+'services pr. non marchands'!AB85+'services aux ménages'!AB85</f>
        <v>957651</v>
      </c>
      <c r="AC85" s="17">
        <f>'commerce transport'!AC85+'information communication'!AC85+'activites financieres'!AC85+'services aux entreprises'!AC85+'services pr. non marchands'!AC85+'services aux ménages'!AC85</f>
        <v>1012762</v>
      </c>
      <c r="AD85" s="17">
        <f>'commerce transport'!AD85+'information communication'!AD85+'activites financieres'!AD85+'services aux entreprises'!AD85+'services pr. non marchands'!AD85+'services aux ménages'!AD85</f>
        <v>1064808</v>
      </c>
      <c r="AE85" s="17">
        <f>'commerce transport'!AE85+'information communication'!AE85+'activites financieres'!AE85+'services aux entreprises'!AE85+'services pr. non marchands'!AE85+'services aux ménages'!AE85</f>
        <v>1078878</v>
      </c>
    </row>
    <row r="86" spans="2:31" ht="11.45" customHeight="1" x14ac:dyDescent="0.25">
      <c r="B86" s="22" t="s">
        <v>68</v>
      </c>
      <c r="C86" s="17">
        <f>'commerce transport'!C86+'information communication'!C86+'activites financieres'!C86+'services aux entreprises'!C86+'services pr. non marchands'!C86+'services aux ménages'!C86</f>
        <v>2087254</v>
      </c>
      <c r="D86" s="17">
        <f>'commerce transport'!D86+'information communication'!D86+'activites financieres'!D86+'services aux entreprises'!D86+'services pr. non marchands'!D86+'services aux ménages'!D86</f>
        <v>2094428</v>
      </c>
      <c r="E86" s="17">
        <f>'commerce transport'!E86+'information communication'!E86+'activites financieres'!E86+'services aux entreprises'!E86+'services pr. non marchands'!E86+'services aux ménages'!E86</f>
        <v>2120110</v>
      </c>
      <c r="F86" s="17">
        <f>'commerce transport'!F86+'information communication'!F86+'activites financieres'!F86+'services aux entreprises'!F86+'services pr. non marchands'!F86+'services aux ménages'!F86</f>
        <v>2181353</v>
      </c>
      <c r="G86" s="17">
        <f>'commerce transport'!G86+'information communication'!G86+'activites financieres'!G86+'services aux entreprises'!G86+'services pr. non marchands'!G86+'services aux ménages'!G86</f>
        <v>2180571</v>
      </c>
      <c r="H86" s="17">
        <f>'commerce transport'!H86+'information communication'!H86+'activites financieres'!H86+'services aux entreprises'!H86+'services pr. non marchands'!H86+'services aux ménages'!H86</f>
        <v>2171883</v>
      </c>
      <c r="I86" s="17">
        <f>'commerce transport'!I86+'information communication'!I86+'activites financieres'!I86+'services aux entreprises'!I86+'services pr. non marchands'!I86+'services aux ménages'!I86</f>
        <v>2172831</v>
      </c>
      <c r="J86" s="17">
        <f>'commerce transport'!J86+'information communication'!J86+'activites financieres'!J86+'services aux entreprises'!J86+'services pr. non marchands'!J86+'services aux ménages'!J86</f>
        <v>2159683</v>
      </c>
      <c r="K86" s="17">
        <f>'commerce transport'!K86+'information communication'!K86+'activites financieres'!K86+'services aux entreprises'!K86+'services pr. non marchands'!K86+'services aux ménages'!K86</f>
        <v>2086285</v>
      </c>
      <c r="L86" s="17">
        <f>'commerce transport'!L86+'information communication'!L86+'activites financieres'!L86+'services aux entreprises'!L86+'services pr. non marchands'!L86+'services aux ménages'!L86</f>
        <v>2137258</v>
      </c>
      <c r="M86" s="17">
        <f>'commerce transport'!M86+'information communication'!M86+'activites financieres'!M86+'services aux entreprises'!M86+'services pr. non marchands'!M86+'services aux ménages'!M86</f>
        <v>2215423</v>
      </c>
      <c r="N86" s="17">
        <f>'commerce transport'!N86+'information communication'!N86+'activites financieres'!N86+'services aux entreprises'!N86+'services pr. non marchands'!N86+'services aux ménages'!N86</f>
        <v>2292750</v>
      </c>
      <c r="O86" s="17">
        <f>'commerce transport'!O86+'information communication'!O86+'activites financieres'!O86+'services aux entreprises'!O86+'services pr. non marchands'!O86+'services aux ménages'!O86</f>
        <v>2369676</v>
      </c>
      <c r="P86" s="17">
        <f>'commerce transport'!P86+'information communication'!P86+'activites financieres'!P86+'services aux entreprises'!P86+'services pr. non marchands'!P86+'services aux ménages'!P86</f>
        <v>2424184</v>
      </c>
      <c r="Q86" s="17">
        <f>'commerce transport'!Q86+'information communication'!Q86+'activites financieres'!Q86+'services aux entreprises'!Q86+'services pr. non marchands'!Q86+'services aux ménages'!Q86</f>
        <v>2456919</v>
      </c>
      <c r="R86" s="17">
        <f>'commerce transport'!R86+'information communication'!R86+'activites financieres'!R86+'services aux entreprises'!R86+'services pr. non marchands'!R86+'services aux ménages'!R86</f>
        <v>2458438</v>
      </c>
      <c r="S86" s="17">
        <f>'commerce transport'!S86+'information communication'!S86+'activites financieres'!S86+'services aux entreprises'!S86+'services pr. non marchands'!S86+'services aux ménages'!S86</f>
        <v>2489619</v>
      </c>
      <c r="T86" s="17">
        <f>'commerce transport'!T86+'information communication'!T86+'activites financieres'!T86+'services aux entreprises'!T86+'services pr. non marchands'!T86+'services aux ménages'!T86</f>
        <v>2513213</v>
      </c>
      <c r="U86" s="17">
        <f>'commerce transport'!U86+'information communication'!U86+'activites financieres'!U86+'services aux entreprises'!U86+'services pr. non marchands'!U86+'services aux ménages'!U86</f>
        <v>2478435</v>
      </c>
      <c r="V86" s="17">
        <f>'commerce transport'!V86+'information communication'!V86+'activites financieres'!V86+'services aux entreprises'!V86+'services pr. non marchands'!V86+'services aux ménages'!V86</f>
        <v>2499524</v>
      </c>
      <c r="W86" s="17">
        <f>'commerce transport'!W86+'information communication'!W86+'activites financieres'!W86+'services aux entreprises'!W86+'services pr. non marchands'!W86+'services aux ménages'!W86</f>
        <v>2548456</v>
      </c>
      <c r="X86" s="17">
        <f>'commerce transport'!X86+'information communication'!X86+'activites financieres'!X86+'services aux entreprises'!X86+'services pr. non marchands'!X86+'services aux ménages'!X86</f>
        <v>2577961</v>
      </c>
      <c r="Y86" s="17">
        <f>'commerce transport'!Y86+'information communication'!Y86+'activites financieres'!Y86+'services aux entreprises'!Y86+'services pr. non marchands'!Y86+'services aux ménages'!Y86</f>
        <v>2580905</v>
      </c>
      <c r="Z86" s="17">
        <f>'commerce transport'!Z86+'information communication'!Z86+'activites financieres'!Z86+'services aux entreprises'!Z86+'services pr. non marchands'!Z86+'services aux ménages'!Z86</f>
        <v>2617562</v>
      </c>
      <c r="AA86" s="17">
        <f>'commerce transport'!AA86+'information communication'!AA86+'activites financieres'!AA86+'services aux entreprises'!AA86+'services pr. non marchands'!AA86+'services aux ménages'!AA86</f>
        <v>2625785</v>
      </c>
      <c r="AB86" s="17">
        <f>'commerce transport'!AB86+'information communication'!AB86+'activites financieres'!AB86+'services aux entreprises'!AB86+'services pr. non marchands'!AB86+'services aux ménages'!AB86</f>
        <v>2397229</v>
      </c>
      <c r="AC86" s="17">
        <f>'commerce transport'!AC86+'information communication'!AC86+'activites financieres'!AC86+'services aux entreprises'!AC86+'services pr. non marchands'!AC86+'services aux ménages'!AC86</f>
        <v>2396559</v>
      </c>
      <c r="AD86" s="17">
        <f>'commerce transport'!AD86+'information communication'!AD86+'activites financieres'!AD86+'services aux entreprises'!AD86+'services pr. non marchands'!AD86+'services aux ménages'!AD86</f>
        <v>2500460</v>
      </c>
      <c r="AE86" s="17">
        <f>'commerce transport'!AE86+'information communication'!AE86+'activites financieres'!AE86+'services aux entreprises'!AE86+'services pr. non marchands'!AE86+'services aux ménages'!AE86</f>
        <v>2526089</v>
      </c>
    </row>
    <row r="87" spans="2:31" ht="11.45" customHeight="1" x14ac:dyDescent="0.25">
      <c r="B87" s="22" t="s">
        <v>69</v>
      </c>
      <c r="C87" s="17">
        <f>'commerce transport'!C87+'information communication'!C87+'activites financieres'!C87+'services aux entreprises'!C87+'services pr. non marchands'!C87+'services aux ménages'!C87</f>
        <v>2247600</v>
      </c>
      <c r="D87" s="17">
        <f>'commerce transport'!D87+'information communication'!D87+'activites financieres'!D87+'services aux entreprises'!D87+'services pr. non marchands'!D87+'services aux ménages'!D87</f>
        <v>2302100</v>
      </c>
      <c r="E87" s="17">
        <f>'commerce transport'!E87+'information communication'!E87+'activites financieres'!E87+'services aux entreprises'!E87+'services pr. non marchands'!E87+'services aux ménages'!E87</f>
        <v>2361800</v>
      </c>
      <c r="F87" s="17">
        <f>'commerce transport'!F87+'information communication'!F87+'activites financieres'!F87+'services aux entreprises'!F87+'services pr. non marchands'!F87+'services aux ménages'!F87</f>
        <v>2396100</v>
      </c>
      <c r="G87" s="17">
        <f>'commerce transport'!G87+'information communication'!G87+'activites financieres'!G87+'services aux entreprises'!G87+'services pr. non marchands'!G87+'services aux ménages'!G87</f>
        <v>2460500</v>
      </c>
      <c r="H87" s="17">
        <f>'commerce transport'!H87+'information communication'!H87+'activites financieres'!H87+'services aux entreprises'!H87+'services pr. non marchands'!H87+'services aux ménages'!H87</f>
        <v>2499700</v>
      </c>
      <c r="I87" s="17">
        <f>'commerce transport'!I87+'information communication'!I87+'activites financieres'!I87+'services aux entreprises'!I87+'services pr. non marchands'!I87+'services aux ménages'!I87</f>
        <v>2531800</v>
      </c>
      <c r="J87" s="17">
        <f>'commerce transport'!J87+'information communication'!J87+'activites financieres'!J87+'services aux entreprises'!J87+'services pr. non marchands'!J87+'services aux ménages'!J87</f>
        <v>2583100</v>
      </c>
      <c r="K87" s="17">
        <f>'commerce transport'!K87+'information communication'!K87+'activites financieres'!K87+'services aux entreprises'!K87+'services pr. non marchands'!K87+'services aux ménages'!K87</f>
        <v>2601400</v>
      </c>
      <c r="L87" s="17">
        <f>'commerce transport'!L87+'information communication'!L87+'activites financieres'!L87+'services aux entreprises'!L87+'services pr. non marchands'!L87+'services aux ménages'!L87</f>
        <v>2636900</v>
      </c>
      <c r="M87" s="17">
        <f>'commerce transport'!M87+'information communication'!M87+'activites financieres'!M87+'services aux entreprises'!M87+'services pr. non marchands'!M87+'services aux ménages'!M87</f>
        <v>2664900</v>
      </c>
      <c r="N87" s="17">
        <f>'commerce transport'!N87+'information communication'!N87+'activites financieres'!N87+'services aux entreprises'!N87+'services pr. non marchands'!N87+'services aux ménages'!N87</f>
        <v>2705200</v>
      </c>
      <c r="O87" s="17">
        <f>'commerce transport'!O87+'information communication'!O87+'activites financieres'!O87+'services aux entreprises'!O87+'services pr. non marchands'!O87+'services aux ménages'!O87</f>
        <v>2763300</v>
      </c>
      <c r="P87" s="17">
        <f>'commerce transport'!P87+'information communication'!P87+'activites financieres'!P87+'services aux entreprises'!P87+'services pr. non marchands'!P87+'services aux ménages'!P87</f>
        <v>2841600</v>
      </c>
      <c r="Q87" s="17">
        <f>'commerce transport'!Q87+'information communication'!Q87+'activites financieres'!Q87+'services aux entreprises'!Q87+'services pr. non marchands'!Q87+'services aux ménages'!Q87</f>
        <v>2805900</v>
      </c>
      <c r="R87" s="17">
        <f>'commerce transport'!R87+'information communication'!R87+'activites financieres'!R87+'services aux entreprises'!R87+'services pr. non marchands'!R87+'services aux ménages'!R87</f>
        <v>2799200</v>
      </c>
      <c r="S87" s="17">
        <f>'commerce transport'!S87+'information communication'!S87+'activites financieres'!S87+'services aux entreprises'!S87+'services pr. non marchands'!S87+'services aux ménages'!S87</f>
        <v>2825100</v>
      </c>
      <c r="T87" s="17">
        <f>'commerce transport'!T87+'information communication'!T87+'activites financieres'!T87+'services aux entreprises'!T87+'services pr. non marchands'!T87+'services aux ménages'!T87</f>
        <v>2842500</v>
      </c>
      <c r="U87" s="17">
        <f>'commerce transport'!U87+'information communication'!U87+'activites financieres'!U87+'services aux entreprises'!U87+'services pr. non marchands'!U87+'services aux ménages'!U87</f>
        <v>2836600</v>
      </c>
      <c r="V87" s="17">
        <f>'commerce transport'!V87+'information communication'!V87+'activites financieres'!V87+'services aux entreprises'!V87+'services pr. non marchands'!V87+'services aux ménages'!V87</f>
        <v>2834000</v>
      </c>
      <c r="W87" s="17">
        <f>'commerce transport'!W87+'information communication'!W87+'activites financieres'!W87+'services aux entreprises'!W87+'services pr. non marchands'!W87+'services aux ménages'!W87</f>
        <v>2843300</v>
      </c>
      <c r="X87" s="17">
        <f>'commerce transport'!X87+'information communication'!X87+'activites financieres'!X87+'services aux entreprises'!X87+'services pr. non marchands'!X87+'services aux ménages'!X87</f>
        <v>2856500</v>
      </c>
      <c r="Y87" s="17">
        <f>'commerce transport'!Y87+'information communication'!Y87+'activites financieres'!Y87+'services aux entreprises'!Y87+'services pr. non marchands'!Y87+'services aux ménages'!Y87</f>
        <v>2864200</v>
      </c>
      <c r="Z87" s="17">
        <f>'commerce transport'!Z87+'information communication'!Z87+'activites financieres'!Z87+'services aux entreprises'!Z87+'services pr. non marchands'!Z87+'services aux ménages'!Z87</f>
        <v>2941000</v>
      </c>
      <c r="AA87" s="17">
        <f>'commerce transport'!AA87+'information communication'!AA87+'activites financieres'!AA87+'services aux entreprises'!AA87+'services pr. non marchands'!AA87+'services aux ménages'!AA87</f>
        <v>2985000</v>
      </c>
      <c r="AB87" s="17">
        <f>'commerce transport'!AB87+'information communication'!AB87+'activites financieres'!AB87+'services aux entreprises'!AB87+'services pr. non marchands'!AB87+'services aux ménages'!AB87</f>
        <v>2890700</v>
      </c>
      <c r="AC87" s="17">
        <f>'commerce transport'!AC87+'information communication'!AC87+'activites financieres'!AC87+'services aux entreprises'!AC87+'services pr. non marchands'!AC87+'services aux ménages'!AC87</f>
        <v>2967800</v>
      </c>
      <c r="AD87" s="17">
        <f>'commerce transport'!AD87+'information communication'!AD87+'activites financieres'!AD87+'services aux entreprises'!AD87+'services pr. non marchands'!AD87+'services aux ménages'!AD87</f>
        <v>3058300</v>
      </c>
      <c r="AE87" s="17">
        <f>'commerce transport'!AE87+'information communication'!AE87+'activites financieres'!AE87+'services aux entreprises'!AE87+'services pr. non marchands'!AE87+'services aux ménages'!AE87</f>
        <v>3113400</v>
      </c>
    </row>
    <row r="88" spans="2:31" ht="11.45" customHeight="1" x14ac:dyDescent="0.25">
      <c r="B88" s="22" t="s">
        <v>70</v>
      </c>
      <c r="C88" s="17">
        <f>'commerce transport'!C88+'information communication'!C88+'activites financieres'!C88+'services aux entreprises'!C88+'services pr. non marchands'!C88+'services aux ménages'!C88</f>
        <v>4614700</v>
      </c>
      <c r="D88" s="17">
        <f>'commerce transport'!D88+'information communication'!D88+'activites financieres'!D88+'services aux entreprises'!D88+'services pr. non marchands'!D88+'services aux ménages'!D88</f>
        <v>4635840</v>
      </c>
      <c r="E88" s="17">
        <f>'commerce transport'!E88+'information communication'!E88+'activites financieres'!E88+'services aux entreprises'!E88+'services pr. non marchands'!E88+'services aux ménages'!E88</f>
        <v>4611240</v>
      </c>
      <c r="F88" s="17">
        <f>'commerce transport'!F88+'information communication'!F88+'activites financieres'!F88+'services aux entreprises'!F88+'services pr. non marchands'!F88+'services aux ménages'!F88</f>
        <v>4707370</v>
      </c>
      <c r="G88" s="17">
        <f>'commerce transport'!G88+'information communication'!G88+'activites financieres'!G88+'services aux entreprises'!G88+'services pr. non marchands'!G88+'services aux ménages'!G88</f>
        <v>4860750</v>
      </c>
      <c r="H88" s="17">
        <f>'commerce transport'!H88+'information communication'!H88+'activites financieres'!H88+'services aux entreprises'!H88+'services pr. non marchands'!H88+'services aux ménages'!H88</f>
        <v>4924490</v>
      </c>
      <c r="I88" s="17">
        <f>'commerce transport'!I88+'information communication'!I88+'activites financieres'!I88+'services aux entreprises'!I88+'services pr. non marchands'!I88+'services aux ménages'!I88</f>
        <v>4952440</v>
      </c>
      <c r="J88" s="17">
        <f>'commerce transport'!J88+'information communication'!J88+'activites financieres'!J88+'services aux entreprises'!J88+'services pr. non marchands'!J88+'services aux ménages'!J88</f>
        <v>4907410</v>
      </c>
      <c r="K88" s="17">
        <f>'commerce transport'!K88+'information communication'!K88+'activites financieres'!K88+'services aux entreprises'!K88+'services pr. non marchands'!K88+'services aux ménages'!K88</f>
        <v>4897760</v>
      </c>
      <c r="L88" s="17">
        <f>'commerce transport'!L88+'information communication'!L88+'activites financieres'!L88+'services aux entreprises'!L88+'services pr. non marchands'!L88+'services aux ménages'!L88</f>
        <v>4954420</v>
      </c>
      <c r="M88" s="17">
        <f>'commerce transport'!M88+'information communication'!M88+'activites financieres'!M88+'services aux entreprises'!M88+'services pr. non marchands'!M88+'services aux ménages'!M88</f>
        <v>4966180</v>
      </c>
      <c r="N88" s="17">
        <f>'commerce transport'!N88+'information communication'!N88+'activites financieres'!N88+'services aux entreprises'!N88+'services pr. non marchands'!N88+'services aux ménages'!N88</f>
        <v>5084760</v>
      </c>
      <c r="O88" s="17">
        <f>'commerce transport'!O88+'information communication'!O88+'activites financieres'!O88+'services aux entreprises'!O88+'services pr. non marchands'!O88+'services aux ménages'!O88</f>
        <v>5247350</v>
      </c>
      <c r="P88" s="17">
        <f>'commerce transport'!P88+'information communication'!P88+'activites financieres'!P88+'services aux entreprises'!P88+'services pr. non marchands'!P88+'services aux ménages'!P88</f>
        <v>5316880</v>
      </c>
      <c r="Q88" s="17">
        <f>'commerce transport'!Q88+'information communication'!Q88+'activites financieres'!Q88+'services aux entreprises'!Q88+'services pr. non marchands'!Q88+'services aux ménages'!Q88</f>
        <v>5247710</v>
      </c>
      <c r="R88" s="17">
        <f>'commerce transport'!R88+'information communication'!R88+'activites financieres'!R88+'services aux entreprises'!R88+'services pr. non marchands'!R88+'services aux ménages'!R88</f>
        <v>5395860</v>
      </c>
      <c r="S88" s="17">
        <f>'commerce transport'!S88+'information communication'!S88+'activites financieres'!S88+'services aux entreprises'!S88+'services pr. non marchands'!S88+'services aux ménages'!S88</f>
        <v>5511940</v>
      </c>
      <c r="T88" s="17">
        <f>'commerce transport'!T88+'information communication'!T88+'activites financieres'!T88+'services aux entreprises'!T88+'services pr. non marchands'!T88+'services aux ménages'!T88</f>
        <v>5532090</v>
      </c>
      <c r="U88" s="17">
        <f>'commerce transport'!U88+'information communication'!U88+'activites financieres'!U88+'services aux entreprises'!U88+'services pr. non marchands'!U88+'services aux ménages'!U88</f>
        <v>5570830</v>
      </c>
      <c r="V88" s="17">
        <f>'commerce transport'!V88+'information communication'!V88+'activites financieres'!V88+'services aux entreprises'!V88+'services pr. non marchands'!V88+'services aux ménages'!V88</f>
        <v>5683460</v>
      </c>
      <c r="W88" s="17">
        <f>'commerce transport'!W88+'information communication'!W88+'activites financieres'!W88+'services aux entreprises'!W88+'services pr. non marchands'!W88+'services aux ménages'!W88</f>
        <v>5811540</v>
      </c>
      <c r="X88" s="17">
        <f>'commerce transport'!X88+'information communication'!X88+'activites financieres'!X88+'services aux entreprises'!X88+'services pr. non marchands'!X88+'services aux ménages'!X88</f>
        <v>6005120</v>
      </c>
      <c r="Y88" s="17">
        <f>'commerce transport'!Y88+'information communication'!Y88+'activites financieres'!Y88+'services aux entreprises'!Y88+'services pr. non marchands'!Y88+'services aux ménages'!Y88</f>
        <v>6100130</v>
      </c>
      <c r="Z88" s="17">
        <f>'commerce transport'!Z88+'information communication'!Z88+'activites financieres'!Z88+'services aux entreprises'!Z88+'services pr. non marchands'!Z88+'services aux ménages'!Z88</f>
        <v>6204900</v>
      </c>
      <c r="AA88" s="17">
        <f>'commerce transport'!AA88+'information communication'!AA88+'activites financieres'!AA88+'services aux entreprises'!AA88+'services pr. non marchands'!AA88+'services aux ménages'!AA88</f>
        <v>6178730</v>
      </c>
      <c r="AB88" s="17">
        <f>'commerce transport'!AB88+'information communication'!AB88+'activites financieres'!AB88+'services aux entreprises'!AB88+'services pr. non marchands'!AB88+'services aux ménages'!AB88</f>
        <v>5975490</v>
      </c>
      <c r="AC88" s="17">
        <f>'commerce transport'!AC88+'information communication'!AC88+'activites financieres'!AC88+'services aux entreprises'!AC88+'services pr. non marchands'!AC88+'services aux ménages'!AC88</f>
        <v>6124890</v>
      </c>
      <c r="AD88" s="17">
        <f>'commerce transport'!AD88+'information communication'!AD88+'activites financieres'!AD88+'services aux entreprises'!AD88+'services pr. non marchands'!AD88+'services aux ménages'!AD88</f>
        <v>6350610</v>
      </c>
      <c r="AE88" s="17">
        <f>'commerce transport'!AE88+'information communication'!AE88+'activites financieres'!AE88+'services aux entreprises'!AE88+'services pr. non marchands'!AE88+'services aux ménages'!AE88</f>
        <v>6391150</v>
      </c>
    </row>
    <row r="89" spans="2:31" ht="11.45" customHeight="1" x14ac:dyDescent="0.25">
      <c r="B89" s="22" t="s">
        <v>71</v>
      </c>
      <c r="C89" s="17">
        <f>'commerce transport'!C89+'information communication'!C89+'activites financieres'!C89+'services aux entreprises'!C89+'services pr. non marchands'!C89+'services aux ménages'!C89</f>
        <v>155057</v>
      </c>
      <c r="D89" s="17">
        <f>'commerce transport'!D89+'information communication'!D89+'activites financieres'!D89+'services aux entreprises'!D89+'services pr. non marchands'!D89+'services aux ménages'!D89</f>
        <v>158327</v>
      </c>
      <c r="E89" s="17">
        <f>'commerce transport'!E89+'information communication'!E89+'activites financieres'!E89+'services aux entreprises'!E89+'services pr. non marchands'!E89+'services aux ménages'!E89</f>
        <v>161500</v>
      </c>
      <c r="F89" s="17">
        <f>'commerce transport'!F89+'information communication'!F89+'activites financieres'!F89+'services aux entreprises'!F89+'services pr. non marchands'!F89+'services aux ménages'!F89</f>
        <v>166326</v>
      </c>
      <c r="G89" s="17">
        <f>'commerce transport'!G89+'information communication'!G89+'activites financieres'!G89+'services aux entreprises'!G89+'services pr. non marchands'!G89+'services aux ménages'!G89</f>
        <v>172662</v>
      </c>
      <c r="H89" s="17">
        <f>'commerce transport'!H89+'information communication'!H89+'activites financieres'!H89+'services aux entreprises'!H89+'services pr. non marchands'!H89+'services aux ménages'!H89</f>
        <v>177797</v>
      </c>
      <c r="I89" s="17">
        <f>'commerce transport'!I89+'information communication'!I89+'activites financieres'!I89+'services aux entreprises'!I89+'services pr. non marchands'!I89+'services aux ménages'!I89</f>
        <v>179856</v>
      </c>
      <c r="J89" s="17">
        <f>'commerce transport'!J89+'information communication'!J89+'activites financieres'!J89+'services aux entreprises'!J89+'services pr. non marchands'!J89+'services aux ménages'!J89</f>
        <v>179214</v>
      </c>
      <c r="K89" s="17">
        <f>'commerce transport'!K89+'information communication'!K89+'activites financieres'!K89+'services aux entreprises'!K89+'services pr. non marchands'!K89+'services aux ménages'!K89</f>
        <v>178229</v>
      </c>
      <c r="L89" s="17">
        <f>'commerce transport'!L89+'information communication'!L89+'activites financieres'!L89+'services aux entreprises'!L89+'services pr. non marchands'!L89+'services aux ménages'!L89</f>
        <v>179882</v>
      </c>
      <c r="M89" s="17">
        <f>'commerce transport'!M89+'information communication'!M89+'activites financieres'!M89+'services aux entreprises'!M89+'services pr. non marchands'!M89+'services aux ménages'!M89</f>
        <v>184941</v>
      </c>
      <c r="N89" s="17">
        <f>'commerce transport'!N89+'information communication'!N89+'activites financieres'!N89+'services aux entreprises'!N89+'services pr. non marchands'!N89+'services aux ménages'!N89</f>
        <v>191463</v>
      </c>
      <c r="O89" s="17">
        <f>'commerce transport'!O89+'information communication'!O89+'activites financieres'!O89+'services aux entreprises'!O89+'services pr. non marchands'!O89+'services aux ménages'!O89</f>
        <v>196614</v>
      </c>
      <c r="P89" s="17">
        <f>'commerce transport'!P89+'information communication'!P89+'activites financieres'!P89+'services aux entreprises'!P89+'services pr. non marchands'!P89+'services aux ménages'!P89</f>
        <v>207782</v>
      </c>
      <c r="Q89" s="17">
        <f>'commerce transport'!Q89+'information communication'!Q89+'activites financieres'!Q89+'services aux entreprises'!Q89+'services pr. non marchands'!Q89+'services aux ménages'!Q89</f>
        <v>186753</v>
      </c>
      <c r="R89" s="17">
        <f>'commerce transport'!R89+'information communication'!R89+'activites financieres'!R89+'services aux entreprises'!R89+'services pr. non marchands'!R89+'services aux ménages'!R89</f>
        <v>184181</v>
      </c>
      <c r="S89" s="17">
        <f>'commerce transport'!S89+'information communication'!S89+'activites financieres'!S89+'services aux entreprises'!S89+'services pr. non marchands'!S89+'services aux ménages'!S89</f>
        <v>187358</v>
      </c>
      <c r="T89" s="17">
        <f>'commerce transport'!T89+'information communication'!T89+'activites financieres'!T89+'services aux entreprises'!T89+'services pr. non marchands'!T89+'services aux ménages'!T89</f>
        <v>189042</v>
      </c>
      <c r="U89" s="17">
        <f>'commerce transport'!U89+'information communication'!U89+'activites financieres'!U89+'services aux entreprises'!U89+'services pr. non marchands'!U89+'services aux ménages'!U89</f>
        <v>193561</v>
      </c>
      <c r="V89" s="17">
        <f>'commerce transport'!V89+'information communication'!V89+'activites financieres'!V89+'services aux entreprises'!V89+'services pr. non marchands'!V89+'services aux ménages'!V89</f>
        <v>197546</v>
      </c>
      <c r="W89" s="17">
        <f>'commerce transport'!W89+'information communication'!W89+'activites financieres'!W89+'services aux entreprises'!W89+'services pr. non marchands'!W89+'services aux ménages'!W89</f>
        <v>203524</v>
      </c>
      <c r="X89" s="17">
        <f>'commerce transport'!X89+'information communication'!X89+'activites financieres'!X89+'services aux entreprises'!X89+'services pr. non marchands'!X89+'services aux ménages'!X89</f>
        <v>214434</v>
      </c>
      <c r="Y89" s="17">
        <f>'commerce transport'!Y89+'information communication'!Y89+'activites financieres'!Y89+'services aux entreprises'!Y89+'services pr. non marchands'!Y89+'services aux ménages'!Y89</f>
        <v>223102</v>
      </c>
      <c r="Z89" s="17">
        <f>'commerce transport'!Z89+'information communication'!Z89+'activites financieres'!Z89+'services aux entreprises'!Z89+'services pr. non marchands'!Z89+'services aux ménages'!Z89</f>
        <v>227565</v>
      </c>
      <c r="AA89" s="17">
        <f>'commerce transport'!AA89+'information communication'!AA89+'activites financieres'!AA89+'services aux entreprises'!AA89+'services pr. non marchands'!AA89+'services aux ménages'!AA89</f>
        <v>224827</v>
      </c>
      <c r="AB89" s="17">
        <f>'commerce transport'!AB89+'information communication'!AB89+'activites financieres'!AB89+'services aux entreprises'!AB89+'services pr. non marchands'!AB89+'services aux ménages'!AB89</f>
        <v>209671</v>
      </c>
      <c r="AC89" s="17">
        <f>'commerce transport'!AC89+'information communication'!AC89+'activites financieres'!AC89+'services aux entreprises'!AC89+'services pr. non marchands'!AC89+'services aux ménages'!AC89</f>
        <v>212734</v>
      </c>
      <c r="AD89" s="17">
        <f>'commerce transport'!AD89+'information communication'!AD89+'activites financieres'!AD89+'services aux entreprises'!AD89+'services pr. non marchands'!AD89+'services aux ménages'!AD89</f>
        <v>229135</v>
      </c>
      <c r="AE89" s="17">
        <f>'commerce transport'!AE89+'information communication'!AE89+'activites financieres'!AE89+'services aux entreprises'!AE89+'services pr. non marchands'!AE89+'services aux ménages'!AE89</f>
        <v>237319</v>
      </c>
    </row>
    <row r="90" spans="2:31" ht="11.45" customHeight="1" x14ac:dyDescent="0.25">
      <c r="B90" s="22" t="s">
        <v>72</v>
      </c>
      <c r="C90" s="17" t="e">
        <f>'commerce transport'!C90+'information communication'!C90+'activites financieres'!C90+'services aux entreprises'!C90+'services pr. non marchands'!C90+'services aux ménages'!C90</f>
        <v>#VALUE!</v>
      </c>
      <c r="D90" s="17" t="e">
        <f>'commerce transport'!D90+'information communication'!D90+'activites financieres'!D90+'services aux entreprises'!D90+'services pr. non marchands'!D90+'services aux ménages'!D90</f>
        <v>#VALUE!</v>
      </c>
      <c r="E90" s="17" t="e">
        <f>'commerce transport'!E90+'information communication'!E90+'activites financieres'!E90+'services aux entreprises'!E90+'services pr. non marchands'!E90+'services aux ménages'!E90</f>
        <v>#VALUE!</v>
      </c>
      <c r="F90" s="17" t="e">
        <f>'commerce transport'!F90+'information communication'!F90+'activites financieres'!F90+'services aux entreprises'!F90+'services pr. non marchands'!F90+'services aux ménages'!F90</f>
        <v>#VALUE!</v>
      </c>
      <c r="G90" s="17" t="e">
        <f>'commerce transport'!G90+'information communication'!G90+'activites financieres'!G90+'services aux entreprises'!G90+'services pr. non marchands'!G90+'services aux ménages'!G90</f>
        <v>#VALUE!</v>
      </c>
      <c r="H90" s="17" t="e">
        <f>'commerce transport'!H90+'information communication'!H90+'activites financieres'!H90+'services aux entreprises'!H90+'services pr. non marchands'!H90+'services aux ménages'!H90</f>
        <v>#VALUE!</v>
      </c>
      <c r="I90" s="17" t="e">
        <f>'commerce transport'!I90+'information communication'!I90+'activites financieres'!I90+'services aux entreprises'!I90+'services pr. non marchands'!I90+'services aux ménages'!I90</f>
        <v>#VALUE!</v>
      </c>
      <c r="J90" s="17" t="e">
        <f>'commerce transport'!J90+'information communication'!J90+'activites financieres'!J90+'services aux entreprises'!J90+'services pr. non marchands'!J90+'services aux ménages'!J90</f>
        <v>#VALUE!</v>
      </c>
      <c r="K90" s="17" t="e">
        <f>'commerce transport'!K90+'information communication'!K90+'activites financieres'!K90+'services aux entreprises'!K90+'services pr. non marchands'!K90+'services aux ménages'!K90</f>
        <v>#VALUE!</v>
      </c>
      <c r="L90" s="17" t="e">
        <f>'commerce transport'!L90+'information communication'!L90+'activites financieres'!L90+'services aux entreprises'!L90+'services pr. non marchands'!L90+'services aux ménages'!L90</f>
        <v>#VALUE!</v>
      </c>
      <c r="M90" s="17" t="e">
        <f>'commerce transport'!M90+'information communication'!M90+'activites financieres'!M90+'services aux entreprises'!M90+'services pr. non marchands'!M90+'services aux ménages'!M90</f>
        <v>#VALUE!</v>
      </c>
      <c r="N90" s="17" t="e">
        <f>'commerce transport'!N90+'information communication'!N90+'activites financieres'!N90+'services aux entreprises'!N90+'services pr. non marchands'!N90+'services aux ménages'!N90</f>
        <v>#VALUE!</v>
      </c>
      <c r="O90" s="17" t="e">
        <f>'commerce transport'!O90+'information communication'!O90+'activites financieres'!O90+'services aux entreprises'!O90+'services pr. non marchands'!O90+'services aux ménages'!O90</f>
        <v>#VALUE!</v>
      </c>
      <c r="P90" s="17" t="e">
        <f>'commerce transport'!P90+'information communication'!P90+'activites financieres'!P90+'services aux entreprises'!P90+'services pr. non marchands'!P90+'services aux ménages'!P90</f>
        <v>#VALUE!</v>
      </c>
      <c r="Q90" s="17" t="e">
        <f>'commerce transport'!Q90+'information communication'!Q90+'activites financieres'!Q90+'services aux entreprises'!Q90+'services pr. non marchands'!Q90+'services aux ménages'!Q90</f>
        <v>#VALUE!</v>
      </c>
      <c r="R90" s="17" t="e">
        <f>'commerce transport'!R90+'information communication'!R90+'activites financieres'!R90+'services aux entreprises'!R90+'services pr. non marchands'!R90+'services aux ménages'!R90</f>
        <v>#VALUE!</v>
      </c>
      <c r="S90" s="17" t="e">
        <f>'commerce transport'!S90+'information communication'!S90+'activites financieres'!S90+'services aux entreprises'!S90+'services pr. non marchands'!S90+'services aux ménages'!S90</f>
        <v>#VALUE!</v>
      </c>
      <c r="T90" s="17" t="e">
        <f>'commerce transport'!T90+'information communication'!T90+'activites financieres'!T90+'services aux entreprises'!T90+'services pr. non marchands'!T90+'services aux ménages'!T90</f>
        <v>#VALUE!</v>
      </c>
      <c r="U90" s="17" t="e">
        <f>'commerce transport'!U90+'information communication'!U90+'activites financieres'!U90+'services aux entreprises'!U90+'services pr. non marchands'!U90+'services aux ménages'!U90</f>
        <v>#VALUE!</v>
      </c>
      <c r="V90" s="17" t="e">
        <f>'commerce transport'!V90+'information communication'!V90+'activites financieres'!V90+'services aux entreprises'!V90+'services pr. non marchands'!V90+'services aux ménages'!V90</f>
        <v>#VALUE!</v>
      </c>
      <c r="W90" s="17" t="e">
        <f>'commerce transport'!W90+'information communication'!W90+'activites financieres'!W90+'services aux entreprises'!W90+'services pr. non marchands'!W90+'services aux ménages'!W90</f>
        <v>#VALUE!</v>
      </c>
      <c r="X90" s="17" t="e">
        <f>'commerce transport'!X90+'information communication'!X90+'activites financieres'!X90+'services aux entreprises'!X90+'services pr. non marchands'!X90+'services aux ménages'!X90</f>
        <v>#VALUE!</v>
      </c>
      <c r="Y90" s="17" t="e">
        <f>'commerce transport'!Y90+'information communication'!Y90+'activites financieres'!Y90+'services aux entreprises'!Y90+'services pr. non marchands'!Y90+'services aux ménages'!Y90</f>
        <v>#VALUE!</v>
      </c>
      <c r="Z90" s="17" t="e">
        <f>'commerce transport'!Z90+'information communication'!Z90+'activites financieres'!Z90+'services aux entreprises'!Z90+'services pr. non marchands'!Z90+'services aux ménages'!Z90</f>
        <v>#VALUE!</v>
      </c>
      <c r="AA90" s="17" t="e">
        <f>'commerce transport'!AA90+'information communication'!AA90+'activites financieres'!AA90+'services aux entreprises'!AA90+'services pr. non marchands'!AA90+'services aux ménages'!AA90</f>
        <v>#VALUE!</v>
      </c>
      <c r="AB90" s="17" t="e">
        <f>'commerce transport'!AB90+'information communication'!AB90+'activites financieres'!AB90+'services aux entreprises'!AB90+'services pr. non marchands'!AB90+'services aux ménages'!AB90</f>
        <v>#VALUE!</v>
      </c>
      <c r="AC90" s="17" t="e">
        <f>'commerce transport'!AC90+'information communication'!AC90+'activites financieres'!AC90+'services aux entreprises'!AC90+'services pr. non marchands'!AC90+'services aux ménages'!AC90</f>
        <v>#VALUE!</v>
      </c>
      <c r="AD90" s="17" t="e">
        <f>'commerce transport'!AD90+'information communication'!AD90+'activites financieres'!AD90+'services aux entreprises'!AD90+'services pr. non marchands'!AD90+'services aux ménages'!AD90</f>
        <v>#VALUE!</v>
      </c>
      <c r="AE90" s="17" t="e">
        <f>'commerce transport'!AE90+'information communication'!AE90+'activites financieres'!AE90+'services aux entreprises'!AE90+'services pr. non marchands'!AE90+'services aux ménages'!AE90</f>
        <v>#VALUE!</v>
      </c>
    </row>
    <row r="91" spans="2:31" ht="11.45" customHeight="1" x14ac:dyDescent="0.25">
      <c r="B91" s="22" t="s">
        <v>73</v>
      </c>
      <c r="C91" s="17">
        <f>'commerce transport'!C91+'information communication'!C91+'activites financieres'!C91+'services aux entreprises'!C91+'services pr. non marchands'!C91+'services aux ménages'!C91</f>
        <v>2208000</v>
      </c>
      <c r="D91" s="17">
        <f>'commerce transport'!D91+'information communication'!D91+'activites financieres'!D91+'services aux entreprises'!D91+'services pr. non marchands'!D91+'services aux ménages'!D91</f>
        <v>2254000</v>
      </c>
      <c r="E91" s="17">
        <f>'commerce transport'!E91+'information communication'!E91+'activites financieres'!E91+'services aux entreprises'!E91+'services pr. non marchands'!E91+'services aux ménages'!E91</f>
        <v>2296000</v>
      </c>
      <c r="F91" s="17">
        <f>'commerce transport'!F91+'information communication'!F91+'activites financieres'!F91+'services aux entreprises'!F91+'services pr. non marchands'!F91+'services aux ménages'!F91</f>
        <v>2354000</v>
      </c>
      <c r="G91" s="17">
        <f>'commerce transport'!G91+'information communication'!G91+'activites financieres'!G91+'services aux entreprises'!G91+'services pr. non marchands'!G91+'services aux ménages'!G91</f>
        <v>2396000</v>
      </c>
      <c r="H91" s="17">
        <f>'commerce transport'!H91+'information communication'!H91+'activites financieres'!H91+'services aux entreprises'!H91+'services pr. non marchands'!H91+'services aux ménages'!H91</f>
        <v>2402000</v>
      </c>
      <c r="I91" s="17">
        <f>'commerce transport'!I91+'information communication'!I91+'activites financieres'!I91+'services aux entreprises'!I91+'services pr. non marchands'!I91+'services aux ménages'!I91</f>
        <v>2373000</v>
      </c>
      <c r="J91" s="17">
        <f>'commerce transport'!J91+'information communication'!J91+'activites financieres'!J91+'services aux entreprises'!J91+'services pr. non marchands'!J91+'services aux ménages'!J91</f>
        <v>2362000</v>
      </c>
      <c r="K91" s="17">
        <f>'commerce transport'!K91+'information communication'!K91+'activites financieres'!K91+'services aux entreprises'!K91+'services pr. non marchands'!K91+'services aux ménages'!K91</f>
        <v>2311000</v>
      </c>
      <c r="L91" s="17">
        <f>'commerce transport'!L91+'information communication'!L91+'activites financieres'!L91+'services aux entreprises'!L91+'services pr. non marchands'!L91+'services aux ménages'!L91</f>
        <v>2370000</v>
      </c>
      <c r="M91" s="17">
        <f>'commerce transport'!M91+'information communication'!M91+'activites financieres'!M91+'services aux entreprises'!M91+'services pr. non marchands'!M91+'services aux ménages'!M91</f>
        <v>2406000</v>
      </c>
      <c r="N91" s="17">
        <f>'commerce transport'!N91+'information communication'!N91+'activites financieres'!N91+'services aux entreprises'!N91+'services pr. non marchands'!N91+'services aux ménages'!N91</f>
        <v>2467000</v>
      </c>
      <c r="O91" s="17">
        <f>'commerce transport'!O91+'information communication'!O91+'activites financieres'!O91+'services aux entreprises'!O91+'services pr. non marchands'!O91+'services aux ménages'!O91</f>
        <v>2578000</v>
      </c>
      <c r="P91" s="17">
        <f>'commerce transport'!P91+'information communication'!P91+'activites financieres'!P91+'services aux entreprises'!P91+'services pr. non marchands'!P91+'services aux ménages'!P91</f>
        <v>2675000</v>
      </c>
      <c r="Q91" s="17">
        <f>'commerce transport'!Q91+'information communication'!Q91+'activites financieres'!Q91+'services aux entreprises'!Q91+'services pr. non marchands'!Q91+'services aux ménages'!Q91</f>
        <v>2663000</v>
      </c>
      <c r="R91" s="17">
        <f>'commerce transport'!R91+'information communication'!R91+'activites financieres'!R91+'services aux entreprises'!R91+'services pr. non marchands'!R91+'services aux ménages'!R91</f>
        <v>2692000</v>
      </c>
      <c r="S91" s="17">
        <f>'commerce transport'!S91+'information communication'!S91+'activites financieres'!S91+'services aux entreprises'!S91+'services pr. non marchands'!S91+'services aux ménages'!S91</f>
        <v>2744000</v>
      </c>
      <c r="T91" s="17">
        <f>'commerce transport'!T91+'information communication'!T91+'activites financieres'!T91+'services aux entreprises'!T91+'services pr. non marchands'!T91+'services aux ménages'!T91</f>
        <v>2782000</v>
      </c>
      <c r="U91" s="17">
        <f>'commerce transport'!U91+'information communication'!U91+'activites financieres'!U91+'services aux entreprises'!U91+'services pr. non marchands'!U91+'services aux ménages'!U91</f>
        <v>2790000</v>
      </c>
      <c r="V91" s="17">
        <f>'commerce transport'!V91+'information communication'!V91+'activites financieres'!V91+'services aux entreprises'!V91+'services pr. non marchands'!V91+'services aux ménages'!V91</f>
        <v>2821000</v>
      </c>
      <c r="W91" s="17">
        <f>'commerce transport'!W91+'information communication'!W91+'activites financieres'!W91+'services aux entreprises'!W91+'services pr. non marchands'!W91+'services aux ménages'!W91</f>
        <v>2855000</v>
      </c>
      <c r="X91" s="17">
        <f>'commerce transport'!X91+'information communication'!X91+'activites financieres'!X91+'services aux entreprises'!X91+'services pr. non marchands'!X91+'services aux ménages'!X91</f>
        <v>2889000</v>
      </c>
      <c r="Y91" s="17">
        <f>'commerce transport'!Y91+'information communication'!Y91+'activites financieres'!Y91+'services aux entreprises'!Y91+'services pr. non marchands'!Y91+'services aux ménages'!Y91</f>
        <v>2908000</v>
      </c>
      <c r="Z91" s="17">
        <f>'commerce transport'!Z91+'information communication'!Z91+'activites financieres'!Z91+'services aux entreprises'!Z91+'services pr. non marchands'!Z91+'services aux ménages'!Z91</f>
        <v>2953000</v>
      </c>
      <c r="AA91" s="17">
        <f>'commerce transport'!AA91+'information communication'!AA91+'activites financieres'!AA91+'services aux entreprises'!AA91+'services pr. non marchands'!AA91+'services aux ménages'!AA91</f>
        <v>2987000</v>
      </c>
      <c r="AB91" s="17">
        <f>'commerce transport'!AB91+'information communication'!AB91+'activites financieres'!AB91+'services aux entreprises'!AB91+'services pr. non marchands'!AB91+'services aux ménages'!AB91</f>
        <v>2905000</v>
      </c>
      <c r="AC91" s="17">
        <f>'commerce transport'!AC91+'information communication'!AC91+'activites financieres'!AC91+'services aux entreprises'!AC91+'services pr. non marchands'!AC91+'services aux ménages'!AC91</f>
        <v>2984000</v>
      </c>
      <c r="AD91" s="17">
        <f>'commerce transport'!AD91+'information communication'!AD91+'activites financieres'!AD91+'services aux entreprises'!AD91+'services pr. non marchands'!AD91+'services aux ménages'!AD91</f>
        <v>3103000</v>
      </c>
      <c r="AE91" s="17">
        <f>'commerce transport'!AE91+'information communication'!AE91+'activites financieres'!AE91+'services aux entreprises'!AE91+'services pr. non marchands'!AE91+'services aux ménages'!AE91</f>
        <v>3126000</v>
      </c>
    </row>
    <row r="92" spans="2:31" ht="11.45" customHeight="1" x14ac:dyDescent="0.25">
      <c r="B92" s="22" t="s">
        <v>74</v>
      </c>
      <c r="C92" s="17">
        <f>'commerce transport'!C92+'information communication'!C92+'activites financieres'!C92+'services aux entreprises'!C92+'services pr. non marchands'!C92+'services aux ménages'!C92</f>
        <v>4372383</v>
      </c>
      <c r="D92" s="17">
        <f>'commerce transport'!D92+'information communication'!D92+'activites financieres'!D92+'services aux entreprises'!D92+'services pr. non marchands'!D92+'services aux ménages'!D92</f>
        <v>4352341</v>
      </c>
      <c r="E92" s="17">
        <f>'commerce transport'!E92+'information communication'!E92+'activites financieres'!E92+'services aux entreprises'!E92+'services pr. non marchands'!E92+'services aux ménages'!E92</f>
        <v>4377315</v>
      </c>
      <c r="F92" s="17">
        <f>'commerce transport'!F92+'information communication'!F92+'activites financieres'!F92+'services aux entreprises'!F92+'services pr. non marchands'!F92+'services aux ménages'!F92</f>
        <v>4493941</v>
      </c>
      <c r="G92" s="17">
        <f>'commerce transport'!G92+'information communication'!G92+'activites financieres'!G92+'services aux entreprises'!G92+'services pr. non marchands'!G92+'services aux ménages'!G92</f>
        <v>4594953</v>
      </c>
      <c r="H92" s="17">
        <f>'commerce transport'!H92+'information communication'!H92+'activites financieres'!H92+'services aux entreprises'!H92+'services pr. non marchands'!H92+'services aux ménages'!H92</f>
        <v>4632560</v>
      </c>
      <c r="I92" s="17">
        <f>'commerce transport'!I92+'information communication'!I92+'activites financieres'!I92+'services aux entreprises'!I92+'services pr. non marchands'!I92+'services aux ménages'!I92</f>
        <v>4617922</v>
      </c>
      <c r="J92" s="17">
        <f>'commerce transport'!J92+'information communication'!J92+'activites financieres'!J92+'services aux entreprises'!J92+'services pr. non marchands'!J92+'services aux ménages'!J92</f>
        <v>4656256</v>
      </c>
      <c r="K92" s="17">
        <f>'commerce transport'!K92+'information communication'!K92+'activites financieres'!K92+'services aux entreprises'!K92+'services pr. non marchands'!K92+'services aux ménages'!K92</f>
        <v>4743261</v>
      </c>
      <c r="L92" s="17">
        <f>'commerce transport'!L92+'information communication'!L92+'activites financieres'!L92+'services aux entreprises'!L92+'services pr. non marchands'!L92+'services aux ménages'!L92</f>
        <v>4854381</v>
      </c>
      <c r="M92" s="17">
        <f>'commerce transport'!M92+'information communication'!M92+'activites financieres'!M92+'services aux entreprises'!M92+'services pr. non marchands'!M92+'services aux ménages'!M92</f>
        <v>4862477</v>
      </c>
      <c r="N92" s="17">
        <f>'commerce transport'!N92+'information communication'!N92+'activites financieres'!N92+'services aux entreprises'!N92+'services pr. non marchands'!N92+'services aux ménages'!N92</f>
        <v>4935238</v>
      </c>
      <c r="O92" s="17">
        <f>'commerce transport'!O92+'information communication'!O92+'activites financieres'!O92+'services aux entreprises'!O92+'services pr. non marchands'!O92+'services aux ménages'!O92</f>
        <v>5041124</v>
      </c>
      <c r="P92" s="17">
        <f>'commerce transport'!P92+'information communication'!P92+'activites financieres'!P92+'services aux entreprises'!P92+'services pr. non marchands'!P92+'services aux ménages'!P92</f>
        <v>5177911</v>
      </c>
      <c r="Q92" s="17">
        <f>'commerce transport'!Q92+'information communication'!Q92+'activites financieres'!Q92+'services aux entreprises'!Q92+'services pr. non marchands'!Q92+'services aux ménages'!Q92</f>
        <v>5241045</v>
      </c>
      <c r="R92" s="17">
        <f>'commerce transport'!R92+'information communication'!R92+'activites financieres'!R92+'services aux entreprises'!R92+'services pr. non marchands'!R92+'services aux ménages'!R92</f>
        <v>5035920</v>
      </c>
      <c r="S92" s="17">
        <f>'commerce transport'!S92+'information communication'!S92+'activites financieres'!S92+'services aux entreprises'!S92+'services pr. non marchands'!S92+'services aux ménages'!S92</f>
        <v>5149048</v>
      </c>
      <c r="T92" s="17">
        <f>'commerce transport'!T92+'information communication'!T92+'activites financieres'!T92+'services aux entreprises'!T92+'services pr. non marchands'!T92+'services aux ménages'!T92</f>
        <v>5206550</v>
      </c>
      <c r="U92" s="17">
        <f>'commerce transport'!U92+'information communication'!U92+'activites financieres'!U92+'services aux entreprises'!U92+'services pr. non marchands'!U92+'services aux ménages'!U92</f>
        <v>5232634</v>
      </c>
      <c r="V92" s="17">
        <f>'commerce transport'!V92+'information communication'!V92+'activites financieres'!V92+'services aux entreprises'!V92+'services pr. non marchands'!V92+'services aux ménages'!V92</f>
        <v>5304706</v>
      </c>
      <c r="W92" s="17">
        <f>'commerce transport'!W92+'information communication'!W92+'activites financieres'!W92+'services aux entreprises'!W92+'services pr. non marchands'!W92+'services aux ménages'!W92</f>
        <v>5447887</v>
      </c>
      <c r="X92" s="17">
        <f>'commerce transport'!X92+'information communication'!X92+'activites financieres'!X92+'services aux entreprises'!X92+'services pr. non marchands'!X92+'services aux ménages'!X92</f>
        <v>5573508</v>
      </c>
      <c r="Y92" s="17">
        <f>'commerce transport'!Y92+'information communication'!Y92+'activites financieres'!Y92+'services aux entreprises'!Y92+'services pr. non marchands'!Y92+'services aux ménages'!Y92</f>
        <v>5568455</v>
      </c>
      <c r="Z92" s="17">
        <f>'commerce transport'!Z92+'information communication'!Z92+'activites financieres'!Z92+'services aux entreprises'!Z92+'services pr. non marchands'!Z92+'services aux ménages'!Z92</f>
        <v>5632989</v>
      </c>
      <c r="AA92" s="17">
        <f>'commerce transport'!AA92+'information communication'!AA92+'activites financieres'!AA92+'services aux entreprises'!AA92+'services pr. non marchands'!AA92+'services aux ménages'!AA92</f>
        <v>5696239</v>
      </c>
      <c r="AB92" s="17">
        <f>'commerce transport'!AB92+'information communication'!AB92+'activites financieres'!AB92+'services aux entreprises'!AB92+'services pr. non marchands'!AB92+'services aux ménages'!AB92</f>
        <v>5463718</v>
      </c>
      <c r="AC92" s="17">
        <f>'commerce transport'!AC92+'information communication'!AC92+'activites financieres'!AC92+'services aux entreprises'!AC92+'services pr. non marchands'!AC92+'services aux ménages'!AC92</f>
        <v>5657818</v>
      </c>
      <c r="AD92" s="17">
        <f>'commerce transport'!AD92+'information communication'!AD92+'activites financieres'!AD92+'services aux entreprises'!AD92+'services pr. non marchands'!AD92+'services aux ménages'!AD92</f>
        <v>5801355</v>
      </c>
      <c r="AE92" s="17">
        <f>'commerce transport'!AE92+'information communication'!AE92+'activites financieres'!AE92+'services aux entreprises'!AE92+'services pr. non marchands'!AE92+'services aux ménages'!AE92</f>
        <v>5919640</v>
      </c>
    </row>
    <row r="93" spans="2:31" ht="11.45" customHeight="1" x14ac:dyDescent="0.25">
      <c r="B93" s="22" t="s">
        <v>75</v>
      </c>
      <c r="C93" s="17">
        <f>'commerce transport'!C93+'information communication'!C93+'activites financieres'!C93+'services aux entreprises'!C93+'services pr. non marchands'!C93+'services aux ménages'!C93</f>
        <v>31122167</v>
      </c>
      <c r="D93" s="17">
        <f>'commerce transport'!D93+'information communication'!D93+'activites financieres'!D93+'services aux entreprises'!D93+'services pr. non marchands'!D93+'services aux ménages'!D93</f>
        <v>31511255</v>
      </c>
      <c r="E93" s="17">
        <f>'commerce transport'!E93+'information communication'!E93+'activites financieres'!E93+'services aux entreprises'!E93+'services pr. non marchands'!E93+'services aux ménages'!E93</f>
        <v>31858992</v>
      </c>
      <c r="F93" s="17">
        <f>'commerce transport'!F93+'information communication'!F93+'activites financieres'!F93+'services aux entreprises'!F93+'services pr. non marchands'!F93+'services aux ménages'!F93</f>
        <v>32593652</v>
      </c>
      <c r="G93" s="17">
        <f>'commerce transport'!G93+'information communication'!G93+'activites financieres'!G93+'services aux entreprises'!G93+'services pr. non marchands'!G93+'services aux ménages'!G93</f>
        <v>33457412</v>
      </c>
      <c r="H93" s="17">
        <f>'commerce transport'!H93+'information communication'!H93+'activites financieres'!H93+'services aux entreprises'!H93+'services pr. non marchands'!H93+'services aux ménages'!H93</f>
        <v>33900032</v>
      </c>
      <c r="I93" s="17">
        <f>'commerce transport'!I93+'information communication'!I93+'activites financieres'!I93+'services aux entreprises'!I93+'services pr. non marchands'!I93+'services aux ménages'!I93</f>
        <v>34617084</v>
      </c>
      <c r="J93" s="17">
        <f>'commerce transport'!J93+'information communication'!J93+'activites financieres'!J93+'services aux entreprises'!J93+'services pr. non marchands'!J93+'services aux ménages'!J93</f>
        <v>34919226</v>
      </c>
      <c r="K93" s="17">
        <f>'commerce transport'!K93+'information communication'!K93+'activites financieres'!K93+'services aux entreprises'!K93+'services pr. non marchands'!K93+'services aux ménages'!K93</f>
        <v>35382896</v>
      </c>
      <c r="L93" s="17">
        <f>'commerce transport'!L93+'information communication'!L93+'activites financieres'!L93+'services aux entreprises'!L93+'services pr. non marchands'!L93+'services aux ménages'!L93</f>
        <v>35666434</v>
      </c>
      <c r="M93" s="17">
        <f>'commerce transport'!M93+'information communication'!M93+'activites financieres'!M93+'services aux entreprises'!M93+'services pr. non marchands'!M93+'services aux ménages'!M93</f>
        <v>36661589</v>
      </c>
      <c r="N93" s="17">
        <f>'commerce transport'!N93+'information communication'!N93+'activites financieres'!N93+'services aux entreprises'!N93+'services pr. non marchands'!N93+'services aux ménages'!N93</f>
        <v>36996527</v>
      </c>
      <c r="O93" s="17">
        <f>'commerce transport'!O93+'information communication'!O93+'activites financieres'!O93+'services aux entreprises'!O93+'services pr. non marchands'!O93+'services aux ménages'!O93</f>
        <v>37409445</v>
      </c>
      <c r="P93" s="17">
        <f>'commerce transport'!P93+'information communication'!P93+'activites financieres'!P93+'services aux entreprises'!P93+'services pr. non marchands'!P93+'services aux ménages'!P93</f>
        <v>37433999</v>
      </c>
      <c r="Q93" s="17">
        <f>'commerce transport'!Q93+'information communication'!Q93+'activites financieres'!Q93+'services aux entreprises'!Q93+'services pr. non marchands'!Q93+'services aux ménages'!Q93</f>
        <v>36867648</v>
      </c>
      <c r="R93" s="17">
        <f>'commerce transport'!R93+'information communication'!R93+'activites financieres'!R93+'services aux entreprises'!R93+'services pr. non marchands'!R93+'services aux ménages'!R93</f>
        <v>36794376</v>
      </c>
      <c r="S93" s="17">
        <f>'commerce transport'!S93+'information communication'!S93+'activites financieres'!S93+'services aux entreprises'!S93+'services pr. non marchands'!S93+'services aux ménages'!S93</f>
        <v>37431931</v>
      </c>
      <c r="T93" s="17">
        <f>'commerce transport'!T93+'information communication'!T93+'activites financieres'!T93+'services aux entreprises'!T93+'services pr. non marchands'!T93+'services aux ménages'!T93</f>
        <v>38334778</v>
      </c>
      <c r="U93" s="17">
        <f>'commerce transport'!U93+'information communication'!U93+'activites financieres'!U93+'services aux entreprises'!U93+'services pr. non marchands'!U93+'services aux ménages'!U93</f>
        <v>39101310</v>
      </c>
      <c r="V93" s="17">
        <f>'commerce transport'!V93+'information communication'!V93+'activites financieres'!V93+'services aux entreprises'!V93+'services pr. non marchands'!V93+'services aux ménages'!V93</f>
        <v>40136276</v>
      </c>
      <c r="W93" s="17">
        <f>'commerce transport'!W93+'information communication'!W93+'activites financieres'!W93+'services aux entreprises'!W93+'services pr. non marchands'!W93+'services aux ménages'!W93</f>
        <v>40542375</v>
      </c>
      <c r="X93" s="17">
        <f>'commerce transport'!X93+'information communication'!X93+'activites financieres'!X93+'services aux entreprises'!X93+'services pr. non marchands'!X93+'services aux ménages'!X93</f>
        <v>41513487</v>
      </c>
      <c r="Y93" s="17">
        <f>'commerce transport'!Y93+'information communication'!Y93+'activites financieres'!Y93+'services aux entreprises'!Y93+'services pr. non marchands'!Y93+'services aux ménages'!Y93</f>
        <v>41726102</v>
      </c>
      <c r="Z93" s="17">
        <f>'commerce transport'!Z93+'information communication'!Z93+'activites financieres'!Z93+'services aux entreprises'!Z93+'services pr. non marchands'!Z93+'services aux ménages'!Z93</f>
        <v>42153137</v>
      </c>
      <c r="AA93" s="17">
        <f>'commerce transport'!AA93+'information communication'!AA93+'activites financieres'!AA93+'services aux entreprises'!AA93+'services pr. non marchands'!AA93+'services aux ménages'!AA93</f>
        <v>42897659</v>
      </c>
      <c r="AB93" s="17" t="e">
        <f>'commerce transport'!AB93+'information communication'!AB93+'activites financieres'!AB93+'services aux entreprises'!AB93+'services pr. non marchands'!AB93+'services aux ménages'!AB93</f>
        <v>#VALUE!</v>
      </c>
      <c r="AC93" s="17" t="e">
        <f>'commerce transport'!AC93+'information communication'!AC93+'activites financieres'!AC93+'services aux entreprises'!AC93+'services pr. non marchands'!AC93+'services aux ménages'!AC93</f>
        <v>#VALUE!</v>
      </c>
      <c r="AD93" s="17" t="e">
        <f>'commerce transport'!AD93+'information communication'!AD93+'activites financieres'!AD93+'services aux entreprises'!AD93+'services pr. non marchands'!AD93+'services aux ménages'!AD93</f>
        <v>#VALUE!</v>
      </c>
      <c r="AE93" s="17" t="e">
        <f>'commerce transport'!AE93+'information communication'!AE93+'activites financieres'!AE93+'services aux entreprises'!AE93+'services pr. non marchands'!AE93+'services aux ménages'!AE93</f>
        <v>#VALUE!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28.330551520753406</v>
      </c>
      <c r="D98" s="10">
        <f t="shared" ref="D98:AE107" si="0">D12/D60*1000</f>
        <v>28.521583824428347</v>
      </c>
      <c r="E98" s="10">
        <f t="shared" si="0"/>
        <v>28.941609027691275</v>
      </c>
      <c r="F98" s="10">
        <f t="shared" si="0"/>
        <v>29.272757283064077</v>
      </c>
      <c r="G98" s="10">
        <f t="shared" si="0"/>
        <v>29.628576130739571</v>
      </c>
      <c r="H98" s="10">
        <f t="shared" si="0"/>
        <v>30.176235301413531</v>
      </c>
      <c r="I98" s="10">
        <f t="shared" si="0"/>
        <v>30.739806344529672</v>
      </c>
      <c r="J98" s="10">
        <f t="shared" si="0"/>
        <v>30.944127072947431</v>
      </c>
      <c r="K98" s="10">
        <f t="shared" si="0"/>
        <v>30.953227442755839</v>
      </c>
      <c r="L98" s="10">
        <f t="shared" si="0"/>
        <v>31.017823562348354</v>
      </c>
      <c r="M98" s="10">
        <f t="shared" si="0"/>
        <v>31.299827263833588</v>
      </c>
      <c r="N98" s="10">
        <f t="shared" si="0"/>
        <v>31.490818676215891</v>
      </c>
      <c r="O98" s="10">
        <f t="shared" si="0"/>
        <v>31.727789879901227</v>
      </c>
      <c r="P98" s="10">
        <f t="shared" si="0"/>
        <v>31.749540918908409</v>
      </c>
      <c r="Q98" s="10">
        <f t="shared" si="0"/>
        <v>31.311933618555312</v>
      </c>
      <c r="R98" s="10">
        <f t="shared" si="0"/>
        <v>31.671982345181128</v>
      </c>
      <c r="S98" s="10">
        <f t="shared" si="0"/>
        <v>32.121322357550142</v>
      </c>
      <c r="T98" s="10">
        <f t="shared" si="0"/>
        <v>32.309707535092841</v>
      </c>
      <c r="U98" s="10">
        <f t="shared" si="0"/>
        <v>32.552301884654646</v>
      </c>
      <c r="V98" s="10">
        <f t="shared" si="0"/>
        <v>32.60601728524761</v>
      </c>
      <c r="W98" s="10">
        <f t="shared" si="0"/>
        <v>32.84641943838713</v>
      </c>
      <c r="X98" s="10">
        <f t="shared" si="0"/>
        <v>32.848898230469629</v>
      </c>
      <c r="Y98" s="10">
        <f t="shared" si="0"/>
        <v>33.425063759680633</v>
      </c>
      <c r="Z98" s="10">
        <f t="shared" si="0"/>
        <v>33.690871845905015</v>
      </c>
      <c r="AA98" s="10">
        <f t="shared" si="0"/>
        <v>33.960987042027895</v>
      </c>
      <c r="AB98" s="10">
        <f t="shared" si="0"/>
        <v>34.340612201511107</v>
      </c>
      <c r="AC98" s="10">
        <f t="shared" si="0"/>
        <v>34.568281917225924</v>
      </c>
      <c r="AD98" s="10">
        <f t="shared" si="0"/>
        <v>35.089028855940171</v>
      </c>
      <c r="AE98" s="10">
        <f t="shared" si="0"/>
        <v>34.921191406025279</v>
      </c>
    </row>
    <row r="99" spans="2:31" ht="11.45" customHeight="1" x14ac:dyDescent="0.25">
      <c r="B99" s="22" t="s">
        <v>43</v>
      </c>
      <c r="C99" s="10">
        <f t="shared" ref="C99:R114" si="1">C13/C61*1000</f>
        <v>32.388773335559307</v>
      </c>
      <c r="D99" s="10">
        <f t="shared" si="1"/>
        <v>32.529525864366079</v>
      </c>
      <c r="E99" s="10">
        <f t="shared" si="1"/>
        <v>32.973469754062819</v>
      </c>
      <c r="F99" s="10">
        <f t="shared" si="1"/>
        <v>33.17790077402465</v>
      </c>
      <c r="G99" s="10">
        <f t="shared" si="1"/>
        <v>33.43404613027058</v>
      </c>
      <c r="H99" s="10">
        <f t="shared" si="1"/>
        <v>33.962996258566783</v>
      </c>
      <c r="I99" s="10">
        <f t="shared" si="1"/>
        <v>34.359298400664549</v>
      </c>
      <c r="J99" s="10">
        <f t="shared" si="1"/>
        <v>34.521106451422341</v>
      </c>
      <c r="K99" s="10">
        <f t="shared" si="1"/>
        <v>34.478627600609627</v>
      </c>
      <c r="L99" s="10">
        <f t="shared" si="1"/>
        <v>34.558884216775525</v>
      </c>
      <c r="M99" s="10">
        <f t="shared" si="1"/>
        <v>34.790331027295089</v>
      </c>
      <c r="N99" s="10">
        <f t="shared" si="1"/>
        <v>35.017255235269658</v>
      </c>
      <c r="O99" s="10">
        <f t="shared" si="1"/>
        <v>35.293751025639402</v>
      </c>
      <c r="P99" s="10">
        <f t="shared" si="1"/>
        <v>35.319153789585798</v>
      </c>
      <c r="Q99" s="10">
        <f t="shared" si="1"/>
        <v>34.91199993848759</v>
      </c>
      <c r="R99" s="10">
        <f t="shared" si="1"/>
        <v>35.237980196272908</v>
      </c>
      <c r="S99" s="10">
        <f t="shared" si="0"/>
        <v>35.714967395797203</v>
      </c>
      <c r="T99" s="10">
        <f t="shared" si="0"/>
        <v>35.884735544449057</v>
      </c>
      <c r="U99" s="10">
        <f t="shared" si="0"/>
        <v>36.153768513434265</v>
      </c>
      <c r="V99" s="10">
        <f t="shared" si="0"/>
        <v>36.276014328888039</v>
      </c>
      <c r="W99" s="10">
        <f t="shared" si="0"/>
        <v>36.548422585485767</v>
      </c>
      <c r="X99" s="10">
        <f t="shared" si="0"/>
        <v>36.529169093045859</v>
      </c>
      <c r="Y99" s="10">
        <f t="shared" si="0"/>
        <v>37.084078505123948</v>
      </c>
      <c r="Z99" s="10">
        <f t="shared" si="0"/>
        <v>37.18053488553533</v>
      </c>
      <c r="AA99" s="10">
        <f t="shared" si="0"/>
        <v>37.484072335180336</v>
      </c>
      <c r="AB99" s="10">
        <f t="shared" si="0"/>
        <v>38.173843912483967</v>
      </c>
      <c r="AC99" s="10">
        <f t="shared" si="0"/>
        <v>38.332134473510123</v>
      </c>
      <c r="AD99" s="10">
        <f t="shared" si="0"/>
        <v>38.817417601843992</v>
      </c>
      <c r="AE99" s="10">
        <f t="shared" si="0"/>
        <v>38.591272939973848</v>
      </c>
    </row>
    <row r="100" spans="2:31" ht="11.45" customHeight="1" x14ac:dyDescent="0.25">
      <c r="B100" s="22" t="s">
        <v>44</v>
      </c>
      <c r="C100" s="10">
        <f t="shared" si="1"/>
        <v>44.123150850902086</v>
      </c>
      <c r="D100" s="10">
        <f t="shared" si="0"/>
        <v>43.814611548361761</v>
      </c>
      <c r="E100" s="10">
        <f t="shared" si="0"/>
        <v>44.232731404975212</v>
      </c>
      <c r="F100" s="10">
        <f t="shared" si="0"/>
        <v>44.175981414400304</v>
      </c>
      <c r="G100" s="10">
        <f t="shared" si="0"/>
        <v>45.243603755716613</v>
      </c>
      <c r="H100" s="10">
        <f t="shared" si="0"/>
        <v>44.688054177376614</v>
      </c>
      <c r="I100" s="10">
        <f t="shared" si="0"/>
        <v>44.916978479057299</v>
      </c>
      <c r="J100" s="10">
        <f t="shared" si="0"/>
        <v>45.128523829706133</v>
      </c>
      <c r="K100" s="10">
        <f t="shared" si="0"/>
        <v>45.30678992774542</v>
      </c>
      <c r="L100" s="10">
        <f t="shared" si="0"/>
        <v>46.135363854844528</v>
      </c>
      <c r="M100" s="10">
        <f t="shared" si="0"/>
        <v>46.561682302635774</v>
      </c>
      <c r="N100" s="10">
        <f t="shared" si="0"/>
        <v>46.914477048330809</v>
      </c>
      <c r="O100" s="10">
        <f t="shared" si="0"/>
        <v>47.459475037877681</v>
      </c>
      <c r="P100" s="10">
        <f t="shared" si="0"/>
        <v>47.552809308512693</v>
      </c>
      <c r="Q100" s="10">
        <f t="shared" si="0"/>
        <v>46.743606303020343</v>
      </c>
      <c r="R100" s="10">
        <f t="shared" si="0"/>
        <v>46.633006672365006</v>
      </c>
      <c r="S100" s="10">
        <f t="shared" si="0"/>
        <v>46.520568033563386</v>
      </c>
      <c r="T100" s="10">
        <f t="shared" si="0"/>
        <v>46.549461649028345</v>
      </c>
      <c r="U100" s="10">
        <f t="shared" si="0"/>
        <v>46.438155637106711</v>
      </c>
      <c r="V100" s="10">
        <f t="shared" si="0"/>
        <v>47.212985176043148</v>
      </c>
      <c r="W100" s="10">
        <f t="shared" si="0"/>
        <v>47.538658501573529</v>
      </c>
      <c r="X100" s="10">
        <f t="shared" si="0"/>
        <v>47.621530933050508</v>
      </c>
      <c r="Y100" s="10">
        <f t="shared" si="0"/>
        <v>47.357194066287867</v>
      </c>
      <c r="Z100" s="10">
        <f t="shared" si="0"/>
        <v>47.707713327056922</v>
      </c>
      <c r="AA100" s="10">
        <f t="shared" si="0"/>
        <v>47.958075380052108</v>
      </c>
      <c r="AB100" s="10">
        <f t="shared" si="0"/>
        <v>50.183523165438018</v>
      </c>
      <c r="AC100" s="10">
        <f t="shared" si="0"/>
        <v>50.099941576118319</v>
      </c>
      <c r="AD100" s="10">
        <f t="shared" si="0"/>
        <v>49.704776127123047</v>
      </c>
      <c r="AE100" s="10">
        <f t="shared" si="0"/>
        <v>49.75651542920783</v>
      </c>
    </row>
    <row r="101" spans="2:31" ht="11.45" customHeight="1" x14ac:dyDescent="0.25">
      <c r="B101" s="22" t="s">
        <v>45</v>
      </c>
      <c r="C101" s="10">
        <f t="shared" si="1"/>
        <v>7.2921513213210316</v>
      </c>
      <c r="D101" s="10">
        <f t="shared" si="0"/>
        <v>6.8837635548200673</v>
      </c>
      <c r="E101" s="10">
        <f t="shared" si="0"/>
        <v>5.7731102027159977</v>
      </c>
      <c r="F101" s="10">
        <f t="shared" si="0"/>
        <v>6.9631343571549928</v>
      </c>
      <c r="G101" s="10">
        <f t="shared" si="0"/>
        <v>5.6139445308689888</v>
      </c>
      <c r="H101" s="10">
        <f t="shared" si="0"/>
        <v>6.2399219557761958</v>
      </c>
      <c r="I101" s="10">
        <f t="shared" si="0"/>
        <v>6.3674672509968362</v>
      </c>
      <c r="J101" s="10">
        <f t="shared" si="0"/>
        <v>6.7715771952341637</v>
      </c>
      <c r="K101" s="10">
        <f t="shared" si="0"/>
        <v>6.8165752311685797</v>
      </c>
      <c r="L101" s="10">
        <f t="shared" si="0"/>
        <v>6.8234209938782611</v>
      </c>
      <c r="M101" s="10">
        <f t="shared" si="0"/>
        <v>7.2256512606642112</v>
      </c>
      <c r="N101" s="10">
        <f t="shared" si="0"/>
        <v>7.5130629991355846</v>
      </c>
      <c r="O101" s="10">
        <f t="shared" si="0"/>
        <v>7.7875137628087998</v>
      </c>
      <c r="P101" s="10">
        <f t="shared" si="0"/>
        <v>7.9971676480974274</v>
      </c>
      <c r="Q101" s="10">
        <f t="shared" si="0"/>
        <v>8.0755590423526193</v>
      </c>
      <c r="R101" s="10">
        <f t="shared" si="0"/>
        <v>8.7432443400794302</v>
      </c>
      <c r="S101" s="10">
        <f t="shared" si="0"/>
        <v>9.0281352740217251</v>
      </c>
      <c r="T101" s="10">
        <f t="shared" si="0"/>
        <v>9.048473235761751</v>
      </c>
      <c r="U101" s="10">
        <f t="shared" si="0"/>
        <v>8.8922852434283879</v>
      </c>
      <c r="V101" s="10">
        <f t="shared" si="0"/>
        <v>8.9314254292514459</v>
      </c>
      <c r="W101" s="10">
        <f t="shared" si="0"/>
        <v>9.1840439266094069</v>
      </c>
      <c r="X101" s="10">
        <f t="shared" si="0"/>
        <v>9.0677548879658207</v>
      </c>
      <c r="Y101" s="10">
        <f t="shared" si="0"/>
        <v>9.3043320427427911</v>
      </c>
      <c r="Z101" s="10">
        <f t="shared" si="0"/>
        <v>9.6183004452964553</v>
      </c>
      <c r="AA101" s="10">
        <f t="shared" si="0"/>
        <v>10.014618824993846</v>
      </c>
      <c r="AB101" s="10">
        <f t="shared" si="0"/>
        <v>10.363381774573988</v>
      </c>
      <c r="AC101" s="10">
        <f t="shared" si="0"/>
        <v>11.082460470398118</v>
      </c>
      <c r="AD101" s="10">
        <f t="shared" si="0"/>
        <v>11.211649965929661</v>
      </c>
      <c r="AE101" s="10">
        <f t="shared" si="0"/>
        <v>11.060140835740141</v>
      </c>
    </row>
    <row r="102" spans="2:31" ht="11.45" customHeight="1" x14ac:dyDescent="0.25">
      <c r="B102" s="22" t="s">
        <v>46</v>
      </c>
      <c r="C102" s="10">
        <f t="shared" si="1"/>
        <v>13.777282907549607</v>
      </c>
      <c r="D102" s="10">
        <f t="shared" si="0"/>
        <v>14.113942386159621</v>
      </c>
      <c r="E102" s="10">
        <f t="shared" si="0"/>
        <v>13.972319327256594</v>
      </c>
      <c r="F102" s="10">
        <f t="shared" si="0"/>
        <v>14.056915664578547</v>
      </c>
      <c r="G102" s="10">
        <f t="shared" si="0"/>
        <v>13.710977170597937</v>
      </c>
      <c r="H102" s="10">
        <f t="shared" si="0"/>
        <v>13.936739050951664</v>
      </c>
      <c r="I102" s="10">
        <f t="shared" si="0"/>
        <v>14.980038391751279</v>
      </c>
      <c r="J102" s="10">
        <f t="shared" si="0"/>
        <v>14.99514278578819</v>
      </c>
      <c r="K102" s="10">
        <f t="shared" si="0"/>
        <v>15.650402008609495</v>
      </c>
      <c r="L102" s="10">
        <f t="shared" si="0"/>
        <v>15.989100772830104</v>
      </c>
      <c r="M102" s="10">
        <f t="shared" si="0"/>
        <v>16.428811207499916</v>
      </c>
      <c r="N102" s="10">
        <f t="shared" si="0"/>
        <v>16.610562929663821</v>
      </c>
      <c r="O102" s="10">
        <f t="shared" si="0"/>
        <v>17.370501867079465</v>
      </c>
      <c r="P102" s="10">
        <f t="shared" si="0"/>
        <v>16.916746155777371</v>
      </c>
      <c r="Q102" s="10">
        <f t="shared" si="0"/>
        <v>16.122215397242677</v>
      </c>
      <c r="R102" s="10">
        <f t="shared" si="0"/>
        <v>16.39924276296388</v>
      </c>
      <c r="S102" s="10">
        <f t="shared" si="0"/>
        <v>16.37241746006864</v>
      </c>
      <c r="T102" s="10">
        <f t="shared" si="0"/>
        <v>16.603983793297665</v>
      </c>
      <c r="U102" s="10">
        <f t="shared" si="0"/>
        <v>16.764249739939658</v>
      </c>
      <c r="V102" s="10">
        <f t="shared" si="0"/>
        <v>16.821681812378618</v>
      </c>
      <c r="W102" s="10">
        <f t="shared" si="0"/>
        <v>17.573745223265458</v>
      </c>
      <c r="X102" s="10">
        <f t="shared" si="0"/>
        <v>17.499719999157225</v>
      </c>
      <c r="Y102" s="10">
        <f t="shared" si="0"/>
        <v>18.226372618230435</v>
      </c>
      <c r="Z102" s="10">
        <f t="shared" si="0"/>
        <v>18.674751227796193</v>
      </c>
      <c r="AA102" s="10">
        <f t="shared" si="0"/>
        <v>19.355098262977709</v>
      </c>
      <c r="AB102" s="10">
        <f t="shared" si="0"/>
        <v>20.351899938665426</v>
      </c>
      <c r="AC102" s="10">
        <f t="shared" si="0"/>
        <v>20.857078151154809</v>
      </c>
      <c r="AD102" s="10">
        <f t="shared" si="0"/>
        <v>20.411241767557108</v>
      </c>
      <c r="AE102" s="10">
        <f t="shared" si="0"/>
        <v>20.506056798501273</v>
      </c>
    </row>
    <row r="103" spans="2:31" ht="11.45" customHeight="1" x14ac:dyDescent="0.25">
      <c r="B103" s="22" t="s">
        <v>47</v>
      </c>
      <c r="C103" s="10">
        <f t="shared" si="1"/>
        <v>46.600645683615028</v>
      </c>
      <c r="D103" s="10">
        <f t="shared" si="0"/>
        <v>47.547880043480639</v>
      </c>
      <c r="E103" s="10">
        <f t="shared" si="0"/>
        <v>47.313348502432234</v>
      </c>
      <c r="F103" s="10">
        <f t="shared" si="0"/>
        <v>46.572249862291898</v>
      </c>
      <c r="G103" s="10">
        <f t="shared" si="0"/>
        <v>47.073286641878653</v>
      </c>
      <c r="H103" s="10">
        <f t="shared" si="0"/>
        <v>48.305486223579372</v>
      </c>
      <c r="I103" s="10">
        <f t="shared" si="0"/>
        <v>48.13624820079432</v>
      </c>
      <c r="J103" s="10">
        <f t="shared" si="0"/>
        <v>48.300661859036325</v>
      </c>
      <c r="K103" s="10">
        <f t="shared" si="0"/>
        <v>48.338691126953023</v>
      </c>
      <c r="L103" s="10">
        <f t="shared" si="0"/>
        <v>49.262576156074168</v>
      </c>
      <c r="M103" s="10">
        <f t="shared" si="0"/>
        <v>50.196890490472974</v>
      </c>
      <c r="N103" s="10">
        <f t="shared" si="0"/>
        <v>50.684377529587906</v>
      </c>
      <c r="O103" s="10">
        <f t="shared" si="0"/>
        <v>50.903198764730796</v>
      </c>
      <c r="P103" s="10">
        <f t="shared" si="0"/>
        <v>50.47121099536303</v>
      </c>
      <c r="Q103" s="10">
        <f t="shared" si="0"/>
        <v>49.665922818682141</v>
      </c>
      <c r="R103" s="10">
        <f t="shared" si="0"/>
        <v>50.853350898153053</v>
      </c>
      <c r="S103" s="10">
        <f t="shared" si="0"/>
        <v>51.0366888315598</v>
      </c>
      <c r="T103" s="10">
        <f t="shared" si="0"/>
        <v>51.636718432933833</v>
      </c>
      <c r="U103" s="10">
        <f t="shared" si="0"/>
        <v>52.446947873460239</v>
      </c>
      <c r="V103" s="10">
        <f t="shared" si="0"/>
        <v>53.103022907024233</v>
      </c>
      <c r="W103" s="10">
        <f t="shared" si="0"/>
        <v>54.100848474032716</v>
      </c>
      <c r="X103" s="10">
        <f t="shared" si="0"/>
        <v>54.56233718331471</v>
      </c>
      <c r="Y103" s="10">
        <f t="shared" si="0"/>
        <v>55.115930087358919</v>
      </c>
      <c r="Z103" s="10">
        <f t="shared" si="0"/>
        <v>55.98365604326461</v>
      </c>
      <c r="AA103" s="10">
        <f t="shared" si="0"/>
        <v>56.065445111095514</v>
      </c>
      <c r="AB103" s="10">
        <f t="shared" si="0"/>
        <v>57.414175266697775</v>
      </c>
      <c r="AC103" s="10">
        <f t="shared" si="0"/>
        <v>57.283652445122314</v>
      </c>
      <c r="AD103" s="10">
        <f t="shared" si="0"/>
        <v>55.792000180674052</v>
      </c>
      <c r="AE103" s="10">
        <f t="shared" si="0"/>
        <v>55.52676176553058</v>
      </c>
    </row>
    <row r="104" spans="2:31" ht="11.45" customHeight="1" x14ac:dyDescent="0.25">
      <c r="B104" s="22" t="s">
        <v>48</v>
      </c>
      <c r="C104" s="10">
        <f t="shared" si="1"/>
        <v>37.286282643425622</v>
      </c>
      <c r="D104" s="10">
        <f t="shared" si="0"/>
        <v>37.476381547166035</v>
      </c>
      <c r="E104" s="10">
        <f t="shared" si="0"/>
        <v>37.989338180301324</v>
      </c>
      <c r="F104" s="10">
        <f t="shared" si="0"/>
        <v>38.42505086254782</v>
      </c>
      <c r="G104" s="10">
        <f t="shared" si="0"/>
        <v>38.925129579218265</v>
      </c>
      <c r="H104" s="10">
        <f t="shared" si="0"/>
        <v>39.130610949777648</v>
      </c>
      <c r="I104" s="10">
        <f t="shared" si="0"/>
        <v>40.057558972634709</v>
      </c>
      <c r="J104" s="10">
        <f t="shared" si="0"/>
        <v>40.359631960418163</v>
      </c>
      <c r="K104" s="10">
        <f t="shared" si="0"/>
        <v>40.037408934692621</v>
      </c>
      <c r="L104" s="10">
        <f t="shared" si="0"/>
        <v>39.860778720870982</v>
      </c>
      <c r="M104" s="10">
        <f t="shared" si="0"/>
        <v>40.318590368630879</v>
      </c>
      <c r="N104" s="10">
        <f t="shared" si="0"/>
        <v>40.443375953984635</v>
      </c>
      <c r="O104" s="10">
        <f t="shared" si="0"/>
        <v>40.90417518837085</v>
      </c>
      <c r="P104" s="10">
        <f t="shared" si="0"/>
        <v>41.351604935973569</v>
      </c>
      <c r="Q104" s="10">
        <f t="shared" si="0"/>
        <v>40.324026554966444</v>
      </c>
      <c r="R104" s="10">
        <f t="shared" si="0"/>
        <v>39.965347874533649</v>
      </c>
      <c r="S104" s="10">
        <f t="shared" si="0"/>
        <v>40.72936382833791</v>
      </c>
      <c r="T104" s="10">
        <f t="shared" si="0"/>
        <v>41.301162669751257</v>
      </c>
      <c r="U104" s="10">
        <f t="shared" si="0"/>
        <v>41.572609870829183</v>
      </c>
      <c r="V104" s="10">
        <f t="shared" si="0"/>
        <v>41.623068433636895</v>
      </c>
      <c r="W104" s="10">
        <f t="shared" si="0"/>
        <v>41.903856523066636</v>
      </c>
      <c r="X104" s="10">
        <f t="shared" si="0"/>
        <v>42.220592635292746</v>
      </c>
      <c r="Y104" s="10">
        <f t="shared" si="0"/>
        <v>42.956014131245581</v>
      </c>
      <c r="Z104" s="10">
        <f t="shared" si="0"/>
        <v>43.425437554979226</v>
      </c>
      <c r="AA104" s="10">
        <f t="shared" si="0"/>
        <v>43.951720317752915</v>
      </c>
      <c r="AB104" s="10">
        <f t="shared" si="0"/>
        <v>44.241305022184704</v>
      </c>
      <c r="AC104" s="10">
        <f t="shared" si="0"/>
        <v>44.841534559197342</v>
      </c>
      <c r="AD104" s="10">
        <f t="shared" si="0"/>
        <v>45.676671492771803</v>
      </c>
      <c r="AE104" s="10">
        <f t="shared" si="0"/>
        <v>45.665193803723447</v>
      </c>
    </row>
    <row r="105" spans="2:31" ht="11.45" customHeight="1" x14ac:dyDescent="0.25">
      <c r="B105" s="22" t="s">
        <v>49</v>
      </c>
      <c r="C105" s="10">
        <f t="shared" si="1"/>
        <v>9.8169115699419454</v>
      </c>
      <c r="D105" s="10">
        <f t="shared" si="0"/>
        <v>10.350959330189474</v>
      </c>
      <c r="E105" s="10">
        <f t="shared" si="0"/>
        <v>10.727224810960934</v>
      </c>
      <c r="F105" s="10">
        <f t="shared" si="0"/>
        <v>11.054504588874321</v>
      </c>
      <c r="G105" s="10">
        <f t="shared" si="0"/>
        <v>11.995513338358553</v>
      </c>
      <c r="H105" s="10">
        <f t="shared" si="0"/>
        <v>12.413327323333526</v>
      </c>
      <c r="I105" s="10">
        <f t="shared" si="0"/>
        <v>13.02745344232773</v>
      </c>
      <c r="J105" s="10">
        <f t="shared" si="0"/>
        <v>13.699517852336427</v>
      </c>
      <c r="K105" s="10">
        <f t="shared" si="0"/>
        <v>14.471356021784588</v>
      </c>
      <c r="L105" s="10">
        <f t="shared" si="0"/>
        <v>15.866951375471592</v>
      </c>
      <c r="M105" s="10">
        <f t="shared" si="0"/>
        <v>16.465268703461721</v>
      </c>
      <c r="N105" s="10">
        <f t="shared" si="0"/>
        <v>17.056789648271653</v>
      </c>
      <c r="O105" s="10">
        <f t="shared" si="0"/>
        <v>18.516787586718213</v>
      </c>
      <c r="P105" s="10">
        <f t="shared" si="0"/>
        <v>17.542431081456254</v>
      </c>
      <c r="Q105" s="10">
        <f t="shared" si="0"/>
        <v>17.194651045599702</v>
      </c>
      <c r="R105" s="10">
        <f t="shared" si="0"/>
        <v>17.639550534609743</v>
      </c>
      <c r="S105" s="10">
        <f t="shared" si="0"/>
        <v>17.494424070702493</v>
      </c>
      <c r="T105" s="10">
        <f t="shared" si="0"/>
        <v>17.595520542882102</v>
      </c>
      <c r="U105" s="10">
        <f t="shared" si="0"/>
        <v>17.451866896666854</v>
      </c>
      <c r="V105" s="10">
        <f t="shared" si="0"/>
        <v>17.597470588880242</v>
      </c>
      <c r="W105" s="10">
        <f t="shared" si="0"/>
        <v>17.638762560637559</v>
      </c>
      <c r="X105" s="10">
        <f t="shared" si="0"/>
        <v>17.788849789461782</v>
      </c>
      <c r="Y105" s="10">
        <f t="shared" si="0"/>
        <v>18.373119947237438</v>
      </c>
      <c r="Z105" s="10">
        <f t="shared" si="0"/>
        <v>19.900223417963758</v>
      </c>
      <c r="AA105" s="10">
        <f t="shared" si="0"/>
        <v>20.156677475914364</v>
      </c>
      <c r="AB105" s="10">
        <f t="shared" si="0"/>
        <v>20.696675274101977</v>
      </c>
      <c r="AC105" s="10">
        <f t="shared" si="0"/>
        <v>22.019033067230772</v>
      </c>
      <c r="AD105" s="10">
        <f t="shared" si="0"/>
        <v>22.385175079581629</v>
      </c>
      <c r="AE105" s="10">
        <f t="shared" si="0"/>
        <v>20.886433556844171</v>
      </c>
    </row>
    <row r="106" spans="2:31" ht="11.45" customHeight="1" x14ac:dyDescent="0.25">
      <c r="B106" s="22" t="s">
        <v>50</v>
      </c>
      <c r="C106" s="10">
        <f t="shared" si="1"/>
        <v>35.890096469441559</v>
      </c>
      <c r="D106" s="10">
        <f t="shared" si="0"/>
        <v>37.270345313503128</v>
      </c>
      <c r="E106" s="10">
        <f t="shared" si="0"/>
        <v>39.803204642586579</v>
      </c>
      <c r="F106" s="10">
        <f t="shared" si="0"/>
        <v>41.275316166006924</v>
      </c>
      <c r="G106" s="10">
        <f t="shared" si="0"/>
        <v>41.61370086056791</v>
      </c>
      <c r="H106" s="10">
        <f t="shared" si="0"/>
        <v>42.201000862262951</v>
      </c>
      <c r="I106" s="10">
        <f t="shared" si="0"/>
        <v>42.744865892903249</v>
      </c>
      <c r="J106" s="10">
        <f t="shared" si="0"/>
        <v>42.97532634858841</v>
      </c>
      <c r="K106" s="10">
        <f t="shared" si="0"/>
        <v>42.393367245074792</v>
      </c>
      <c r="L106" s="10">
        <f t="shared" si="0"/>
        <v>44.076649335716837</v>
      </c>
      <c r="M106" s="10">
        <f t="shared" si="0"/>
        <v>44.706985482508195</v>
      </c>
      <c r="N106" s="10">
        <f t="shared" si="0"/>
        <v>45.463256706108787</v>
      </c>
      <c r="O106" s="10">
        <f t="shared" si="0"/>
        <v>48.365450428371716</v>
      </c>
      <c r="P106" s="10">
        <f t="shared" si="0"/>
        <v>49.224077746878272</v>
      </c>
      <c r="Q106" s="10">
        <f t="shared" si="0"/>
        <v>50.070632500313899</v>
      </c>
      <c r="R106" s="10">
        <f t="shared" si="0"/>
        <v>52.665607115721087</v>
      </c>
      <c r="S106" s="10">
        <f t="shared" si="0"/>
        <v>54.375830165346031</v>
      </c>
      <c r="T106" s="10">
        <f t="shared" si="0"/>
        <v>52.66255142401404</v>
      </c>
      <c r="U106" s="10">
        <f t="shared" si="0"/>
        <v>52.885965945839182</v>
      </c>
      <c r="V106" s="10">
        <f t="shared" si="0"/>
        <v>55.064500755797873</v>
      </c>
      <c r="W106" s="10">
        <f t="shared" si="0"/>
        <v>57.973533487706582</v>
      </c>
      <c r="X106" s="10">
        <f t="shared" si="0"/>
        <v>56.761578158097421</v>
      </c>
      <c r="Y106" s="10">
        <f t="shared" si="0"/>
        <v>60.303793753806374</v>
      </c>
      <c r="Z106" s="10">
        <f t="shared" si="0"/>
        <v>63.393192472919594</v>
      </c>
      <c r="AA106" s="10">
        <f t="shared" si="0"/>
        <v>65.612704764150621</v>
      </c>
      <c r="AB106" s="10">
        <f t="shared" si="0"/>
        <v>73.035337174023795</v>
      </c>
      <c r="AC106" s="10">
        <f t="shared" si="0"/>
        <v>76.712022612700068</v>
      </c>
      <c r="AD106" s="10">
        <f t="shared" si="0"/>
        <v>74.082207717620022</v>
      </c>
      <c r="AE106" s="10">
        <f t="shared" si="0"/>
        <v>75.216189333471362</v>
      </c>
    </row>
    <row r="107" spans="2:31" ht="11.45" customHeight="1" x14ac:dyDescent="0.25">
      <c r="B107" s="22" t="s">
        <v>51</v>
      </c>
      <c r="C107" s="10">
        <f t="shared" si="1"/>
        <v>14.895847698695739</v>
      </c>
      <c r="D107" s="10">
        <f t="shared" si="0"/>
        <v>15.354257894160741</v>
      </c>
      <c r="E107" s="10">
        <f t="shared" si="0"/>
        <v>15.668357492347178</v>
      </c>
      <c r="F107" s="10">
        <f t="shared" si="0"/>
        <v>15.376675525018353</v>
      </c>
      <c r="G107" s="10">
        <f t="shared" si="0"/>
        <v>15.24870911208083</v>
      </c>
      <c r="H107" s="10">
        <f t="shared" si="0"/>
        <v>15.69796536816596</v>
      </c>
      <c r="I107" s="10">
        <f t="shared" si="0"/>
        <v>15.988583430258496</v>
      </c>
      <c r="J107" s="10">
        <f t="shared" si="0"/>
        <v>16.295029817282739</v>
      </c>
      <c r="K107" s="10">
        <f t="shared" si="0"/>
        <v>16.945754232761729</v>
      </c>
      <c r="L107" s="10">
        <f t="shared" si="0"/>
        <v>17.58701012551165</v>
      </c>
      <c r="M107" s="10">
        <f t="shared" si="0"/>
        <v>17.468375463323152</v>
      </c>
      <c r="N107" s="10">
        <f t="shared" si="0"/>
        <v>17.765064730139319</v>
      </c>
      <c r="O107" s="10">
        <f t="shared" si="0"/>
        <v>18.486666952832067</v>
      </c>
      <c r="P107" s="10">
        <f t="shared" si="0"/>
        <v>18.822456338785887</v>
      </c>
      <c r="Q107" s="10">
        <f t="shared" si="0"/>
        <v>18.209154146441957</v>
      </c>
      <c r="R107" s="10">
        <f t="shared" si="0"/>
        <v>17.921216008051353</v>
      </c>
      <c r="S107" s="10">
        <f t="shared" si="0"/>
        <v>16.520865683419299</v>
      </c>
      <c r="T107" s="10">
        <f t="shared" si="0"/>
        <v>15.397607877632799</v>
      </c>
      <c r="U107" s="10">
        <f t="shared" si="0"/>
        <v>15.255967334274127</v>
      </c>
      <c r="V107" s="10">
        <f t="shared" ref="V107:AE122" si="2">V21/V69*1000</f>
        <v>14.974006190956425</v>
      </c>
      <c r="W107" s="10">
        <f t="shared" si="2"/>
        <v>15.079693130820091</v>
      </c>
      <c r="X107" s="10">
        <f t="shared" si="2"/>
        <v>14.442337451896263</v>
      </c>
      <c r="Y107" s="10">
        <f t="shared" si="2"/>
        <v>14.955579391016444</v>
      </c>
      <c r="Z107" s="10">
        <f t="shared" si="2"/>
        <v>14.198950864528925</v>
      </c>
      <c r="AA107" s="10">
        <f t="shared" si="2"/>
        <v>13.928914040467566</v>
      </c>
      <c r="AB107" s="10">
        <f t="shared" si="2"/>
        <v>14.50233011846446</v>
      </c>
      <c r="AC107" s="10">
        <f t="shared" si="2"/>
        <v>13.825253586124578</v>
      </c>
      <c r="AD107" s="10">
        <f t="shared" si="2"/>
        <v>14.065464079880275</v>
      </c>
      <c r="AE107" s="10">
        <f t="shared" si="2"/>
        <v>14.189652756929853</v>
      </c>
    </row>
    <row r="108" spans="2:31" ht="11.45" customHeight="1" x14ac:dyDescent="0.25">
      <c r="B108" s="22" t="s">
        <v>52</v>
      </c>
      <c r="C108" s="10">
        <f t="shared" si="1"/>
        <v>27.479437040979153</v>
      </c>
      <c r="D108" s="10">
        <f t="shared" si="1"/>
        <v>27.64394588856803</v>
      </c>
      <c r="E108" s="10">
        <f t="shared" si="1"/>
        <v>27.514737532169232</v>
      </c>
      <c r="F108" s="10">
        <f t="shared" si="1"/>
        <v>27.236310321199284</v>
      </c>
      <c r="G108" s="10">
        <f t="shared" si="1"/>
        <v>27.06929310968766</v>
      </c>
      <c r="H108" s="10">
        <f t="shared" si="1"/>
        <v>27.315868115319542</v>
      </c>
      <c r="I108" s="10">
        <f t="shared" si="1"/>
        <v>27.135058712393217</v>
      </c>
      <c r="J108" s="10">
        <f t="shared" si="1"/>
        <v>26.868224719124065</v>
      </c>
      <c r="K108" s="10">
        <f t="shared" si="1"/>
        <v>26.659279192667331</v>
      </c>
      <c r="L108" s="10">
        <f t="shared" si="1"/>
        <v>26.572625938145929</v>
      </c>
      <c r="M108" s="10">
        <f t="shared" si="1"/>
        <v>26.541352785240495</v>
      </c>
      <c r="N108" s="10">
        <f t="shared" si="1"/>
        <v>26.435782571474487</v>
      </c>
      <c r="O108" s="10">
        <f t="shared" si="1"/>
        <v>26.645278588481208</v>
      </c>
      <c r="P108" s="10">
        <f t="shared" si="1"/>
        <v>26.232203041745109</v>
      </c>
      <c r="Q108" s="10">
        <f t="shared" si="1"/>
        <v>26.322464373002195</v>
      </c>
      <c r="R108" s="10">
        <f t="shared" si="1"/>
        <v>26.774767207819803</v>
      </c>
      <c r="S108" s="10">
        <f t="shared" ref="D108:AD117" si="3">S22/S70*1000</f>
        <v>27.060162985070594</v>
      </c>
      <c r="T108" s="10">
        <f t="shared" si="3"/>
        <v>27.248789106947036</v>
      </c>
      <c r="U108" s="10">
        <f t="shared" si="3"/>
        <v>27.373905582848941</v>
      </c>
      <c r="V108" s="10">
        <f t="shared" si="3"/>
        <v>27.25762804379227</v>
      </c>
      <c r="W108" s="10">
        <f t="shared" si="3"/>
        <v>27.575554431401326</v>
      </c>
      <c r="X108" s="10">
        <f t="shared" si="3"/>
        <v>27.605109212317377</v>
      </c>
      <c r="Y108" s="10">
        <f t="shared" si="3"/>
        <v>28.048705002254859</v>
      </c>
      <c r="Z108" s="10">
        <f t="shared" si="3"/>
        <v>28.184793649333322</v>
      </c>
      <c r="AA108" s="10">
        <f t="shared" si="3"/>
        <v>28.455211828616921</v>
      </c>
      <c r="AB108" s="10">
        <f t="shared" si="3"/>
        <v>28.057887299471151</v>
      </c>
      <c r="AC108" s="10">
        <f t="shared" si="3"/>
        <v>27.995057382119345</v>
      </c>
      <c r="AD108" s="10">
        <f t="shared" si="3"/>
        <v>28.998706372527465</v>
      </c>
      <c r="AE108" s="10">
        <f t="shared" si="2"/>
        <v>29.273295094407302</v>
      </c>
    </row>
    <row r="109" spans="2:31" ht="11.45" customHeight="1" x14ac:dyDescent="0.25">
      <c r="B109" s="22" t="s">
        <v>53</v>
      </c>
      <c r="C109" s="10">
        <f t="shared" si="1"/>
        <v>37.659159390452849</v>
      </c>
      <c r="D109" s="10">
        <f t="shared" si="3"/>
        <v>37.69268438077205</v>
      </c>
      <c r="E109" s="10">
        <f t="shared" si="3"/>
        <v>38.065625380906994</v>
      </c>
      <c r="F109" s="10">
        <f t="shared" si="3"/>
        <v>38.543895531455235</v>
      </c>
      <c r="G109" s="10">
        <f t="shared" si="3"/>
        <v>38.60890878732809</v>
      </c>
      <c r="H109" s="10">
        <f t="shared" si="3"/>
        <v>39.209834843380996</v>
      </c>
      <c r="I109" s="10">
        <f t="shared" si="3"/>
        <v>39.562291812182309</v>
      </c>
      <c r="J109" s="10">
        <f t="shared" si="3"/>
        <v>40.652503641123459</v>
      </c>
      <c r="K109" s="10">
        <f t="shared" si="3"/>
        <v>40.80705829711475</v>
      </c>
      <c r="L109" s="10">
        <f t="shared" si="3"/>
        <v>40.840761667969218</v>
      </c>
      <c r="M109" s="10">
        <f t="shared" si="3"/>
        <v>41.14103213966763</v>
      </c>
      <c r="N109" s="10">
        <f t="shared" si="3"/>
        <v>42.090209646737613</v>
      </c>
      <c r="O109" s="10">
        <f t="shared" si="3"/>
        <v>41.803406973061712</v>
      </c>
      <c r="P109" s="10">
        <f t="shared" si="3"/>
        <v>41.908290840587341</v>
      </c>
      <c r="Q109" s="10">
        <f t="shared" si="3"/>
        <v>41.514208598451269</v>
      </c>
      <c r="R109" s="10">
        <f t="shared" si="3"/>
        <v>41.835993458790313</v>
      </c>
      <c r="S109" s="10">
        <f t="shared" si="3"/>
        <v>42.496924017501854</v>
      </c>
      <c r="T109" s="10">
        <f t="shared" si="3"/>
        <v>42.773849849645323</v>
      </c>
      <c r="U109" s="10">
        <f t="shared" si="3"/>
        <v>43.236366444777659</v>
      </c>
      <c r="V109" s="10">
        <f t="shared" si="3"/>
        <v>43.640575905149412</v>
      </c>
      <c r="W109" s="10">
        <f t="shared" si="3"/>
        <v>43.76227423198921</v>
      </c>
      <c r="X109" s="10">
        <f t="shared" si="3"/>
        <v>43.710512690098611</v>
      </c>
      <c r="Y109" s="10">
        <f t="shared" si="3"/>
        <v>44.392213857544888</v>
      </c>
      <c r="Z109" s="10">
        <f t="shared" si="3"/>
        <v>44.36881408469818</v>
      </c>
      <c r="AA109" s="10">
        <f t="shared" si="3"/>
        <v>44.85673668200139</v>
      </c>
      <c r="AB109" s="10">
        <f t="shared" si="3"/>
        <v>44.509339058294344</v>
      </c>
      <c r="AC109" s="10">
        <f t="shared" si="3"/>
        <v>44.358940413535024</v>
      </c>
      <c r="AD109" s="10">
        <f t="shared" si="3"/>
        <v>44.465372954668972</v>
      </c>
      <c r="AE109" s="10">
        <f t="shared" si="2"/>
        <v>44.39667857674592</v>
      </c>
    </row>
    <row r="110" spans="2:31" ht="11.45" customHeight="1" x14ac:dyDescent="0.25">
      <c r="B110" s="22" t="s">
        <v>54</v>
      </c>
      <c r="C110" s="10">
        <f t="shared" si="1"/>
        <v>9.2984684039614169</v>
      </c>
      <c r="D110" s="10">
        <f t="shared" si="3"/>
        <v>9.9444583979230732</v>
      </c>
      <c r="E110" s="10">
        <f t="shared" si="3"/>
        <v>10.545191681014776</v>
      </c>
      <c r="F110" s="10">
        <f t="shared" si="3"/>
        <v>10.854699655010165</v>
      </c>
      <c r="G110" s="10">
        <f t="shared" si="3"/>
        <v>10.86036344521032</v>
      </c>
      <c r="H110" s="10">
        <f t="shared" si="3"/>
        <v>11.127618122841065</v>
      </c>
      <c r="I110" s="10">
        <f t="shared" si="3"/>
        <v>11.656828613001039</v>
      </c>
      <c r="J110" s="10">
        <f t="shared" si="3"/>
        <v>12.210479332071746</v>
      </c>
      <c r="K110" s="10">
        <f t="shared" si="3"/>
        <v>12.679846097668054</v>
      </c>
      <c r="L110" s="10">
        <f t="shared" si="3"/>
        <v>12.886417736084393</v>
      </c>
      <c r="M110" s="10">
        <f t="shared" si="3"/>
        <v>13.335235206331038</v>
      </c>
      <c r="N110" s="10">
        <f t="shared" si="3"/>
        <v>13.344579720612542</v>
      </c>
      <c r="O110" s="10">
        <f t="shared" si="3"/>
        <v>13.600588281989173</v>
      </c>
      <c r="P110" s="10">
        <f t="shared" si="3"/>
        <v>13.439714221160303</v>
      </c>
      <c r="Q110" s="10">
        <f t="shared" si="3"/>
        <v>12.562583598188759</v>
      </c>
      <c r="R110" s="10">
        <f t="shared" si="3"/>
        <v>12.999599673901031</v>
      </c>
      <c r="S110" s="10">
        <f t="shared" si="3"/>
        <v>13.938567117284716</v>
      </c>
      <c r="T110" s="10">
        <f t="shared" si="3"/>
        <v>13.909886064757922</v>
      </c>
      <c r="U110" s="10">
        <f t="shared" si="3"/>
        <v>14.035206396612287</v>
      </c>
      <c r="V110" s="10">
        <f t="shared" si="3"/>
        <v>13.403175259674134</v>
      </c>
      <c r="W110" s="10">
        <f t="shared" si="3"/>
        <v>13.882773840616947</v>
      </c>
      <c r="X110" s="10">
        <f t="shared" si="3"/>
        <v>14.170295745777789</v>
      </c>
      <c r="Y110" s="10">
        <f t="shared" si="3"/>
        <v>14.19037012815383</v>
      </c>
      <c r="Z110" s="10">
        <f t="shared" si="3"/>
        <v>14.375442134967974</v>
      </c>
      <c r="AA110" s="10">
        <f t="shared" si="3"/>
        <v>13.381883750589729</v>
      </c>
      <c r="AB110" s="10">
        <f t="shared" si="3"/>
        <v>12.50987935423835</v>
      </c>
      <c r="AC110" s="10">
        <f t="shared" si="3"/>
        <v>14.175118102370117</v>
      </c>
      <c r="AD110" s="10">
        <f t="shared" si="3"/>
        <v>15.052215120276506</v>
      </c>
      <c r="AE110" s="10">
        <f t="shared" si="2"/>
        <v>15.038272661979953</v>
      </c>
    </row>
    <row r="111" spans="2:31" ht="11.45" customHeight="1" x14ac:dyDescent="0.25">
      <c r="B111" s="22" t="s">
        <v>55</v>
      </c>
      <c r="C111" s="10">
        <f t="shared" si="1"/>
        <v>31.314170499861017</v>
      </c>
      <c r="D111" s="10">
        <f t="shared" si="3"/>
        <v>31.361903784006635</v>
      </c>
      <c r="E111" s="10">
        <f t="shared" si="3"/>
        <v>32.055644562614923</v>
      </c>
      <c r="F111" s="10">
        <f t="shared" si="3"/>
        <v>31.887753666191738</v>
      </c>
      <c r="G111" s="10">
        <f t="shared" si="3"/>
        <v>31.815593157987536</v>
      </c>
      <c r="H111" s="10">
        <f t="shared" si="3"/>
        <v>32.654593316650221</v>
      </c>
      <c r="I111" s="10">
        <f t="shared" si="3"/>
        <v>33.056999780270054</v>
      </c>
      <c r="J111" s="10">
        <f t="shared" si="3"/>
        <v>32.721576396767055</v>
      </c>
      <c r="K111" s="10">
        <f t="shared" si="3"/>
        <v>32.520888028566183</v>
      </c>
      <c r="L111" s="10">
        <f t="shared" si="3"/>
        <v>32.812466082455387</v>
      </c>
      <c r="M111" s="10">
        <f t="shared" si="3"/>
        <v>32.973528262386161</v>
      </c>
      <c r="N111" s="10">
        <f t="shared" si="3"/>
        <v>32.787329056174947</v>
      </c>
      <c r="O111" s="10">
        <f t="shared" si="3"/>
        <v>32.93003379762358</v>
      </c>
      <c r="P111" s="10">
        <f t="shared" si="3"/>
        <v>32.703752638803827</v>
      </c>
      <c r="Q111" s="10">
        <f t="shared" si="3"/>
        <v>32.367637920492669</v>
      </c>
      <c r="R111" s="10">
        <f t="shared" si="3"/>
        <v>32.821782183322917</v>
      </c>
      <c r="S111" s="10">
        <f t="shared" si="3"/>
        <v>32.919098935978639</v>
      </c>
      <c r="T111" s="10">
        <f t="shared" si="3"/>
        <v>32.466348575278694</v>
      </c>
      <c r="U111" s="10">
        <f t="shared" si="3"/>
        <v>32.684843714578271</v>
      </c>
      <c r="V111" s="10">
        <f t="shared" si="3"/>
        <v>32.804238309580626</v>
      </c>
      <c r="W111" s="10">
        <f t="shared" si="3"/>
        <v>32.670661223496069</v>
      </c>
      <c r="X111" s="10">
        <f t="shared" si="3"/>
        <v>32.598062319835599</v>
      </c>
      <c r="Y111" s="10">
        <f t="shared" si="3"/>
        <v>32.744964328195991</v>
      </c>
      <c r="Z111" s="10">
        <f t="shared" si="3"/>
        <v>32.741906246576882</v>
      </c>
      <c r="AA111" s="10">
        <f t="shared" si="3"/>
        <v>32.935865537893314</v>
      </c>
      <c r="AB111" s="10">
        <f t="shared" si="3"/>
        <v>34.412513831704857</v>
      </c>
      <c r="AC111" s="10">
        <f t="shared" si="3"/>
        <v>34.08867484651666</v>
      </c>
      <c r="AD111" s="10">
        <f t="shared" si="3"/>
        <v>34.707004851636427</v>
      </c>
      <c r="AE111" s="10">
        <f t="shared" si="2"/>
        <v>33.797778756011155</v>
      </c>
    </row>
    <row r="112" spans="2:31" ht="11.45" customHeight="1" x14ac:dyDescent="0.25">
      <c r="B112" s="22" t="s">
        <v>56</v>
      </c>
      <c r="C112" s="10">
        <f t="shared" si="1"/>
        <v>18.753946240923646</v>
      </c>
      <c r="D112" s="10">
        <f t="shared" si="3"/>
        <v>18.752393046323867</v>
      </c>
      <c r="E112" s="10">
        <f t="shared" si="3"/>
        <v>19.160027487276395</v>
      </c>
      <c r="F112" s="10">
        <f t="shared" si="3"/>
        <v>19.798369909866828</v>
      </c>
      <c r="G112" s="10">
        <f t="shared" si="3"/>
        <v>20.25005458337202</v>
      </c>
      <c r="H112" s="10">
        <f t="shared" si="3"/>
        <v>21.127575940376342</v>
      </c>
      <c r="I112" s="10">
        <f t="shared" si="3"/>
        <v>20.632395072174525</v>
      </c>
      <c r="J112" s="10">
        <f t="shared" si="3"/>
        <v>21.09119592921726</v>
      </c>
      <c r="K112" s="10">
        <f t="shared" si="3"/>
        <v>20.703917762287123</v>
      </c>
      <c r="L112" s="10">
        <f t="shared" si="3"/>
        <v>21.086890053528442</v>
      </c>
      <c r="M112" s="10">
        <f t="shared" si="3"/>
        <v>21.966193150534085</v>
      </c>
      <c r="N112" s="10">
        <f t="shared" si="3"/>
        <v>22.601646090534977</v>
      </c>
      <c r="O112" s="10">
        <f t="shared" si="3"/>
        <v>22.592900299168807</v>
      </c>
      <c r="P112" s="10">
        <f t="shared" si="3"/>
        <v>22.97179281551611</v>
      </c>
      <c r="Q112" s="10">
        <f t="shared" si="3"/>
        <v>23.210519086353827</v>
      </c>
      <c r="R112" s="10">
        <f t="shared" si="3"/>
        <v>23.742442071298001</v>
      </c>
      <c r="S112" s="10">
        <f t="shared" si="3"/>
        <v>23.673899281831872</v>
      </c>
      <c r="T112" s="10">
        <f t="shared" si="3"/>
        <v>23.403678655977817</v>
      </c>
      <c r="U112" s="10">
        <f t="shared" si="3"/>
        <v>23.234657768904185</v>
      </c>
      <c r="V112" s="10">
        <f t="shared" si="3"/>
        <v>23.472089633741508</v>
      </c>
      <c r="W112" s="10">
        <f t="shared" si="3"/>
        <v>23.713368819539191</v>
      </c>
      <c r="X112" s="10">
        <f t="shared" si="3"/>
        <v>23.619037531205993</v>
      </c>
      <c r="Y112" s="10">
        <f t="shared" si="3"/>
        <v>24.160955554654858</v>
      </c>
      <c r="Z112" s="10">
        <f t="shared" si="3"/>
        <v>24.026634637390394</v>
      </c>
      <c r="AA112" s="10">
        <f t="shared" si="3"/>
        <v>24.098892014154845</v>
      </c>
      <c r="AB112" s="10">
        <f t="shared" si="3"/>
        <v>24.762781029297759</v>
      </c>
      <c r="AC112" s="10">
        <f t="shared" si="3"/>
        <v>26.231443464263933</v>
      </c>
      <c r="AD112" s="10">
        <f t="shared" si="3"/>
        <v>27.35515984025621</v>
      </c>
      <c r="AE112" s="10">
        <f t="shared" si="2"/>
        <v>27.669924889992977</v>
      </c>
    </row>
    <row r="113" spans="2:31" ht="11.45" customHeight="1" x14ac:dyDescent="0.25">
      <c r="B113" s="22" t="s">
        <v>57</v>
      </c>
      <c r="C113" s="10">
        <f t="shared" si="1"/>
        <v>5.7649442410247582</v>
      </c>
      <c r="D113" s="10">
        <f t="shared" si="3"/>
        <v>5.899292169760507</v>
      </c>
      <c r="E113" s="10">
        <f t="shared" si="3"/>
        <v>6.0115433077267006</v>
      </c>
      <c r="F113" s="10">
        <f t="shared" si="3"/>
        <v>6.3971155357589344</v>
      </c>
      <c r="G113" s="10">
        <f t="shared" si="3"/>
        <v>6.8229730570592988</v>
      </c>
      <c r="H113" s="10">
        <f t="shared" si="3"/>
        <v>7.5718764009951984</v>
      </c>
      <c r="I113" s="10">
        <f t="shared" si="3"/>
        <v>8.1524034292248793</v>
      </c>
      <c r="J113" s="10">
        <f t="shared" si="3"/>
        <v>8.6340948234680468</v>
      </c>
      <c r="K113" s="10">
        <f t="shared" si="3"/>
        <v>9.3005552072383075</v>
      </c>
      <c r="L113" s="10">
        <f t="shared" si="3"/>
        <v>9.7822641376522697</v>
      </c>
      <c r="M113" s="10">
        <f t="shared" si="3"/>
        <v>10.502446971693891</v>
      </c>
      <c r="N113" s="10">
        <f t="shared" si="3"/>
        <v>11.585234939296443</v>
      </c>
      <c r="O113" s="10">
        <f t="shared" si="3"/>
        <v>11.951494259313593</v>
      </c>
      <c r="P113" s="10">
        <f t="shared" si="3"/>
        <v>12.331442578250082</v>
      </c>
      <c r="Q113" s="10">
        <f t="shared" si="3"/>
        <v>11.837584618334391</v>
      </c>
      <c r="R113" s="10">
        <f t="shared" si="3"/>
        <v>12.087628627693903</v>
      </c>
      <c r="S113" s="10">
        <f t="shared" si="3"/>
        <v>11.991266383527865</v>
      </c>
      <c r="T113" s="10">
        <f t="shared" si="3"/>
        <v>12.809661568375422</v>
      </c>
      <c r="U113" s="10">
        <f t="shared" si="3"/>
        <v>12.825600859552472</v>
      </c>
      <c r="V113" s="10">
        <f t="shared" si="3"/>
        <v>13.1834798791333</v>
      </c>
      <c r="W113" s="10">
        <f t="shared" si="3"/>
        <v>13.805320518736689</v>
      </c>
      <c r="X113" s="10">
        <f t="shared" si="3"/>
        <v>14.115979477761345</v>
      </c>
      <c r="Y113" s="10">
        <f t="shared" si="3"/>
        <v>14.775339735229904</v>
      </c>
      <c r="Z113" s="10">
        <f t="shared" si="3"/>
        <v>15.034656006717743</v>
      </c>
      <c r="AA113" s="10">
        <f t="shared" si="3"/>
        <v>14.318897047804587</v>
      </c>
      <c r="AB113" s="10">
        <f t="shared" si="3"/>
        <v>14.52632285778842</v>
      </c>
      <c r="AC113" s="10">
        <f t="shared" si="3"/>
        <v>15.807092934456293</v>
      </c>
      <c r="AD113" s="10">
        <f t="shared" si="3"/>
        <v>16.307113696717739</v>
      </c>
      <c r="AE113" s="10">
        <f t="shared" si="2"/>
        <v>16.704144792159799</v>
      </c>
    </row>
    <row r="114" spans="2:31" ht="11.45" customHeight="1" x14ac:dyDescent="0.25">
      <c r="B114" s="22" t="s">
        <v>58</v>
      </c>
      <c r="C114" s="10">
        <f t="shared" si="1"/>
        <v>7.3445365735252208</v>
      </c>
      <c r="D114" s="10">
        <f t="shared" si="3"/>
        <v>7.7884362905711626</v>
      </c>
      <c r="E114" s="10">
        <f t="shared" si="3"/>
        <v>8.5493845471470493</v>
      </c>
      <c r="F114" s="10">
        <f t="shared" si="3"/>
        <v>8.791675356791707</v>
      </c>
      <c r="G114" s="10">
        <f t="shared" si="3"/>
        <v>9.5391586434407323</v>
      </c>
      <c r="H114" s="10">
        <f t="shared" si="3"/>
        <v>9.6954701657473965</v>
      </c>
      <c r="I114" s="10">
        <f t="shared" si="3"/>
        <v>10.517772701858105</v>
      </c>
      <c r="J114" s="10">
        <f t="shared" si="3"/>
        <v>11.227380321040991</v>
      </c>
      <c r="K114" s="10">
        <f t="shared" si="3"/>
        <v>12.054932706428742</v>
      </c>
      <c r="L114" s="10">
        <f t="shared" si="3"/>
        <v>11.886869560224666</v>
      </c>
      <c r="M114" s="10">
        <f t="shared" si="3"/>
        <v>12.511215060261812</v>
      </c>
      <c r="N114" s="10">
        <f t="shared" si="3"/>
        <v>13.437156160882514</v>
      </c>
      <c r="O114" s="10">
        <f t="shared" si="3"/>
        <v>13.376517473942366</v>
      </c>
      <c r="P114" s="10">
        <f t="shared" si="3"/>
        <v>13.274703324128447</v>
      </c>
      <c r="Q114" s="10">
        <f t="shared" si="3"/>
        <v>12.669266077811811</v>
      </c>
      <c r="R114" s="10">
        <f t="shared" si="3"/>
        <v>12.718324122454554</v>
      </c>
      <c r="S114" s="10">
        <f t="shared" si="3"/>
        <v>13.39999336608234</v>
      </c>
      <c r="T114" s="10">
        <f t="shared" si="3"/>
        <v>13.993913453870814</v>
      </c>
      <c r="U114" s="10">
        <f t="shared" si="3"/>
        <v>14.533437751223078</v>
      </c>
      <c r="V114" s="10">
        <f t="shared" si="3"/>
        <v>14.553573920921274</v>
      </c>
      <c r="W114" s="10">
        <f t="shared" si="3"/>
        <v>14.546855163743485</v>
      </c>
      <c r="X114" s="10">
        <f t="shared" si="3"/>
        <v>14.345255335644591</v>
      </c>
      <c r="Y114" s="10">
        <f t="shared" si="3"/>
        <v>15.453500960468505</v>
      </c>
      <c r="Z114" s="10">
        <f t="shared" si="3"/>
        <v>16.035467155792297</v>
      </c>
      <c r="AA114" s="10">
        <f t="shared" si="3"/>
        <v>16.389474351687618</v>
      </c>
      <c r="AB114" s="10">
        <f t="shared" si="3"/>
        <v>16.904160799374374</v>
      </c>
      <c r="AC114" s="10">
        <f t="shared" si="3"/>
        <v>17.71304904710377</v>
      </c>
      <c r="AD114" s="10">
        <f t="shared" si="3"/>
        <v>17.047391404636041</v>
      </c>
      <c r="AE114" s="10">
        <f t="shared" si="2"/>
        <v>16.690891262658255</v>
      </c>
    </row>
    <row r="115" spans="2:31" ht="11.45" customHeight="1" x14ac:dyDescent="0.25">
      <c r="B115" s="22" t="s">
        <v>59</v>
      </c>
      <c r="C115" s="10">
        <f t="shared" ref="C115:R130" si="4">C29/C77*1000</f>
        <v>90.978586668279064</v>
      </c>
      <c r="D115" s="10">
        <f t="shared" si="3"/>
        <v>90.657221931586136</v>
      </c>
      <c r="E115" s="10">
        <f t="shared" si="3"/>
        <v>90.935302787464849</v>
      </c>
      <c r="F115" s="10">
        <f t="shared" si="3"/>
        <v>91.708992276921578</v>
      </c>
      <c r="G115" s="10">
        <f t="shared" si="3"/>
        <v>93.027187029064464</v>
      </c>
      <c r="H115" s="10">
        <f t="shared" si="3"/>
        <v>92.407249073748105</v>
      </c>
      <c r="I115" s="10">
        <f t="shared" si="3"/>
        <v>90.661530119418401</v>
      </c>
      <c r="J115" s="10">
        <f t="shared" si="3"/>
        <v>90.200066475372097</v>
      </c>
      <c r="K115" s="10">
        <f t="shared" si="3"/>
        <v>89.384474143009669</v>
      </c>
      <c r="L115" s="10">
        <f t="shared" si="3"/>
        <v>91.423733054780456</v>
      </c>
      <c r="M115" s="10">
        <f t="shared" si="3"/>
        <v>91.952028447848477</v>
      </c>
      <c r="N115" s="10">
        <f t="shared" si="3"/>
        <v>96.016953549786024</v>
      </c>
      <c r="O115" s="10">
        <f t="shared" si="3"/>
        <v>97.089912195626582</v>
      </c>
      <c r="P115" s="10">
        <f t="shared" si="3"/>
        <v>93.826773734847151</v>
      </c>
      <c r="Q115" s="10">
        <f t="shared" si="3"/>
        <v>93.106879438798984</v>
      </c>
      <c r="R115" s="10">
        <f t="shared" si="3"/>
        <v>94.494755927949541</v>
      </c>
      <c r="S115" s="10">
        <f t="shared" si="3"/>
        <v>93.382838283828391</v>
      </c>
      <c r="T115" s="10">
        <f t="shared" si="3"/>
        <v>91.141253850484489</v>
      </c>
      <c r="U115" s="10">
        <f t="shared" si="3"/>
        <v>90.823398448721633</v>
      </c>
      <c r="V115" s="10">
        <f t="shared" si="3"/>
        <v>89.628545439871218</v>
      </c>
      <c r="W115" s="10">
        <f t="shared" si="3"/>
        <v>90.000675929720188</v>
      </c>
      <c r="X115" s="10">
        <f t="shared" si="3"/>
        <v>91.832315949035177</v>
      </c>
      <c r="Y115" s="10">
        <f t="shared" si="3"/>
        <v>90.844277822251456</v>
      </c>
      <c r="Z115" s="10">
        <f t="shared" si="3"/>
        <v>88.214778366477077</v>
      </c>
      <c r="AA115" s="10">
        <f t="shared" si="3"/>
        <v>86.860473483485649</v>
      </c>
      <c r="AB115" s="10">
        <f t="shared" si="3"/>
        <v>89.413214301430557</v>
      </c>
      <c r="AC115" s="10">
        <f t="shared" si="3"/>
        <v>90.990709699059906</v>
      </c>
      <c r="AD115" s="10">
        <f t="shared" si="3"/>
        <v>90.072066499530905</v>
      </c>
      <c r="AE115" s="10">
        <f t="shared" si="2"/>
        <v>86.517249452191152</v>
      </c>
    </row>
    <row r="116" spans="2:31" ht="11.45" customHeight="1" x14ac:dyDescent="0.25">
      <c r="B116" s="22" t="s">
        <v>60</v>
      </c>
      <c r="C116" s="10">
        <f t="shared" si="4"/>
        <v>9.6885119618264763</v>
      </c>
      <c r="D116" s="10">
        <f t="shared" si="3"/>
        <v>9.7161278328538074</v>
      </c>
      <c r="E116" s="10">
        <f t="shared" si="3"/>
        <v>9.348899581920012</v>
      </c>
      <c r="F116" s="10">
        <f t="shared" si="3"/>
        <v>9.4907339646409365</v>
      </c>
      <c r="G116" s="10">
        <f t="shared" si="3"/>
        <v>9.3306533242320686</v>
      </c>
      <c r="H116" s="10">
        <f t="shared" si="3"/>
        <v>9.7361738374805231</v>
      </c>
      <c r="I116" s="10">
        <f t="shared" si="3"/>
        <v>10.109826302098094</v>
      </c>
      <c r="J116" s="10">
        <f t="shared" si="3"/>
        <v>10.822524876656066</v>
      </c>
      <c r="K116" s="10">
        <f t="shared" si="3"/>
        <v>10.856931717343821</v>
      </c>
      <c r="L116" s="10">
        <f t="shared" si="3"/>
        <v>10.924023881498519</v>
      </c>
      <c r="M116" s="10">
        <f t="shared" si="3"/>
        <v>11.601185937931751</v>
      </c>
      <c r="N116" s="10">
        <f t="shared" si="3"/>
        <v>12.029407275134783</v>
      </c>
      <c r="O116" s="10">
        <f t="shared" si="3"/>
        <v>12.225939770218382</v>
      </c>
      <c r="P116" s="10">
        <f t="shared" si="3"/>
        <v>12.432099035637501</v>
      </c>
      <c r="Q116" s="10">
        <f t="shared" si="3"/>
        <v>11.722043982818395</v>
      </c>
      <c r="R116" s="10">
        <f t="shared" si="3"/>
        <v>11.693824771186488</v>
      </c>
      <c r="S116" s="10">
        <f t="shared" si="3"/>
        <v>11.982469465866682</v>
      </c>
      <c r="T116" s="10">
        <f t="shared" si="3"/>
        <v>12.258302544798379</v>
      </c>
      <c r="U116" s="10">
        <f t="shared" si="3"/>
        <v>12.265061909980973</v>
      </c>
      <c r="V116" s="10">
        <f t="shared" si="3"/>
        <v>11.801846284644245</v>
      </c>
      <c r="W116" s="10">
        <f t="shared" si="3"/>
        <v>11.606263048948506</v>
      </c>
      <c r="X116" s="10">
        <f t="shared" si="3"/>
        <v>11.51107915575508</v>
      </c>
      <c r="Y116" s="10">
        <f t="shared" si="3"/>
        <v>12.108801323007016</v>
      </c>
      <c r="Z116" s="10">
        <f t="shared" si="3"/>
        <v>12.879715231186818</v>
      </c>
      <c r="AA116" s="10">
        <f t="shared" si="3"/>
        <v>13.518442541074112</v>
      </c>
      <c r="AB116" s="10">
        <f t="shared" si="3"/>
        <v>13.455097810346247</v>
      </c>
      <c r="AC116" s="10">
        <f t="shared" si="3"/>
        <v>14.294301890209818</v>
      </c>
      <c r="AD116" s="10">
        <f t="shared" si="3"/>
        <v>14.894022167233517</v>
      </c>
      <c r="AE116" s="10">
        <f t="shared" si="2"/>
        <v>14.919272271933364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17.440706421422675</v>
      </c>
      <c r="I117" s="10">
        <f t="shared" si="3"/>
        <v>17.949802266844497</v>
      </c>
      <c r="J117" s="10">
        <f t="shared" si="3"/>
        <v>18.001125842665775</v>
      </c>
      <c r="K117" s="10">
        <f t="shared" si="3"/>
        <v>18.318637202716992</v>
      </c>
      <c r="L117" s="10">
        <f t="shared" si="3"/>
        <v>18.730474940009959</v>
      </c>
      <c r="M117" s="10">
        <f t="shared" si="3"/>
        <v>19.1981609772273</v>
      </c>
      <c r="N117" s="10">
        <f t="shared" si="3"/>
        <v>19.354280498198165</v>
      </c>
      <c r="O117" s="10">
        <f t="shared" si="3"/>
        <v>20.353812534405392</v>
      </c>
      <c r="P117" s="10">
        <f t="shared" si="3"/>
        <v>20.459018740084218</v>
      </c>
      <c r="Q117" s="10">
        <f t="shared" si="3"/>
        <v>20.476919202680975</v>
      </c>
      <c r="R117" s="10">
        <f t="shared" si="3"/>
        <v>21.51261028880937</v>
      </c>
      <c r="S117" s="10">
        <f t="shared" si="3"/>
        <v>21.491822958078043</v>
      </c>
      <c r="T117" s="10">
        <f t="shared" si="3"/>
        <v>22.179101986312801</v>
      </c>
      <c r="U117" s="10">
        <f t="shared" si="3"/>
        <v>22.893782862865915</v>
      </c>
      <c r="V117" s="10">
        <f t="shared" si="3"/>
        <v>24.711802218921985</v>
      </c>
      <c r="W117" s="10">
        <f t="shared" si="3"/>
        <v>25.704904275547889</v>
      </c>
      <c r="X117" s="10">
        <f t="shared" si="3"/>
        <v>24.353986288191525</v>
      </c>
      <c r="Y117" s="10">
        <f t="shared" si="3"/>
        <v>26.634372769076474</v>
      </c>
      <c r="Z117" s="10">
        <f t="shared" si="3"/>
        <v>26.310747117895588</v>
      </c>
      <c r="AA117" s="10">
        <f t="shared" si="3"/>
        <v>24.829620269038401</v>
      </c>
      <c r="AB117" s="10">
        <f t="shared" si="3"/>
        <v>26.704505947582987</v>
      </c>
      <c r="AC117" s="10">
        <f t="shared" si="3"/>
        <v>28.912343867523212</v>
      </c>
      <c r="AD117" s="10">
        <f t="shared" si="3"/>
        <v>29.43233213363532</v>
      </c>
      <c r="AE117" s="10">
        <f t="shared" si="2"/>
        <v>28.668254895530879</v>
      </c>
    </row>
    <row r="118" spans="2:31" ht="11.45" customHeight="1" x14ac:dyDescent="0.25">
      <c r="B118" s="22" t="s">
        <v>62</v>
      </c>
      <c r="C118" s="10">
        <f t="shared" si="4"/>
        <v>39.097537018959969</v>
      </c>
      <c r="D118" s="10">
        <f t="shared" si="4"/>
        <v>39.085597860665374</v>
      </c>
      <c r="E118" s="10">
        <f t="shared" si="4"/>
        <v>40.232735563079743</v>
      </c>
      <c r="F118" s="10">
        <f t="shared" si="4"/>
        <v>41.092696161958173</v>
      </c>
      <c r="G118" s="10">
        <f t="shared" si="4"/>
        <v>41.834904295144135</v>
      </c>
      <c r="H118" s="10">
        <f t="shared" si="4"/>
        <v>43.343009135245246</v>
      </c>
      <c r="I118" s="10">
        <f t="shared" si="4"/>
        <v>43.740264339517111</v>
      </c>
      <c r="J118" s="10">
        <f t="shared" si="4"/>
        <v>43.958902190577426</v>
      </c>
      <c r="K118" s="10">
        <f t="shared" si="4"/>
        <v>44.364948287462354</v>
      </c>
      <c r="L118" s="10">
        <f t="shared" si="4"/>
        <v>44.709612932581102</v>
      </c>
      <c r="M118" s="10">
        <f t="shared" si="4"/>
        <v>45.603930166537374</v>
      </c>
      <c r="N118" s="10">
        <f t="shared" si="4"/>
        <v>46.166014056831997</v>
      </c>
      <c r="O118" s="10">
        <f t="shared" si="4"/>
        <v>46.535587749805707</v>
      </c>
      <c r="P118" s="10">
        <f t="shared" si="4"/>
        <v>46.94514439582256</v>
      </c>
      <c r="Q118" s="10">
        <f t="shared" si="4"/>
        <v>46.478280847245294</v>
      </c>
      <c r="R118" s="10">
        <f t="shared" si="4"/>
        <v>47.2279784728699</v>
      </c>
      <c r="S118" s="10">
        <f t="shared" ref="D118:AE127" si="5">S32/S80*1000</f>
        <v>47.921603261563106</v>
      </c>
      <c r="T118" s="10">
        <f t="shared" si="5"/>
        <v>47.981663125318846</v>
      </c>
      <c r="U118" s="10">
        <f t="shared" si="5"/>
        <v>48.469272238288497</v>
      </c>
      <c r="V118" s="10">
        <f t="shared" si="5"/>
        <v>49.110854783851302</v>
      </c>
      <c r="W118" s="10">
        <f t="shared" si="5"/>
        <v>49.790804822939783</v>
      </c>
      <c r="X118" s="10">
        <f t="shared" si="5"/>
        <v>49.626104394537919</v>
      </c>
      <c r="Y118" s="10">
        <f t="shared" si="5"/>
        <v>49.578157819071201</v>
      </c>
      <c r="Z118" s="10">
        <f t="shared" si="5"/>
        <v>49.296418336486184</v>
      </c>
      <c r="AA118" s="10">
        <f t="shared" si="5"/>
        <v>49.413532359474502</v>
      </c>
      <c r="AB118" s="10">
        <f t="shared" si="5"/>
        <v>49.220798329182728</v>
      </c>
      <c r="AC118" s="10">
        <f t="shared" si="5"/>
        <v>50.289771368766985</v>
      </c>
      <c r="AD118" s="10">
        <f t="shared" si="5"/>
        <v>51.346259580301606</v>
      </c>
      <c r="AE118" s="10">
        <f t="shared" si="2"/>
        <v>51.13641930850774</v>
      </c>
    </row>
    <row r="119" spans="2:31" ht="11.45" customHeight="1" x14ac:dyDescent="0.25">
      <c r="B119" s="22" t="s">
        <v>63</v>
      </c>
      <c r="C119" s="10">
        <f t="shared" si="4"/>
        <v>35.979028526732264</v>
      </c>
      <c r="D119" s="10">
        <f t="shared" si="5"/>
        <v>35.397250524796512</v>
      </c>
      <c r="E119" s="10">
        <f t="shared" si="5"/>
        <v>35.300749396263477</v>
      </c>
      <c r="F119" s="10">
        <f t="shared" si="5"/>
        <v>36.614101682001767</v>
      </c>
      <c r="G119" s="10">
        <f t="shared" si="5"/>
        <v>36.784887789873302</v>
      </c>
      <c r="H119" s="10">
        <f t="shared" si="5"/>
        <v>37.335125509059225</v>
      </c>
      <c r="I119" s="10">
        <f t="shared" si="5"/>
        <v>37.390159350450666</v>
      </c>
      <c r="J119" s="10">
        <f t="shared" si="5"/>
        <v>37.83086125155414</v>
      </c>
      <c r="K119" s="10">
        <f t="shared" si="5"/>
        <v>38.244330382375971</v>
      </c>
      <c r="L119" s="10">
        <f t="shared" si="5"/>
        <v>38.398223743842337</v>
      </c>
      <c r="M119" s="10">
        <f t="shared" si="5"/>
        <v>39.367684606188455</v>
      </c>
      <c r="N119" s="10">
        <f t="shared" si="5"/>
        <v>40.101626387879556</v>
      </c>
      <c r="O119" s="10">
        <f t="shared" si="5"/>
        <v>40.896909741928205</v>
      </c>
      <c r="P119" s="10">
        <f t="shared" si="5"/>
        <v>40.82687063393827</v>
      </c>
      <c r="Q119" s="10">
        <f t="shared" si="5"/>
        <v>41.39014453992354</v>
      </c>
      <c r="R119" s="10">
        <f t="shared" si="5"/>
        <v>41.575414680988416</v>
      </c>
      <c r="S119" s="10">
        <f t="shared" si="5"/>
        <v>41.794111160847734</v>
      </c>
      <c r="T119" s="10">
        <f t="shared" si="5"/>
        <v>41.775105848388179</v>
      </c>
      <c r="U119" s="10">
        <f t="shared" si="5"/>
        <v>41.529253539711334</v>
      </c>
      <c r="V119" s="10">
        <f t="shared" si="5"/>
        <v>41.51187878642687</v>
      </c>
      <c r="W119" s="10">
        <f t="shared" si="5"/>
        <v>42.550782196083503</v>
      </c>
      <c r="X119" s="10">
        <f t="shared" si="5"/>
        <v>41.8950871067346</v>
      </c>
      <c r="Y119" s="10">
        <f t="shared" si="5"/>
        <v>42.306023621273368</v>
      </c>
      <c r="Z119" s="10">
        <f t="shared" si="5"/>
        <v>42.431867529377769</v>
      </c>
      <c r="AA119" s="10">
        <f t="shared" si="5"/>
        <v>42.700614425545318</v>
      </c>
      <c r="AB119" s="10">
        <f t="shared" si="5"/>
        <v>44.550889526727609</v>
      </c>
      <c r="AC119" s="10">
        <f t="shared" si="5"/>
        <v>44.202918793207459</v>
      </c>
      <c r="AD119" s="10">
        <f t="shared" si="5"/>
        <v>46.063955777285841</v>
      </c>
      <c r="AE119" s="10">
        <f t="shared" si="2"/>
        <v>44.884459118564465</v>
      </c>
    </row>
    <row r="120" spans="2:31" ht="11.45" customHeight="1" x14ac:dyDescent="0.25">
      <c r="B120" s="22" t="s">
        <v>64</v>
      </c>
      <c r="C120" s="10">
        <f t="shared" si="4"/>
        <v>6.8021128399333941</v>
      </c>
      <c r="D120" s="10">
        <f t="shared" si="5"/>
        <v>7.2193205198795685</v>
      </c>
      <c r="E120" s="10">
        <f t="shared" si="5"/>
        <v>7.6996138640621528</v>
      </c>
      <c r="F120" s="10">
        <f t="shared" si="5"/>
        <v>8.1084600745059152</v>
      </c>
      <c r="G120" s="10">
        <f t="shared" si="5"/>
        <v>8.7882895093521274</v>
      </c>
      <c r="H120" s="10">
        <f t="shared" si="5"/>
        <v>9.3417018732586001</v>
      </c>
      <c r="I120" s="10">
        <f t="shared" si="5"/>
        <v>10.19321322263726</v>
      </c>
      <c r="J120" s="10">
        <f t="shared" si="5"/>
        <v>10.495095431418282</v>
      </c>
      <c r="K120" s="10">
        <f t="shared" si="5"/>
        <v>10.623882378081445</v>
      </c>
      <c r="L120" s="10">
        <f t="shared" si="5"/>
        <v>10.92546299160631</v>
      </c>
      <c r="M120" s="10">
        <f t="shared" si="5"/>
        <v>11.022044833534165</v>
      </c>
      <c r="N120" s="10">
        <f t="shared" si="5"/>
        <v>11.001652762658392</v>
      </c>
      <c r="O120" s="10">
        <f t="shared" si="5"/>
        <v>11.047516760295753</v>
      </c>
      <c r="P120" s="10">
        <f t="shared" si="5"/>
        <v>11.273776689895676</v>
      </c>
      <c r="Q120" s="10">
        <f t="shared" si="5"/>
        <v>11.278810431446733</v>
      </c>
      <c r="R120" s="10">
        <f t="shared" si="5"/>
        <v>11.386591383278061</v>
      </c>
      <c r="S120" s="10">
        <f t="shared" si="5"/>
        <v>11.680652880899741</v>
      </c>
      <c r="T120" s="10">
        <f t="shared" si="5"/>
        <v>11.798762666739734</v>
      </c>
      <c r="U120" s="10">
        <f t="shared" si="5"/>
        <v>12.045022894554746</v>
      </c>
      <c r="V120" s="10">
        <f t="shared" si="5"/>
        <v>11.922249775011769</v>
      </c>
      <c r="W120" s="10">
        <f t="shared" si="5"/>
        <v>12.268084156381788</v>
      </c>
      <c r="X120" s="10">
        <f t="shared" si="5"/>
        <v>12.454209427427898</v>
      </c>
      <c r="Y120" s="10">
        <f t="shared" si="5"/>
        <v>13.302085099439646</v>
      </c>
      <c r="Z120" s="10">
        <f t="shared" si="5"/>
        <v>14.274404747385843</v>
      </c>
      <c r="AA120" s="10">
        <f t="shared" si="5"/>
        <v>14.253734928920322</v>
      </c>
      <c r="AB120" s="10">
        <f t="shared" si="5"/>
        <v>13.974982473319445</v>
      </c>
      <c r="AC120" s="10">
        <f t="shared" si="5"/>
        <v>14.254372873686226</v>
      </c>
      <c r="AD120" s="10">
        <f t="shared" si="5"/>
        <v>14.856981766777174</v>
      </c>
      <c r="AE120" s="10">
        <f t="shared" si="2"/>
        <v>14.71876545603331</v>
      </c>
    </row>
    <row r="121" spans="2:31" ht="11.45" customHeight="1" x14ac:dyDescent="0.25">
      <c r="B121" s="22" t="s">
        <v>65</v>
      </c>
      <c r="C121" s="10">
        <f t="shared" si="4"/>
        <v>16.96277607567319</v>
      </c>
      <c r="D121" s="10">
        <f t="shared" si="5"/>
        <v>16.903366903656817</v>
      </c>
      <c r="E121" s="10">
        <f t="shared" si="5"/>
        <v>17.21626515463192</v>
      </c>
      <c r="F121" s="10">
        <f t="shared" si="5"/>
        <v>17.297390834510939</v>
      </c>
      <c r="G121" s="10">
        <f t="shared" si="5"/>
        <v>17.558136252629286</v>
      </c>
      <c r="H121" s="10">
        <f t="shared" si="5"/>
        <v>17.979436866724946</v>
      </c>
      <c r="I121" s="10">
        <f t="shared" si="5"/>
        <v>17.955489251215372</v>
      </c>
      <c r="J121" s="10">
        <f t="shared" si="5"/>
        <v>17.963349099788061</v>
      </c>
      <c r="K121" s="10">
        <f t="shared" si="5"/>
        <v>17.837914546607234</v>
      </c>
      <c r="L121" s="10">
        <f t="shared" si="5"/>
        <v>17.887447519304551</v>
      </c>
      <c r="M121" s="10">
        <f t="shared" si="5"/>
        <v>17.888441758954727</v>
      </c>
      <c r="N121" s="10">
        <f t="shared" si="5"/>
        <v>18.059502754254819</v>
      </c>
      <c r="O121" s="10">
        <f t="shared" si="5"/>
        <v>18.410915865481215</v>
      </c>
      <c r="P121" s="10">
        <f t="shared" si="5"/>
        <v>18.452671702276668</v>
      </c>
      <c r="Q121" s="10">
        <f t="shared" si="5"/>
        <v>18.339265006131754</v>
      </c>
      <c r="R121" s="10">
        <f t="shared" si="5"/>
        <v>18.405393018104043</v>
      </c>
      <c r="S121" s="10">
        <f t="shared" si="5"/>
        <v>18.527689974272082</v>
      </c>
      <c r="T121" s="10">
        <f t="shared" si="5"/>
        <v>18.678051629670975</v>
      </c>
      <c r="U121" s="10">
        <f t="shared" si="5"/>
        <v>18.803198867199669</v>
      </c>
      <c r="V121" s="10">
        <f t="shared" si="5"/>
        <v>18.216689780101486</v>
      </c>
      <c r="W121" s="10">
        <f t="shared" si="5"/>
        <v>18.023782367545863</v>
      </c>
      <c r="X121" s="10">
        <f t="shared" si="5"/>
        <v>17.830156356610296</v>
      </c>
      <c r="Y121" s="10">
        <f t="shared" si="5"/>
        <v>17.800865419963532</v>
      </c>
      <c r="Z121" s="10">
        <f t="shared" si="5"/>
        <v>17.814918506366133</v>
      </c>
      <c r="AA121" s="10">
        <f t="shared" si="5"/>
        <v>18.135302963113922</v>
      </c>
      <c r="AB121" s="10">
        <f t="shared" si="5"/>
        <v>18.143387073092732</v>
      </c>
      <c r="AC121" s="10">
        <f t="shared" si="5"/>
        <v>18.279453557329838</v>
      </c>
      <c r="AD121" s="10">
        <f t="shared" si="5"/>
        <v>18.721533341597837</v>
      </c>
      <c r="AE121" s="10">
        <f t="shared" si="2"/>
        <v>18.888480095988989</v>
      </c>
    </row>
    <row r="122" spans="2:31" ht="11.45" customHeight="1" x14ac:dyDescent="0.25">
      <c r="B122" s="22" t="s">
        <v>66</v>
      </c>
      <c r="C122" s="10">
        <f t="shared" si="4"/>
        <v>9.3494428525093749</v>
      </c>
      <c r="D122" s="10">
        <f t="shared" si="5"/>
        <v>9.9317353424957613</v>
      </c>
      <c r="E122" s="10">
        <f t="shared" si="5"/>
        <v>9.7809501396495655</v>
      </c>
      <c r="F122" s="10">
        <f t="shared" si="5"/>
        <v>9.7907374101346054</v>
      </c>
      <c r="G122" s="10">
        <f t="shared" si="5"/>
        <v>10.450997896272799</v>
      </c>
      <c r="H122" s="10">
        <f t="shared" si="5"/>
        <v>10.91284759530574</v>
      </c>
      <c r="I122" s="10">
        <f t="shared" si="5"/>
        <v>10.480456644938386</v>
      </c>
      <c r="J122" s="10">
        <f t="shared" si="5"/>
        <v>10.900033370276825</v>
      </c>
      <c r="K122" s="10">
        <f t="shared" si="5"/>
        <v>9.7229433009017665</v>
      </c>
      <c r="L122" s="10">
        <f t="shared" si="5"/>
        <v>9.7127698417349198</v>
      </c>
      <c r="M122" s="10">
        <f t="shared" si="5"/>
        <v>10.560416206981619</v>
      </c>
      <c r="N122" s="10">
        <f t="shared" si="5"/>
        <v>10.544422746080626</v>
      </c>
      <c r="O122" s="10">
        <f t="shared" si="5"/>
        <v>10.620588523165964</v>
      </c>
      <c r="P122" s="10">
        <f t="shared" si="5"/>
        <v>11.222414614589024</v>
      </c>
      <c r="Q122" s="10">
        <f t="shared" si="5"/>
        <v>10.849640840450986</v>
      </c>
      <c r="R122" s="10">
        <f t="shared" si="5"/>
        <v>11.590253348088231</v>
      </c>
      <c r="S122" s="10">
        <f t="shared" si="5"/>
        <v>11.588216175204183</v>
      </c>
      <c r="T122" s="10">
        <f t="shared" si="5"/>
        <v>13.918876981882969</v>
      </c>
      <c r="U122" s="10">
        <f t="shared" si="5"/>
        <v>13.72872672789943</v>
      </c>
      <c r="V122" s="10">
        <f t="shared" si="5"/>
        <v>13.824743732528049</v>
      </c>
      <c r="W122" s="10">
        <f t="shared" si="5"/>
        <v>12.997242932748982</v>
      </c>
      <c r="X122" s="10">
        <f t="shared" si="5"/>
        <v>13.152105455479786</v>
      </c>
      <c r="Y122" s="10">
        <f t="shared" si="5"/>
        <v>14.039163805442431</v>
      </c>
      <c r="Z122" s="10">
        <f t="shared" si="5"/>
        <v>14.739795329785379</v>
      </c>
      <c r="AA122" s="10">
        <f t="shared" si="5"/>
        <v>15.107928157009546</v>
      </c>
      <c r="AB122" s="10">
        <f t="shared" si="5"/>
        <v>15.35192749031919</v>
      </c>
      <c r="AC122" s="10">
        <f t="shared" si="5"/>
        <v>15.439367700863796</v>
      </c>
      <c r="AD122" s="10">
        <f t="shared" si="5"/>
        <v>16.862102176140418</v>
      </c>
      <c r="AE122" s="10">
        <f t="shared" si="2"/>
        <v>17.347500248726419</v>
      </c>
    </row>
    <row r="123" spans="2:31" ht="11.45" customHeight="1" x14ac:dyDescent="0.25">
      <c r="B123" s="22" t="s">
        <v>67</v>
      </c>
      <c r="C123" s="10">
        <f t="shared" si="4"/>
        <v>18.203506962497858</v>
      </c>
      <c r="D123" s="10">
        <f t="shared" si="5"/>
        <v>18.243078454287982</v>
      </c>
      <c r="E123" s="10">
        <f t="shared" si="5"/>
        <v>19.002568964981247</v>
      </c>
      <c r="F123" s="10">
        <f t="shared" si="5"/>
        <v>19.223260546466769</v>
      </c>
      <c r="G123" s="10">
        <f t="shared" si="5"/>
        <v>19.764040338889675</v>
      </c>
      <c r="H123" s="10">
        <f t="shared" si="5"/>
        <v>20.109088119605445</v>
      </c>
      <c r="I123" s="10">
        <f t="shared" si="5"/>
        <v>20.727440375827218</v>
      </c>
      <c r="J123" s="10">
        <f t="shared" si="5"/>
        <v>20.025509580155848</v>
      </c>
      <c r="K123" s="10">
        <f t="shared" si="5"/>
        <v>20.300152589534154</v>
      </c>
      <c r="L123" s="10">
        <f t="shared" si="5"/>
        <v>20.250353321219464</v>
      </c>
      <c r="M123" s="10">
        <f t="shared" si="5"/>
        <v>21.625739613422397</v>
      </c>
      <c r="N123" s="10">
        <f t="shared" si="5"/>
        <v>22.268176691510767</v>
      </c>
      <c r="O123" s="10">
        <f t="shared" si="5"/>
        <v>22.741532115299236</v>
      </c>
      <c r="P123" s="10">
        <f t="shared" si="5"/>
        <v>22.451459971985773</v>
      </c>
      <c r="Q123" s="10">
        <f t="shared" si="5"/>
        <v>21.043542114281053</v>
      </c>
      <c r="R123" s="10">
        <f t="shared" si="5"/>
        <v>21.394082699147578</v>
      </c>
      <c r="S123" s="10">
        <f t="shared" si="5"/>
        <v>21.915855565645156</v>
      </c>
      <c r="T123" s="10">
        <f t="shared" si="5"/>
        <v>21.853684009811314</v>
      </c>
      <c r="U123" s="10">
        <f t="shared" si="5"/>
        <v>21.645967761826579</v>
      </c>
      <c r="V123" s="10">
        <f t="shared" si="5"/>
        <v>21.752118348824759</v>
      </c>
      <c r="W123" s="10">
        <f t="shared" si="5"/>
        <v>21.882783332596045</v>
      </c>
      <c r="X123" s="10">
        <f t="shared" si="5"/>
        <v>22.611776768020253</v>
      </c>
      <c r="Y123" s="10">
        <f t="shared" si="5"/>
        <v>23.504432796089354</v>
      </c>
      <c r="Z123" s="10">
        <f t="shared" si="5"/>
        <v>24.11405213697477</v>
      </c>
      <c r="AA123" s="10">
        <f t="shared" si="5"/>
        <v>24.257399478504524</v>
      </c>
      <c r="AB123" s="10">
        <f t="shared" si="5"/>
        <v>24.712134169963797</v>
      </c>
      <c r="AC123" s="10">
        <f t="shared" si="5"/>
        <v>25.519026187791404</v>
      </c>
      <c r="AD123" s="10">
        <f t="shared" si="5"/>
        <v>25.295640152966545</v>
      </c>
      <c r="AE123" s="10">
        <f t="shared" si="5"/>
        <v>25.262263203068372</v>
      </c>
    </row>
    <row r="124" spans="2:31" ht="11.45" customHeight="1" x14ac:dyDescent="0.25">
      <c r="B124" s="22" t="s">
        <v>68</v>
      </c>
      <c r="C124" s="10">
        <f t="shared" si="4"/>
        <v>11.510290554000614</v>
      </c>
      <c r="D124" s="10">
        <f t="shared" si="5"/>
        <v>12.170291841018168</v>
      </c>
      <c r="E124" s="10">
        <f t="shared" si="5"/>
        <v>13.404068656814976</v>
      </c>
      <c r="F124" s="10">
        <f t="shared" si="5"/>
        <v>12.840425185653123</v>
      </c>
      <c r="G124" s="10">
        <f t="shared" si="5"/>
        <v>13.564428766593705</v>
      </c>
      <c r="H124" s="10">
        <f t="shared" si="5"/>
        <v>12.975284580246724</v>
      </c>
      <c r="I124" s="10">
        <f t="shared" si="5"/>
        <v>13.240238196159755</v>
      </c>
      <c r="J124" s="10">
        <f t="shared" si="5"/>
        <v>13.565370473351877</v>
      </c>
      <c r="K124" s="10">
        <f t="shared" si="5"/>
        <v>14.193794232331634</v>
      </c>
      <c r="L124" s="10">
        <f t="shared" si="5"/>
        <v>13.38144482322677</v>
      </c>
      <c r="M124" s="10">
        <f t="shared" si="5"/>
        <v>14.162351839806666</v>
      </c>
      <c r="N124" s="10">
        <f t="shared" si="5"/>
        <v>14.47091920183186</v>
      </c>
      <c r="O124" s="10">
        <f t="shared" si="5"/>
        <v>15.179416932947797</v>
      </c>
      <c r="P124" s="10">
        <f t="shared" si="5"/>
        <v>15.581243007956489</v>
      </c>
      <c r="Q124" s="10">
        <f t="shared" si="5"/>
        <v>15.362614721934262</v>
      </c>
      <c r="R124" s="10">
        <f t="shared" si="5"/>
        <v>16.445442187275013</v>
      </c>
      <c r="S124" s="10">
        <f t="shared" si="5"/>
        <v>16.256905173040533</v>
      </c>
      <c r="T124" s="10">
        <f t="shared" si="5"/>
        <v>16.445084439719196</v>
      </c>
      <c r="U124" s="10">
        <f t="shared" si="5"/>
        <v>16.463978276614071</v>
      </c>
      <c r="V124" s="10">
        <f t="shared" si="5"/>
        <v>16.507383005724289</v>
      </c>
      <c r="W124" s="10">
        <f t="shared" si="5"/>
        <v>16.930133382722719</v>
      </c>
      <c r="X124" s="10">
        <f t="shared" si="5"/>
        <v>17.043430835454839</v>
      </c>
      <c r="Y124" s="10">
        <f t="shared" si="5"/>
        <v>17.584451965492722</v>
      </c>
      <c r="Z124" s="10">
        <f t="shared" si="5"/>
        <v>17.715759932333981</v>
      </c>
      <c r="AA124" s="10">
        <f t="shared" si="5"/>
        <v>18.086591247950615</v>
      </c>
      <c r="AB124" s="10">
        <f t="shared" si="5"/>
        <v>19.720268693562446</v>
      </c>
      <c r="AC124" s="10">
        <f t="shared" si="5"/>
        <v>20.848850372554985</v>
      </c>
      <c r="AD124" s="10">
        <f t="shared" si="5"/>
        <v>20.717747934380075</v>
      </c>
      <c r="AE124" s="10">
        <f t="shared" si="5"/>
        <v>20.219517206242536</v>
      </c>
    </row>
    <row r="125" spans="2:31" ht="11.45" customHeight="1" x14ac:dyDescent="0.25">
      <c r="B125" s="22" t="s">
        <v>69</v>
      </c>
      <c r="C125" s="10">
        <f t="shared" si="4"/>
        <v>35.712760277629471</v>
      </c>
      <c r="D125" s="10">
        <f t="shared" si="5"/>
        <v>36.107032709265454</v>
      </c>
      <c r="E125" s="10">
        <f t="shared" si="5"/>
        <v>36.758531628419007</v>
      </c>
      <c r="F125" s="10">
        <f t="shared" si="5"/>
        <v>37.689578899044278</v>
      </c>
      <c r="G125" s="10">
        <f t="shared" si="5"/>
        <v>37.891851249745983</v>
      </c>
      <c r="H125" s="10">
        <f t="shared" si="5"/>
        <v>38.605112613513612</v>
      </c>
      <c r="I125" s="10">
        <f t="shared" si="5"/>
        <v>39.309582115490954</v>
      </c>
      <c r="J125" s="10">
        <f t="shared" si="5"/>
        <v>38.601525299059276</v>
      </c>
      <c r="K125" s="10">
        <f t="shared" si="5"/>
        <v>38.390328284769737</v>
      </c>
      <c r="L125" s="10">
        <f t="shared" si="5"/>
        <v>39.089802419507755</v>
      </c>
      <c r="M125" s="10">
        <f t="shared" si="5"/>
        <v>39.44065443356223</v>
      </c>
      <c r="N125" s="10">
        <f t="shared" si="5"/>
        <v>39.233365370397749</v>
      </c>
      <c r="O125" s="10">
        <f t="shared" si="5"/>
        <v>40.18275250606159</v>
      </c>
      <c r="P125" s="10">
        <f t="shared" si="5"/>
        <v>39.987542229729726</v>
      </c>
      <c r="Q125" s="10">
        <f t="shared" si="5"/>
        <v>38.599771909191347</v>
      </c>
      <c r="R125" s="10">
        <f t="shared" si="5"/>
        <v>39.333916833380968</v>
      </c>
      <c r="S125" s="10">
        <f t="shared" si="5"/>
        <v>39.811440302998122</v>
      </c>
      <c r="T125" s="10">
        <f t="shared" si="5"/>
        <v>39.871486367634127</v>
      </c>
      <c r="U125" s="10">
        <f t="shared" si="5"/>
        <v>39.295706127053521</v>
      </c>
      <c r="V125" s="10">
        <f t="shared" si="5"/>
        <v>39.084333098094568</v>
      </c>
      <c r="W125" s="10">
        <f t="shared" si="5"/>
        <v>38.822670840220873</v>
      </c>
      <c r="X125" s="10">
        <f t="shared" si="5"/>
        <v>39.396674251706635</v>
      </c>
      <c r="Y125" s="10">
        <f t="shared" si="5"/>
        <v>40.410760421758255</v>
      </c>
      <c r="Z125" s="10">
        <f t="shared" si="5"/>
        <v>40.015232913974835</v>
      </c>
      <c r="AA125" s="10">
        <f t="shared" si="5"/>
        <v>39.896850921273035</v>
      </c>
      <c r="AB125" s="10">
        <f t="shared" si="5"/>
        <v>39.663057390943372</v>
      </c>
      <c r="AC125" s="10">
        <f t="shared" si="5"/>
        <v>40.370981872093807</v>
      </c>
      <c r="AD125" s="10">
        <f t="shared" si="5"/>
        <v>40.339142660955432</v>
      </c>
      <c r="AE125" s="10">
        <f t="shared" si="5"/>
        <v>39.403931393332051</v>
      </c>
    </row>
    <row r="126" spans="2:31" ht="11.45" customHeight="1" x14ac:dyDescent="0.25">
      <c r="B126" s="22" t="s">
        <v>70</v>
      </c>
      <c r="C126" s="10">
        <f t="shared" si="4"/>
        <v>35.651049905736016</v>
      </c>
      <c r="D126" s="10">
        <f t="shared" si="5"/>
        <v>35.970072306205566</v>
      </c>
      <c r="E126" s="10">
        <f t="shared" si="5"/>
        <v>36.781104431779738</v>
      </c>
      <c r="F126" s="10">
        <f t="shared" si="5"/>
        <v>37.331291145586604</v>
      </c>
      <c r="G126" s="10">
        <f t="shared" si="5"/>
        <v>37.259373553463973</v>
      </c>
      <c r="H126" s="10">
        <f t="shared" si="5"/>
        <v>37.975343639645928</v>
      </c>
      <c r="I126" s="10">
        <f t="shared" si="5"/>
        <v>38.184894718562973</v>
      </c>
      <c r="J126" s="10">
        <f t="shared" si="5"/>
        <v>39.225477390313834</v>
      </c>
      <c r="K126" s="10">
        <f t="shared" si="5"/>
        <v>40.080097840645522</v>
      </c>
      <c r="L126" s="10">
        <f t="shared" si="5"/>
        <v>40.914658022533409</v>
      </c>
      <c r="M126" s="10">
        <f t="shared" si="5"/>
        <v>41.89431313403864</v>
      </c>
      <c r="N126" s="10">
        <f t="shared" si="5"/>
        <v>42.53136824550225</v>
      </c>
      <c r="O126" s="10">
        <f t="shared" si="5"/>
        <v>42.261065109055053</v>
      </c>
      <c r="P126" s="10">
        <f t="shared" si="5"/>
        <v>41.745911135854108</v>
      </c>
      <c r="Q126" s="10">
        <f t="shared" si="5"/>
        <v>41.998319266880216</v>
      </c>
      <c r="R126" s="10">
        <f t="shared" si="5"/>
        <v>42.406344864396033</v>
      </c>
      <c r="S126" s="10">
        <f t="shared" si="5"/>
        <v>42.816721517287924</v>
      </c>
      <c r="T126" s="10">
        <f t="shared" si="5"/>
        <v>42.649559208183533</v>
      </c>
      <c r="U126" s="10">
        <f t="shared" si="5"/>
        <v>43.568857782413033</v>
      </c>
      <c r="V126" s="10">
        <f t="shared" si="5"/>
        <v>43.911684079768307</v>
      </c>
      <c r="W126" s="10">
        <f t="shared" si="5"/>
        <v>44.688189361167616</v>
      </c>
      <c r="X126" s="10">
        <f t="shared" si="5"/>
        <v>44.553997255675149</v>
      </c>
      <c r="Y126" s="10">
        <f t="shared" si="5"/>
        <v>44.494215697042527</v>
      </c>
      <c r="Z126" s="10">
        <f t="shared" si="5"/>
        <v>44.681864333027121</v>
      </c>
      <c r="AA126" s="10">
        <f t="shared" si="5"/>
        <v>46.120561992513025</v>
      </c>
      <c r="AB126" s="10">
        <f t="shared" si="5"/>
        <v>46.278196432426455</v>
      </c>
      <c r="AC126" s="10">
        <f t="shared" si="5"/>
        <v>47.730751082876587</v>
      </c>
      <c r="AD126" s="10">
        <f t="shared" si="5"/>
        <v>46.680539349763251</v>
      </c>
      <c r="AE126" s="10">
        <f t="shared" si="5"/>
        <v>46.863882086948358</v>
      </c>
    </row>
    <row r="127" spans="2:31" ht="11.45" customHeight="1" x14ac:dyDescent="0.25">
      <c r="B127" s="22" t="s">
        <v>71</v>
      </c>
      <c r="C127" s="10">
        <f t="shared" si="4"/>
        <v>31.608376274531302</v>
      </c>
      <c r="D127" s="10">
        <f t="shared" si="5"/>
        <v>32.551617854187853</v>
      </c>
      <c r="E127" s="10">
        <f t="shared" si="5"/>
        <v>33.534984520123835</v>
      </c>
      <c r="F127" s="10">
        <f t="shared" si="5"/>
        <v>36.792804492382423</v>
      </c>
      <c r="G127" s="10">
        <f t="shared" si="5"/>
        <v>37.648700930140969</v>
      </c>
      <c r="H127" s="10">
        <f t="shared" si="5"/>
        <v>38.335854935685084</v>
      </c>
      <c r="I127" s="10">
        <f t="shared" si="5"/>
        <v>39.852993505915848</v>
      </c>
      <c r="J127" s="10">
        <f t="shared" si="5"/>
        <v>40.07890008593079</v>
      </c>
      <c r="K127" s="10">
        <f t="shared" si="5"/>
        <v>41.501663590100378</v>
      </c>
      <c r="L127" s="10">
        <f t="shared" si="5"/>
        <v>42.729122424700634</v>
      </c>
      <c r="M127" s="10">
        <f t="shared" si="5"/>
        <v>43.565785845215501</v>
      </c>
      <c r="N127" s="10">
        <f t="shared" si="5"/>
        <v>43.253787938139482</v>
      </c>
      <c r="O127" s="10">
        <f t="shared" si="5"/>
        <v>44.651449032113675</v>
      </c>
      <c r="P127" s="10">
        <f t="shared" si="5"/>
        <v>43.584622344572679</v>
      </c>
      <c r="Q127" s="10">
        <f t="shared" si="5"/>
        <v>46.115992781909789</v>
      </c>
      <c r="R127" s="10">
        <f t="shared" si="5"/>
        <v>45.321721567371227</v>
      </c>
      <c r="S127" s="10">
        <f t="shared" si="5"/>
        <v>45.330330170048782</v>
      </c>
      <c r="T127" s="10">
        <f t="shared" si="5"/>
        <v>44.869923085875094</v>
      </c>
      <c r="U127" s="10">
        <f t="shared" si="5"/>
        <v>45.264283610851365</v>
      </c>
      <c r="V127" s="10">
        <f t="shared" si="5"/>
        <v>45.15758355016046</v>
      </c>
      <c r="W127" s="10">
        <f t="shared" si="5"/>
        <v>45.851594897899027</v>
      </c>
      <c r="X127" s="10">
        <f t="shared" si="5"/>
        <v>46.650717703349272</v>
      </c>
      <c r="Y127" s="10">
        <f t="shared" si="5"/>
        <v>47.027368647524447</v>
      </c>
      <c r="Z127" s="10">
        <f t="shared" si="5"/>
        <v>48.495594665260477</v>
      </c>
      <c r="AA127" s="10">
        <f t="shared" ref="D127:AE131" si="6">AA41/AA89*1000</f>
        <v>49.963305119047092</v>
      </c>
      <c r="AB127" s="10">
        <f t="shared" si="6"/>
        <v>48.815525275312268</v>
      </c>
      <c r="AC127" s="10">
        <f t="shared" si="6"/>
        <v>50.711216824767078</v>
      </c>
      <c r="AD127" s="10">
        <f t="shared" si="6"/>
        <v>51.89473454513714</v>
      </c>
      <c r="AE127" s="10">
        <f t="shared" si="6"/>
        <v>52.972581209258422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44.191802536231883</v>
      </c>
      <c r="D129" s="10">
        <f t="shared" si="6"/>
        <v>44.97728482697427</v>
      </c>
      <c r="E129" s="10">
        <f t="shared" si="6"/>
        <v>46.295818815331003</v>
      </c>
      <c r="F129" s="10">
        <f t="shared" si="6"/>
        <v>46.72922684791844</v>
      </c>
      <c r="G129" s="10">
        <f t="shared" si="6"/>
        <v>46.819323873121867</v>
      </c>
      <c r="H129" s="10">
        <f t="shared" si="6"/>
        <v>48.040757701915069</v>
      </c>
      <c r="I129" s="10">
        <f t="shared" si="6"/>
        <v>49.407669616519172</v>
      </c>
      <c r="J129" s="10">
        <f t="shared" si="6"/>
        <v>50.011812023708721</v>
      </c>
      <c r="K129" s="10">
        <f t="shared" si="6"/>
        <v>51.881566421462573</v>
      </c>
      <c r="L129" s="10">
        <f t="shared" si="6"/>
        <v>52.422447257383965</v>
      </c>
      <c r="M129" s="10">
        <f t="shared" si="6"/>
        <v>53.681213632585205</v>
      </c>
      <c r="N129" s="10">
        <f t="shared" si="6"/>
        <v>54.921443048236725</v>
      </c>
      <c r="O129" s="10">
        <f t="shared" si="6"/>
        <v>55.284367726920081</v>
      </c>
      <c r="P129" s="10">
        <f t="shared" si="6"/>
        <v>54.299700934579434</v>
      </c>
      <c r="Q129" s="10">
        <f t="shared" si="6"/>
        <v>54.279834772812613</v>
      </c>
      <c r="R129" s="10">
        <f t="shared" si="6"/>
        <v>54.859063893016348</v>
      </c>
      <c r="S129" s="10">
        <f t="shared" si="6"/>
        <v>54.73892128279882</v>
      </c>
      <c r="T129" s="10">
        <f t="shared" si="6"/>
        <v>55.782638389647737</v>
      </c>
      <c r="U129" s="10">
        <f t="shared" si="6"/>
        <v>56.876523297491033</v>
      </c>
      <c r="V129" s="10">
        <f t="shared" si="6"/>
        <v>57.526657213753985</v>
      </c>
      <c r="W129" s="10">
        <f t="shared" si="6"/>
        <v>57.976147110332747</v>
      </c>
      <c r="X129" s="10">
        <f t="shared" si="6"/>
        <v>58.06995500173069</v>
      </c>
      <c r="Y129" s="10">
        <f t="shared" si="6"/>
        <v>58.765233837689124</v>
      </c>
      <c r="Z129" s="10">
        <f t="shared" si="6"/>
        <v>59.157839485269214</v>
      </c>
      <c r="AA129" s="10">
        <f t="shared" si="6"/>
        <v>59.6767994643455</v>
      </c>
      <c r="AB129" s="10">
        <f t="shared" si="6"/>
        <v>58.711807228915667</v>
      </c>
      <c r="AC129" s="10">
        <f t="shared" si="6"/>
        <v>59.327312332439675</v>
      </c>
      <c r="AD129" s="10">
        <f t="shared" si="6"/>
        <v>60.064776023203365</v>
      </c>
      <c r="AE129" s="10">
        <f t="shared" si="6"/>
        <v>60.304990403071017</v>
      </c>
    </row>
    <row r="130" spans="2:31" ht="11.45" customHeight="1" x14ac:dyDescent="0.25">
      <c r="B130" s="22" t="s">
        <v>74</v>
      </c>
      <c r="C130" s="10" t="e">
        <f t="shared" si="4"/>
        <v>#VALUE!</v>
      </c>
      <c r="D130" s="10" t="e">
        <f t="shared" si="6"/>
        <v>#VALUE!</v>
      </c>
      <c r="E130" s="10">
        <f t="shared" si="6"/>
        <v>61.338583126871164</v>
      </c>
      <c r="F130" s="10">
        <f t="shared" si="6"/>
        <v>61.727779692701795</v>
      </c>
      <c r="G130" s="10">
        <f t="shared" si="6"/>
        <v>60.940884487828278</v>
      </c>
      <c r="H130" s="10">
        <f t="shared" si="6"/>
        <v>63.213277323985018</v>
      </c>
      <c r="I130" s="10">
        <f t="shared" si="6"/>
        <v>64.386795619328339</v>
      </c>
      <c r="J130" s="10">
        <f t="shared" si="6"/>
        <v>64.140631442944709</v>
      </c>
      <c r="K130" s="10">
        <f t="shared" si="6"/>
        <v>62.905288155132091</v>
      </c>
      <c r="L130" s="10">
        <f t="shared" si="6"/>
        <v>63.814912756126887</v>
      </c>
      <c r="M130" s="10">
        <f t="shared" si="6"/>
        <v>65.012605715153001</v>
      </c>
      <c r="N130" s="10">
        <f t="shared" si="6"/>
        <v>66.629228418163422</v>
      </c>
      <c r="O130" s="10">
        <f t="shared" si="6"/>
        <v>67.837549721054273</v>
      </c>
      <c r="P130" s="10">
        <f t="shared" si="6"/>
        <v>68.290822302662221</v>
      </c>
      <c r="Q130" s="10">
        <f t="shared" si="6"/>
        <v>67.951067010491229</v>
      </c>
      <c r="R130" s="10">
        <f t="shared" si="6"/>
        <v>72.414593559865921</v>
      </c>
      <c r="S130" s="10">
        <f t="shared" si="6"/>
        <v>71.042181001225856</v>
      </c>
      <c r="T130" s="10">
        <f t="shared" si="6"/>
        <v>72.295819688661396</v>
      </c>
      <c r="U130" s="10">
        <f t="shared" si="6"/>
        <v>73.209515513601744</v>
      </c>
      <c r="V130" s="10">
        <f t="shared" si="6"/>
        <v>74.552180648654229</v>
      </c>
      <c r="W130" s="10">
        <f t="shared" si="6"/>
        <v>74.412042687375859</v>
      </c>
      <c r="X130" s="10">
        <f t="shared" si="6"/>
        <v>74.370288873721918</v>
      </c>
      <c r="Y130" s="10">
        <f t="shared" si="6"/>
        <v>74.762461041707269</v>
      </c>
      <c r="Z130" s="10">
        <f t="shared" si="6"/>
        <v>75.665122016038026</v>
      </c>
      <c r="AA130" s="10">
        <f t="shared" si="6"/>
        <v>75.116686641835074</v>
      </c>
      <c r="AB130" s="10">
        <f t="shared" si="6"/>
        <v>77.060950070995617</v>
      </c>
      <c r="AC130" s="10">
        <f t="shared" si="6"/>
        <v>76.547301450841999</v>
      </c>
      <c r="AD130" s="10">
        <f t="shared" si="6"/>
        <v>76.910825143436313</v>
      </c>
      <c r="AE130" s="10">
        <f t="shared" si="6"/>
        <v>76.527660465839148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1.5903618188115161</v>
      </c>
      <c r="D135" s="49">
        <f>(AA98/H98)^(1/19)*100-100</f>
        <v>0.62382045177631085</v>
      </c>
      <c r="E135" s="49">
        <f>(AE98/AA98)^(1/4)*100-100</f>
        <v>0.69947051418648698</v>
      </c>
      <c r="F135" s="50">
        <f>(AE98/C98)^(1/28)*100-100</f>
        <v>0.74977205943022796</v>
      </c>
    </row>
    <row r="136" spans="2:31" ht="18" customHeight="1" x14ac:dyDescent="0.25">
      <c r="B136" s="51" t="s">
        <v>141</v>
      </c>
      <c r="C136" s="52">
        <f t="shared" ref="C136:C137" si="8">(H99/C99)^(1/4)*100-100</f>
        <v>1.1935598970689227</v>
      </c>
      <c r="D136" s="53">
        <f t="shared" ref="D136:D137" si="9">(AA99/H99)^(1/19)*100-100</f>
        <v>0.52053175940417873</v>
      </c>
      <c r="E136" s="53">
        <f t="shared" ref="E136:E137" si="10">(AE99/AA99)^(1/4)*100-100</f>
        <v>0.7304059523747668</v>
      </c>
      <c r="F136" s="54">
        <f t="shared" ref="F136:F137" si="11">(AE99/C99)^(1/28)*100-100</f>
        <v>0.62772736075007174</v>
      </c>
    </row>
    <row r="137" spans="2:31" ht="18" customHeight="1" x14ac:dyDescent="0.25">
      <c r="B137" s="31" t="s">
        <v>44</v>
      </c>
      <c r="C137" s="39">
        <f t="shared" si="8"/>
        <v>0.31854664082197814</v>
      </c>
      <c r="D137" s="37">
        <f t="shared" si="9"/>
        <v>0.37238098002188735</v>
      </c>
      <c r="E137" s="37">
        <f t="shared" si="10"/>
        <v>0.92460376325762184</v>
      </c>
      <c r="F137" s="40">
        <f t="shared" si="11"/>
        <v>0.43005355587850147</v>
      </c>
    </row>
    <row r="138" spans="2:31" ht="18" customHeight="1" x14ac:dyDescent="0.25">
      <c r="B138" s="31" t="s">
        <v>46</v>
      </c>
      <c r="C138" s="39">
        <f>(H102/C102)^(1/4)*100-100</f>
        <v>0.28809873066475689</v>
      </c>
      <c r="D138" s="37">
        <f>(AA102/H102)^(1/19)*100-100</f>
        <v>1.7435914622677871</v>
      </c>
      <c r="E138" s="37">
        <f>(AE102/AA102)^(1/4)*100-100</f>
        <v>1.4545885366659377</v>
      </c>
      <c r="F138" s="40">
        <f>(AE102/C102)^(1/28)*100-100</f>
        <v>1.430489340340074</v>
      </c>
    </row>
    <row r="139" spans="2:31" ht="18" customHeight="1" x14ac:dyDescent="0.25">
      <c r="B139" s="31" t="s">
        <v>47</v>
      </c>
      <c r="C139" s="39">
        <f>(H103/C103)^(1/4)*100-100</f>
        <v>0.9023151322734293</v>
      </c>
      <c r="D139" s="37">
        <f>(AA103/H103)^(1/19)*100-100</f>
        <v>0.7871584053408327</v>
      </c>
      <c r="E139" s="37">
        <f>(AE103/AA103)^(1/4)*100-100</f>
        <v>-0.24107326482054248</v>
      </c>
      <c r="F139" s="40">
        <f>(AE103/C103)^(1/28)*100-100</f>
        <v>0.6278581808108612</v>
      </c>
    </row>
    <row r="140" spans="2:31" ht="18" customHeight="1" x14ac:dyDescent="0.25">
      <c r="B140" s="31" t="s">
        <v>48</v>
      </c>
      <c r="C140" s="39">
        <f>(H104/C104)^(1/4)*100-100</f>
        <v>1.2143022027042889</v>
      </c>
      <c r="D140" s="37">
        <f>(AA104/H104)^(1/19)*100-100</f>
        <v>0.6133825679187197</v>
      </c>
      <c r="E140" s="37">
        <f>(AE104/AA104)^(1/4)*100-100</f>
        <v>0.96070084078851892</v>
      </c>
      <c r="F140" s="40">
        <f>(AE104/C104)^(1/28)*100-100</f>
        <v>0.72659441815761738</v>
      </c>
    </row>
    <row r="141" spans="2:31" ht="18" customHeight="1" x14ac:dyDescent="0.25">
      <c r="B141" s="31" t="s">
        <v>51</v>
      </c>
      <c r="C141" s="39">
        <f>(H107/C107)^(1/4)*100-100</f>
        <v>1.3198494592788705</v>
      </c>
      <c r="D141" s="37">
        <f>(AA107/H107)^(1/19)*100-100</f>
        <v>-0.6273098450816974</v>
      </c>
      <c r="E141" s="37">
        <f>(AE107/AA107)^(1/4)*100-100</f>
        <v>0.46473137918437146</v>
      </c>
      <c r="F141" s="40">
        <f>(AE107/C107)^(1/28)*100-100</f>
        <v>-0.17331205615921874</v>
      </c>
    </row>
    <row r="142" spans="2:31" ht="18" customHeight="1" x14ac:dyDescent="0.25">
      <c r="B142" s="31" t="s">
        <v>52</v>
      </c>
      <c r="C142" s="39">
        <f>(H108/C108)^(1/4)*100-100</f>
        <v>-0.14914362099365519</v>
      </c>
      <c r="D142" s="37">
        <f>(AA108/H108)^(1/19)*100-100</f>
        <v>0.21530277790995456</v>
      </c>
      <c r="E142" s="37">
        <f>(AE108/AA108)^(1/4)*100-100</f>
        <v>0.71112491534108813</v>
      </c>
      <c r="F142" s="40">
        <f>(AE108/C108)^(1/28)*100-100</f>
        <v>0.22610412066011065</v>
      </c>
    </row>
    <row r="143" spans="2:31" ht="18" customHeight="1" x14ac:dyDescent="0.25">
      <c r="B143" s="32" t="s">
        <v>53</v>
      </c>
      <c r="C143" s="41">
        <f>(H109/C109)^(1/4)*100-100</f>
        <v>1.0138904452000617</v>
      </c>
      <c r="D143" s="38">
        <f>(AA109/H109)^(1/19)*100-100</f>
        <v>0.710651002113309</v>
      </c>
      <c r="E143" s="38">
        <f>(AE109/AA109)^(1/4)*100-100</f>
        <v>-0.25739621994290474</v>
      </c>
      <c r="F143" s="42">
        <f>(AE109/C109)^(1/28)*100-100</f>
        <v>0.58954694876148039</v>
      </c>
      <c r="K143" t="s">
        <v>148</v>
      </c>
    </row>
    <row r="144" spans="2:31" ht="18" customHeight="1" x14ac:dyDescent="0.25">
      <c r="B144" s="31" t="s">
        <v>54</v>
      </c>
      <c r="C144" s="39">
        <f>(H110/C110)^(1/4)*100-100</f>
        <v>4.5918147381789112</v>
      </c>
      <c r="D144" s="37">
        <f>(AA110/H110)^(1/19)*100-100</f>
        <v>0.97563222403893235</v>
      </c>
      <c r="E144" s="37">
        <f>(AE110/AA110)^(1/4)*100-100</f>
        <v>2.9603891843821515</v>
      </c>
      <c r="F144" s="40">
        <f>(AE110/C110)^(1/28)*100-100</f>
        <v>1.7317843474270944</v>
      </c>
    </row>
    <row r="145" spans="2:6" ht="18" customHeight="1" x14ac:dyDescent="0.25">
      <c r="B145" s="31" t="s">
        <v>55</v>
      </c>
      <c r="C145" s="39">
        <f>(H111/C111)^(1/4)*100-100</f>
        <v>1.0533794507859682</v>
      </c>
      <c r="D145" s="37">
        <f>(AA111/H111)^(1/19)*100-100</f>
        <v>4.5150571874245315E-2</v>
      </c>
      <c r="E145" s="37">
        <f>(AE111/AA111)^(1/4)*100-100</f>
        <v>0.64791195509097577</v>
      </c>
      <c r="F145" s="40">
        <f>(AE111/C111)^(1/28)*100-100</f>
        <v>0.27295884303002538</v>
      </c>
    </row>
    <row r="146" spans="2:6" ht="18" customHeight="1" x14ac:dyDescent="0.25">
      <c r="B146" s="31" t="s">
        <v>59</v>
      </c>
      <c r="C146" s="39">
        <f>(H115/C115)^(1/4)*100-100</f>
        <v>0.39029119162783843</v>
      </c>
      <c r="D146" s="37">
        <f>(AA115/H115)^(1/19)*100-100</f>
        <v>-0.32527168668366357</v>
      </c>
      <c r="E146" s="37">
        <f>(AE115/AA115)^(1/4)*100-100</f>
        <v>-9.8932742091051296E-2</v>
      </c>
      <c r="F146" s="40">
        <f>(AE115/C115)^(1/28)*100-100</f>
        <v>-0.17941157110932693</v>
      </c>
    </row>
    <row r="147" spans="2:6" ht="18" customHeight="1" x14ac:dyDescent="0.25">
      <c r="B147" s="31" t="s">
        <v>60</v>
      </c>
      <c r="C147" s="39">
        <f>(H116/C116)^(1/4)*100-100</f>
        <v>0.12275930887224717</v>
      </c>
      <c r="D147" s="37">
        <f>(AA116/H116)^(1/19)*100-100</f>
        <v>1.7424093492103481</v>
      </c>
      <c r="E147" s="37">
        <f>(AE116/AA116)^(1/4)*100-100</f>
        <v>2.4956054213648429</v>
      </c>
      <c r="F147" s="40">
        <f>(AE116/C116)^(1/28)*100-100</f>
        <v>1.553779584980191</v>
      </c>
    </row>
    <row r="148" spans="2:6" ht="18" customHeight="1" x14ac:dyDescent="0.25">
      <c r="B148" s="31" t="s">
        <v>62</v>
      </c>
      <c r="C148" s="39">
        <f t="shared" ref="C148:C157" si="12">(H118/C118)^(1/4)*100-100</f>
        <v>2.6106443900017098</v>
      </c>
      <c r="D148" s="37">
        <f t="shared" ref="D148:D157" si="13">(AA118/H118)^(1/19)*100-100</f>
        <v>0.69227414449255775</v>
      </c>
      <c r="E148" s="37">
        <f t="shared" ref="E148:E157" si="14">(AE118/AA118)^(1/4)*100-100</f>
        <v>0.86049689442744182</v>
      </c>
      <c r="F148" s="40">
        <f t="shared" ref="F148:F157" si="15">(AE118/C118)^(1/28)*100-100</f>
        <v>0.96331557463878426</v>
      </c>
    </row>
    <row r="149" spans="2:6" ht="18" customHeight="1" x14ac:dyDescent="0.25">
      <c r="B149" s="31" t="s">
        <v>63</v>
      </c>
      <c r="C149" s="39">
        <f t="shared" si="12"/>
        <v>0.92924992488701719</v>
      </c>
      <c r="D149" s="37">
        <f t="shared" si="13"/>
        <v>0.70923335355065831</v>
      </c>
      <c r="E149" s="37">
        <f t="shared" si="14"/>
        <v>1.2547645136415895</v>
      </c>
      <c r="F149" s="40">
        <f t="shared" si="15"/>
        <v>0.79296813051870174</v>
      </c>
    </row>
    <row r="150" spans="2:6" ht="18" customHeight="1" x14ac:dyDescent="0.25">
      <c r="B150" s="31" t="s">
        <v>64</v>
      </c>
      <c r="C150" s="39">
        <f t="shared" si="12"/>
        <v>8.2543963869530614</v>
      </c>
      <c r="D150" s="37">
        <f t="shared" si="13"/>
        <v>2.2487566143719562</v>
      </c>
      <c r="E150" s="37">
        <f t="shared" si="14"/>
        <v>0.80583623854725772</v>
      </c>
      <c r="F150" s="40">
        <f t="shared" si="15"/>
        <v>2.7950998196213135</v>
      </c>
    </row>
    <row r="151" spans="2:6" ht="18" customHeight="1" x14ac:dyDescent="0.25">
      <c r="B151" s="31" t="s">
        <v>65</v>
      </c>
      <c r="C151" s="39">
        <f t="shared" si="12"/>
        <v>1.46582456200899</v>
      </c>
      <c r="D151" s="37">
        <f t="shared" si="13"/>
        <v>4.5440689646653709E-2</v>
      </c>
      <c r="E151" s="37">
        <f t="shared" si="14"/>
        <v>1.022485494103023</v>
      </c>
      <c r="F151" s="40">
        <f t="shared" si="15"/>
        <v>0.38477736330347057</v>
      </c>
    </row>
    <row r="152" spans="2:6" ht="18" customHeight="1" x14ac:dyDescent="0.25">
      <c r="B152" s="31" t="s">
        <v>66</v>
      </c>
      <c r="C152" s="39">
        <f t="shared" si="12"/>
        <v>3.9412869327705806</v>
      </c>
      <c r="D152" s="37">
        <f t="shared" si="13"/>
        <v>1.7267326904886602</v>
      </c>
      <c r="E152" s="37">
        <f t="shared" si="14"/>
        <v>3.5161229775647627</v>
      </c>
      <c r="F152" s="40">
        <f t="shared" si="15"/>
        <v>2.2321611749304537</v>
      </c>
    </row>
    <row r="153" spans="2:6" ht="18" customHeight="1" x14ac:dyDescent="0.25">
      <c r="B153" s="31" t="s">
        <v>67</v>
      </c>
      <c r="C153" s="39">
        <f t="shared" si="12"/>
        <v>2.5201724985939791</v>
      </c>
      <c r="D153" s="37">
        <f t="shared" si="13"/>
        <v>0.99199239759832381</v>
      </c>
      <c r="E153" s="37">
        <f t="shared" si="14"/>
        <v>1.0199161799151</v>
      </c>
      <c r="F153" s="40">
        <f t="shared" si="15"/>
        <v>1.1772233804473871</v>
      </c>
    </row>
    <row r="154" spans="2:6" ht="18" customHeight="1" x14ac:dyDescent="0.25">
      <c r="B154" s="31" t="s">
        <v>68</v>
      </c>
      <c r="C154" s="39">
        <f t="shared" si="12"/>
        <v>3.0404273664252202</v>
      </c>
      <c r="D154" s="37">
        <f t="shared" si="13"/>
        <v>1.7633909592028658</v>
      </c>
      <c r="E154" s="37">
        <f t="shared" si="14"/>
        <v>2.8261355811720676</v>
      </c>
      <c r="F154" s="40">
        <f t="shared" si="15"/>
        <v>2.032547949249448</v>
      </c>
    </row>
    <row r="155" spans="2:6" ht="18" customHeight="1" x14ac:dyDescent="0.25">
      <c r="B155" s="31" t="s">
        <v>69</v>
      </c>
      <c r="C155" s="39">
        <f t="shared" si="12"/>
        <v>1.9659925967351626</v>
      </c>
      <c r="D155" s="37">
        <f t="shared" si="13"/>
        <v>0.1733747398555181</v>
      </c>
      <c r="E155" s="37">
        <f t="shared" si="14"/>
        <v>-0.31031262250627378</v>
      </c>
      <c r="F155" s="40">
        <f t="shared" si="15"/>
        <v>0.35189461905828523</v>
      </c>
    </row>
    <row r="156" spans="2:6" ht="18" customHeight="1" x14ac:dyDescent="0.25">
      <c r="B156" s="31" t="s">
        <v>70</v>
      </c>
      <c r="C156" s="39">
        <f t="shared" si="12"/>
        <v>1.5914940007243388</v>
      </c>
      <c r="D156" s="37">
        <f t="shared" si="13"/>
        <v>1.0279941524513845</v>
      </c>
      <c r="E156" s="37">
        <f t="shared" si="14"/>
        <v>0.40050973631416298</v>
      </c>
      <c r="F156" s="40">
        <f t="shared" si="15"/>
        <v>0.98145887155693856</v>
      </c>
    </row>
    <row r="157" spans="2:6" ht="18" customHeight="1" x14ac:dyDescent="0.25">
      <c r="B157" s="31" t="s">
        <v>71</v>
      </c>
      <c r="C157" s="39">
        <f t="shared" si="12"/>
        <v>4.9423394517743162</v>
      </c>
      <c r="D157" s="37">
        <f t="shared" si="13"/>
        <v>1.4039921522935401</v>
      </c>
      <c r="E157" s="37">
        <f t="shared" si="14"/>
        <v>1.4728816982928237</v>
      </c>
      <c r="F157" s="40">
        <f t="shared" si="15"/>
        <v>1.8612241224665382</v>
      </c>
    </row>
    <row r="158" spans="2:6" ht="18" customHeight="1" x14ac:dyDescent="0.25">
      <c r="B158" s="31" t="s">
        <v>73</v>
      </c>
      <c r="C158" s="39">
        <f>(H129/C129)^(1/4)*100-100</f>
        <v>2.1097077151602832</v>
      </c>
      <c r="D158" s="37">
        <f>(AA129/H129)^(1/19)*100-100</f>
        <v>1.1480855248697566</v>
      </c>
      <c r="E158" s="37">
        <f>(AE129/AA129)^(1/4)*100-100</f>
        <v>0.26213130780465121</v>
      </c>
      <c r="F158" s="40">
        <f>(AE129/C129)^(1/28)*100-100</f>
        <v>1.1164561943290749</v>
      </c>
    </row>
    <row r="159" spans="2:6" ht="18" customHeight="1" x14ac:dyDescent="0.25">
      <c r="B159" s="33" t="s">
        <v>74</v>
      </c>
      <c r="C159" s="55" t="s">
        <v>146</v>
      </c>
      <c r="D159" s="56">
        <f>(AA130/H130)^(1/19)*100-100</f>
        <v>0.91217924287423102</v>
      </c>
      <c r="E159" s="56">
        <f>(AE130/AA130)^(1/4)*100-100</f>
        <v>0.46632200786203271</v>
      </c>
      <c r="F159" s="57" t="s">
        <v>146</v>
      </c>
    </row>
    <row r="160" spans="2:6" ht="16.5" customHeight="1" x14ac:dyDescent="0.25">
      <c r="B160" s="46" t="s">
        <v>149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5A0B-7A20-4BA6-8554-2A44FFF8A38A}">
  <dimension ref="B1:AF207"/>
  <sheetViews>
    <sheetView topLeftCell="A132" workbookViewId="0">
      <selection activeCell="N147" sqref="N147"/>
    </sheetView>
  </sheetViews>
  <sheetFormatPr baseColWidth="10" defaultRowHeight="15" x14ac:dyDescent="0.25"/>
  <cols>
    <col min="1" max="1" width="11.42578125" style="58"/>
    <col min="2" max="2" width="29.7109375" style="58" customWidth="1"/>
    <col min="3" max="8" width="15.7109375" style="58" customWidth="1"/>
    <col min="9" max="16384" width="11.42578125" style="58"/>
  </cols>
  <sheetData>
    <row r="1" spans="2:31" x14ac:dyDescent="0.25">
      <c r="B1" s="3" t="s">
        <v>150</v>
      </c>
    </row>
    <row r="2" spans="2:31" x14ac:dyDescent="0.25">
      <c r="B2" s="3" t="s">
        <v>127</v>
      </c>
      <c r="C2" s="1" t="s">
        <v>151</v>
      </c>
    </row>
    <row r="3" spans="2:31" x14ac:dyDescent="0.25">
      <c r="B3" s="3" t="s">
        <v>152</v>
      </c>
      <c r="C3" s="3" t="s">
        <v>153</v>
      </c>
    </row>
    <row r="5" spans="2:31" x14ac:dyDescent="0.25">
      <c r="B5" s="1" t="s">
        <v>154</v>
      </c>
      <c r="D5" s="3" t="s">
        <v>155</v>
      </c>
    </row>
    <row r="6" spans="2:31" x14ac:dyDescent="0.25">
      <c r="B6" s="1" t="s">
        <v>156</v>
      </c>
      <c r="D6" s="3" t="s">
        <v>157</v>
      </c>
    </row>
    <row r="7" spans="2:31" x14ac:dyDescent="0.25">
      <c r="B7" s="1" t="s">
        <v>158</v>
      </c>
      <c r="D7" s="3" t="s">
        <v>159</v>
      </c>
    </row>
    <row r="8" spans="2:31" x14ac:dyDescent="0.25">
      <c r="B8" s="1" t="s">
        <v>160</v>
      </c>
      <c r="D8" s="3" t="s">
        <v>161</v>
      </c>
    </row>
    <row r="10" spans="2:31" x14ac:dyDescent="0.25">
      <c r="B10" s="72" t="s">
        <v>129</v>
      </c>
      <c r="C10" s="71" t="s">
        <v>97</v>
      </c>
      <c r="D10" s="71" t="s">
        <v>98</v>
      </c>
      <c r="E10" s="71" t="s">
        <v>99</v>
      </c>
      <c r="F10" s="71" t="s">
        <v>100</v>
      </c>
      <c r="G10" s="71" t="s">
        <v>101</v>
      </c>
      <c r="H10" s="71" t="s">
        <v>102</v>
      </c>
      <c r="I10" s="71" t="s">
        <v>103</v>
      </c>
      <c r="J10" s="71" t="s">
        <v>104</v>
      </c>
      <c r="K10" s="71" t="s">
        <v>105</v>
      </c>
      <c r="L10" s="71" t="s">
        <v>106</v>
      </c>
      <c r="M10" s="71" t="s">
        <v>107</v>
      </c>
      <c r="N10" s="71" t="s">
        <v>108</v>
      </c>
      <c r="O10" s="71" t="s">
        <v>109</v>
      </c>
      <c r="P10" s="71" t="s">
        <v>110</v>
      </c>
      <c r="Q10" s="71" t="s">
        <v>111</v>
      </c>
      <c r="R10" s="71" t="s">
        <v>112</v>
      </c>
      <c r="S10" s="71" t="s">
        <v>113</v>
      </c>
      <c r="T10" s="71" t="s">
        <v>114</v>
      </c>
      <c r="U10" s="71" t="s">
        <v>115</v>
      </c>
      <c r="V10" s="71" t="s">
        <v>116</v>
      </c>
      <c r="W10" s="71" t="s">
        <v>117</v>
      </c>
      <c r="X10" s="71" t="s">
        <v>118</v>
      </c>
      <c r="Y10" s="71" t="s">
        <v>119</v>
      </c>
      <c r="Z10" s="71" t="s">
        <v>120</v>
      </c>
      <c r="AA10" s="71" t="s">
        <v>121</v>
      </c>
      <c r="AB10" s="71" t="s">
        <v>122</v>
      </c>
      <c r="AC10" s="71" t="s">
        <v>123</v>
      </c>
      <c r="AD10" s="71" t="s">
        <v>124</v>
      </c>
      <c r="AE10" s="71" t="s">
        <v>125</v>
      </c>
    </row>
    <row r="11" spans="2:31" x14ac:dyDescent="0.25">
      <c r="B11" s="73" t="s">
        <v>162</v>
      </c>
      <c r="C11" s="75" t="s">
        <v>131</v>
      </c>
      <c r="D11" s="75" t="s">
        <v>131</v>
      </c>
      <c r="E11" s="75" t="s">
        <v>131</v>
      </c>
      <c r="F11" s="75" t="s">
        <v>131</v>
      </c>
      <c r="G11" s="75" t="s">
        <v>131</v>
      </c>
      <c r="H11" s="75" t="s">
        <v>131</v>
      </c>
      <c r="I11" s="75" t="s">
        <v>131</v>
      </c>
      <c r="J11" s="75" t="s">
        <v>131</v>
      </c>
      <c r="K11" s="75" t="s">
        <v>131</v>
      </c>
      <c r="L11" s="75" t="s">
        <v>131</v>
      </c>
      <c r="M11" s="75" t="s">
        <v>131</v>
      </c>
      <c r="N11" s="75" t="s">
        <v>131</v>
      </c>
      <c r="O11" s="75" t="s">
        <v>131</v>
      </c>
      <c r="P11" s="75" t="s">
        <v>131</v>
      </c>
      <c r="Q11" s="75" t="s">
        <v>131</v>
      </c>
      <c r="R11" s="75" t="s">
        <v>131</v>
      </c>
      <c r="S11" s="75" t="s">
        <v>131</v>
      </c>
      <c r="T11" s="75" t="s">
        <v>131</v>
      </c>
      <c r="U11" s="75" t="s">
        <v>131</v>
      </c>
      <c r="V11" s="75" t="s">
        <v>131</v>
      </c>
      <c r="W11" s="75" t="s">
        <v>131</v>
      </c>
      <c r="X11" s="75" t="s">
        <v>131</v>
      </c>
      <c r="Y11" s="75" t="s">
        <v>131</v>
      </c>
      <c r="Z11" s="75" t="s">
        <v>131</v>
      </c>
      <c r="AA11" s="75" t="s">
        <v>131</v>
      </c>
      <c r="AB11" s="75" t="s">
        <v>131</v>
      </c>
      <c r="AC11" s="75" t="s">
        <v>131</v>
      </c>
      <c r="AD11" s="75" t="s">
        <v>131</v>
      </c>
      <c r="AE11" s="75" t="s">
        <v>131</v>
      </c>
    </row>
    <row r="12" spans="2:31" x14ac:dyDescent="0.25">
      <c r="B12" s="74" t="s">
        <v>163</v>
      </c>
      <c r="C12" s="79">
        <v>704438.4</v>
      </c>
      <c r="D12" s="79">
        <v>692257.5</v>
      </c>
      <c r="E12" s="79">
        <v>687249.6</v>
      </c>
      <c r="F12" s="79">
        <v>692542.8</v>
      </c>
      <c r="G12" s="79">
        <v>707515.6</v>
      </c>
      <c r="H12" s="79">
        <v>721430.4</v>
      </c>
      <c r="I12" s="81">
        <v>729815</v>
      </c>
      <c r="J12" s="79">
        <v>728681.7</v>
      </c>
      <c r="K12" s="79">
        <v>735989.5</v>
      </c>
      <c r="L12" s="79">
        <v>748935.1</v>
      </c>
      <c r="M12" s="79">
        <v>759003.3</v>
      </c>
      <c r="N12" s="79">
        <v>792455.5</v>
      </c>
      <c r="O12" s="79">
        <v>809746.9</v>
      </c>
      <c r="P12" s="79">
        <v>800303.2</v>
      </c>
      <c r="Q12" s="79">
        <v>752798.7</v>
      </c>
      <c r="R12" s="79">
        <v>708271.9</v>
      </c>
      <c r="S12" s="79">
        <v>693458.1</v>
      </c>
      <c r="T12" s="79">
        <v>656996.80000000005</v>
      </c>
      <c r="U12" s="79">
        <v>637862.9</v>
      </c>
      <c r="V12" s="79">
        <v>633930.69999999995</v>
      </c>
      <c r="W12" s="79">
        <v>643968.30000000005</v>
      </c>
      <c r="X12" s="79">
        <v>649710.80000000005</v>
      </c>
      <c r="Y12" s="79">
        <v>664151.80000000005</v>
      </c>
      <c r="Z12" s="79">
        <v>681614.5</v>
      </c>
      <c r="AA12" s="79">
        <v>691025.1</v>
      </c>
      <c r="AB12" s="79">
        <v>659344.19999999995</v>
      </c>
      <c r="AC12" s="79">
        <v>684277.9</v>
      </c>
      <c r="AD12" s="79">
        <v>686402.7</v>
      </c>
      <c r="AE12" s="79">
        <v>696895.6</v>
      </c>
    </row>
    <row r="13" spans="2:31" x14ac:dyDescent="0.25">
      <c r="B13" s="74" t="s">
        <v>164</v>
      </c>
      <c r="C13" s="80">
        <v>616598</v>
      </c>
      <c r="D13" s="78">
        <v>601238.19999999995</v>
      </c>
      <c r="E13" s="78">
        <v>595517.30000000005</v>
      </c>
      <c r="F13" s="78">
        <v>594803.5</v>
      </c>
      <c r="G13" s="78">
        <v>608097.19999999995</v>
      </c>
      <c r="H13" s="80">
        <v>622770</v>
      </c>
      <c r="I13" s="78">
        <v>637116.1</v>
      </c>
      <c r="J13" s="78">
        <v>634613.30000000005</v>
      </c>
      <c r="K13" s="78">
        <v>640005.80000000005</v>
      </c>
      <c r="L13" s="78">
        <v>649280.5</v>
      </c>
      <c r="M13" s="78">
        <v>655047.1</v>
      </c>
      <c r="N13" s="80">
        <v>678794</v>
      </c>
      <c r="O13" s="78">
        <v>691746.6</v>
      </c>
      <c r="P13" s="78">
        <v>681257.5</v>
      </c>
      <c r="Q13" s="78">
        <v>642582.4</v>
      </c>
      <c r="R13" s="78">
        <v>604874.4</v>
      </c>
      <c r="S13" s="78">
        <v>586168.80000000005</v>
      </c>
      <c r="T13" s="78">
        <v>552933.19999999995</v>
      </c>
      <c r="U13" s="80">
        <v>534647</v>
      </c>
      <c r="V13" s="78">
        <v>526208.80000000005</v>
      </c>
      <c r="W13" s="78">
        <v>531033.30000000005</v>
      </c>
      <c r="X13" s="78">
        <v>538261.19999999995</v>
      </c>
      <c r="Y13" s="78">
        <v>550037.69999999995</v>
      </c>
      <c r="Z13" s="78">
        <v>561926.80000000005</v>
      </c>
      <c r="AA13" s="78">
        <v>568836.80000000005</v>
      </c>
      <c r="AB13" s="78">
        <v>541312.9</v>
      </c>
      <c r="AC13" s="80">
        <v>561152</v>
      </c>
      <c r="AD13" s="78">
        <v>561119.19999999995</v>
      </c>
      <c r="AE13" s="78">
        <v>571350.69999999995</v>
      </c>
    </row>
    <row r="14" spans="2:31" x14ac:dyDescent="0.25">
      <c r="B14" s="74" t="s">
        <v>165</v>
      </c>
      <c r="C14" s="79">
        <v>14724.2</v>
      </c>
      <c r="D14" s="79">
        <v>14403.1</v>
      </c>
      <c r="E14" s="81">
        <v>15033</v>
      </c>
      <c r="F14" s="79">
        <v>14823.7</v>
      </c>
      <c r="G14" s="81">
        <v>15527</v>
      </c>
      <c r="H14" s="79">
        <v>16575.3</v>
      </c>
      <c r="I14" s="79">
        <v>16678.7</v>
      </c>
      <c r="J14" s="79">
        <v>16615.2</v>
      </c>
      <c r="K14" s="79">
        <v>16879.2</v>
      </c>
      <c r="L14" s="79">
        <v>18036.900000000001</v>
      </c>
      <c r="M14" s="79">
        <v>18873.5</v>
      </c>
      <c r="N14" s="79">
        <v>20691.3</v>
      </c>
      <c r="O14" s="79">
        <v>21047.200000000001</v>
      </c>
      <c r="P14" s="81">
        <v>21269</v>
      </c>
      <c r="Q14" s="79">
        <v>20882.5</v>
      </c>
      <c r="R14" s="79">
        <v>20830.2</v>
      </c>
      <c r="S14" s="81">
        <v>21855</v>
      </c>
      <c r="T14" s="79">
        <v>21714.400000000001</v>
      </c>
      <c r="U14" s="79">
        <v>21385.599999999999</v>
      </c>
      <c r="V14" s="79">
        <v>21548.3</v>
      </c>
      <c r="W14" s="79">
        <v>21785.200000000001</v>
      </c>
      <c r="X14" s="79">
        <v>21800.3</v>
      </c>
      <c r="Y14" s="79">
        <v>21646.400000000001</v>
      </c>
      <c r="Z14" s="81">
        <v>22485</v>
      </c>
      <c r="AA14" s="79">
        <v>23070.1</v>
      </c>
      <c r="AB14" s="79">
        <v>21673.200000000001</v>
      </c>
      <c r="AC14" s="79">
        <v>23705.3</v>
      </c>
      <c r="AD14" s="79">
        <v>23684.799999999999</v>
      </c>
      <c r="AE14" s="81">
        <v>23601</v>
      </c>
    </row>
    <row r="15" spans="2:31" x14ac:dyDescent="0.25">
      <c r="B15" s="74" t="s">
        <v>166</v>
      </c>
      <c r="C15" s="78">
        <v>812.8</v>
      </c>
      <c r="D15" s="78">
        <v>867.8</v>
      </c>
      <c r="E15" s="78">
        <v>892.6</v>
      </c>
      <c r="F15" s="78">
        <v>1480.9</v>
      </c>
      <c r="G15" s="80">
        <v>1802</v>
      </c>
      <c r="H15" s="78">
        <v>1819.4</v>
      </c>
      <c r="I15" s="78">
        <v>1914.9</v>
      </c>
      <c r="J15" s="78">
        <v>1969.6</v>
      </c>
      <c r="K15" s="78">
        <v>1996.2</v>
      </c>
      <c r="L15" s="78">
        <v>2101.5</v>
      </c>
      <c r="M15" s="78">
        <v>2308.3000000000002</v>
      </c>
      <c r="N15" s="78">
        <v>2636.1</v>
      </c>
      <c r="O15" s="78">
        <v>3033.9</v>
      </c>
      <c r="P15" s="78">
        <v>3492.8</v>
      </c>
      <c r="Q15" s="80">
        <v>3729</v>
      </c>
      <c r="R15" s="78">
        <v>3032.4</v>
      </c>
      <c r="S15" s="80">
        <v>2912</v>
      </c>
      <c r="T15" s="78">
        <v>2781.2</v>
      </c>
      <c r="U15" s="78">
        <v>2606.1</v>
      </c>
      <c r="V15" s="78">
        <v>2553.8000000000002</v>
      </c>
      <c r="W15" s="78">
        <v>2642.9</v>
      </c>
      <c r="X15" s="78">
        <v>2433.9</v>
      </c>
      <c r="Y15" s="78">
        <v>2531.9</v>
      </c>
      <c r="Z15" s="78">
        <v>2554.1</v>
      </c>
      <c r="AA15" s="80">
        <v>2573</v>
      </c>
      <c r="AB15" s="78">
        <v>2571.1</v>
      </c>
      <c r="AC15" s="80">
        <v>2293</v>
      </c>
      <c r="AD15" s="78">
        <v>2414.6999999999998</v>
      </c>
      <c r="AE15" s="78">
        <v>2506.3000000000002</v>
      </c>
    </row>
    <row r="16" spans="2:31" x14ac:dyDescent="0.25">
      <c r="B16" s="74" t="s">
        <v>167</v>
      </c>
      <c r="C16" s="79">
        <v>16163.3</v>
      </c>
      <c r="D16" s="79">
        <v>15833.7</v>
      </c>
      <c r="E16" s="79">
        <v>13975.9</v>
      </c>
      <c r="F16" s="79">
        <v>13167.9</v>
      </c>
      <c r="G16" s="79">
        <v>11375.1</v>
      </c>
      <c r="H16" s="79">
        <v>10419.9</v>
      </c>
      <c r="I16" s="79">
        <v>10308.9</v>
      </c>
      <c r="J16" s="79">
        <v>11046.6</v>
      </c>
      <c r="K16" s="81">
        <v>11311</v>
      </c>
      <c r="L16" s="79">
        <v>11748.7</v>
      </c>
      <c r="M16" s="79">
        <v>12285.6</v>
      </c>
      <c r="N16" s="79">
        <v>12130.8</v>
      </c>
      <c r="O16" s="79">
        <v>12555.2</v>
      </c>
      <c r="P16" s="79">
        <v>12140.2</v>
      </c>
      <c r="Q16" s="79">
        <v>12603.5</v>
      </c>
      <c r="R16" s="79">
        <v>13029.1</v>
      </c>
      <c r="S16" s="79">
        <v>12380.6</v>
      </c>
      <c r="T16" s="79">
        <v>11729.3</v>
      </c>
      <c r="U16" s="79">
        <v>11896.3</v>
      </c>
      <c r="V16" s="79">
        <v>12555.5</v>
      </c>
      <c r="W16" s="79">
        <v>12711.2</v>
      </c>
      <c r="X16" s="79">
        <v>12101.4</v>
      </c>
      <c r="Y16" s="79">
        <v>12169.6</v>
      </c>
      <c r="Z16" s="79">
        <v>12230.2</v>
      </c>
      <c r="AA16" s="79">
        <v>11971.2</v>
      </c>
      <c r="AB16" s="79">
        <v>11049.4</v>
      </c>
      <c r="AC16" s="79">
        <v>10757.5</v>
      </c>
      <c r="AD16" s="79">
        <v>10171.799999999999</v>
      </c>
      <c r="AE16" s="79">
        <v>9925.5</v>
      </c>
    </row>
    <row r="17" spans="2:31" x14ac:dyDescent="0.25">
      <c r="B17" s="74" t="s">
        <v>168</v>
      </c>
      <c r="C17" s="78">
        <v>10735.8</v>
      </c>
      <c r="D17" s="78">
        <v>11361.9</v>
      </c>
      <c r="E17" s="78">
        <v>10957.8</v>
      </c>
      <c r="F17" s="78">
        <v>11984.4</v>
      </c>
      <c r="G17" s="78">
        <v>12842.8</v>
      </c>
      <c r="H17" s="78">
        <v>13135.4</v>
      </c>
      <c r="I17" s="78">
        <v>12181.5</v>
      </c>
      <c r="J17" s="78">
        <v>12284.6</v>
      </c>
      <c r="K17" s="78">
        <v>12750.8</v>
      </c>
      <c r="L17" s="78">
        <v>12912.2</v>
      </c>
      <c r="M17" s="78">
        <v>13117.9</v>
      </c>
      <c r="N17" s="78">
        <v>14167.2</v>
      </c>
      <c r="O17" s="78">
        <v>13723.2</v>
      </c>
      <c r="P17" s="78">
        <v>14077.2</v>
      </c>
      <c r="Q17" s="78">
        <v>12791.7</v>
      </c>
      <c r="R17" s="78">
        <v>11237.9</v>
      </c>
      <c r="S17" s="78">
        <v>11601.7</v>
      </c>
      <c r="T17" s="78">
        <v>11866.1</v>
      </c>
      <c r="U17" s="78">
        <v>12081.8</v>
      </c>
      <c r="V17" s="78">
        <v>12457.5</v>
      </c>
      <c r="W17" s="78">
        <v>13731.2</v>
      </c>
      <c r="X17" s="78">
        <v>14871.7</v>
      </c>
      <c r="Y17" s="78">
        <v>15503.6</v>
      </c>
      <c r="Z17" s="78">
        <v>15022.9</v>
      </c>
      <c r="AA17" s="78">
        <v>14525.5</v>
      </c>
      <c r="AB17" s="78">
        <v>14659.9</v>
      </c>
      <c r="AC17" s="78">
        <v>15670.3</v>
      </c>
      <c r="AD17" s="80">
        <v>15958</v>
      </c>
      <c r="AE17" s="78">
        <v>16759.900000000001</v>
      </c>
    </row>
    <row r="18" spans="2:31" x14ac:dyDescent="0.25">
      <c r="B18" s="74" t="s">
        <v>169</v>
      </c>
      <c r="C18" s="79">
        <v>220455.6</v>
      </c>
      <c r="D18" s="79">
        <v>208120.7</v>
      </c>
      <c r="E18" s="81">
        <v>203791</v>
      </c>
      <c r="F18" s="79">
        <v>197078.5</v>
      </c>
      <c r="G18" s="79">
        <v>195583.3</v>
      </c>
      <c r="H18" s="79">
        <v>191004.4</v>
      </c>
      <c r="I18" s="79">
        <v>178949.9</v>
      </c>
      <c r="J18" s="79">
        <v>170274.9</v>
      </c>
      <c r="K18" s="79">
        <v>162627.9</v>
      </c>
      <c r="L18" s="79">
        <v>157503.9</v>
      </c>
      <c r="M18" s="79">
        <v>150760.20000000001</v>
      </c>
      <c r="N18" s="79">
        <v>150479.9</v>
      </c>
      <c r="O18" s="79">
        <v>149109.29999999999</v>
      </c>
      <c r="P18" s="81">
        <v>147474</v>
      </c>
      <c r="Q18" s="79">
        <v>144405.79999999999</v>
      </c>
      <c r="R18" s="79">
        <v>149903.6</v>
      </c>
      <c r="S18" s="79">
        <v>155074.29999999999</v>
      </c>
      <c r="T18" s="79">
        <v>153828.4</v>
      </c>
      <c r="U18" s="79">
        <v>152535.70000000001</v>
      </c>
      <c r="V18" s="79">
        <v>154716.1</v>
      </c>
      <c r="W18" s="79">
        <v>150900.4</v>
      </c>
      <c r="X18" s="79">
        <v>153423.4</v>
      </c>
      <c r="Y18" s="79">
        <v>155354.6</v>
      </c>
      <c r="Z18" s="79">
        <v>158734.29999999999</v>
      </c>
      <c r="AA18" s="79">
        <v>153283.20000000001</v>
      </c>
      <c r="AB18" s="81">
        <v>155744</v>
      </c>
      <c r="AC18" s="79">
        <v>150199.5</v>
      </c>
      <c r="AD18" s="79">
        <v>133176.70000000001</v>
      </c>
      <c r="AE18" s="79">
        <v>132709.5</v>
      </c>
    </row>
    <row r="19" spans="2:31" x14ac:dyDescent="0.25">
      <c r="B19" s="74" t="s">
        <v>170</v>
      </c>
      <c r="C19" s="78">
        <v>433.3</v>
      </c>
      <c r="D19" s="78">
        <v>467.7</v>
      </c>
      <c r="E19" s="80">
        <v>527</v>
      </c>
      <c r="F19" s="78">
        <v>655.1</v>
      </c>
      <c r="G19" s="78">
        <v>547.5</v>
      </c>
      <c r="H19" s="78">
        <v>683.5</v>
      </c>
      <c r="I19" s="78">
        <v>681.3</v>
      </c>
      <c r="J19" s="78">
        <v>764.2</v>
      </c>
      <c r="K19" s="78">
        <v>841.6</v>
      </c>
      <c r="L19" s="78">
        <v>899.7</v>
      </c>
      <c r="M19" s="78">
        <v>1126.7</v>
      </c>
      <c r="N19" s="78">
        <v>1220.3</v>
      </c>
      <c r="O19" s="78">
        <v>1356.1</v>
      </c>
      <c r="P19" s="78">
        <v>1399.9</v>
      </c>
      <c r="Q19" s="78">
        <v>916.1</v>
      </c>
      <c r="R19" s="78">
        <v>873.2</v>
      </c>
      <c r="S19" s="78">
        <v>1126.5999999999999</v>
      </c>
      <c r="T19" s="78">
        <v>1222.5</v>
      </c>
      <c r="U19" s="78">
        <v>1172.4000000000001</v>
      </c>
      <c r="V19" s="78">
        <v>1101.3</v>
      </c>
      <c r="W19" s="78">
        <v>1105.4000000000001</v>
      </c>
      <c r="X19" s="78">
        <v>1237.7</v>
      </c>
      <c r="Y19" s="78">
        <v>1356.9</v>
      </c>
      <c r="Z19" s="78">
        <v>1488.4</v>
      </c>
      <c r="AA19" s="80">
        <v>1561</v>
      </c>
      <c r="AB19" s="78">
        <v>1675.1</v>
      </c>
      <c r="AC19" s="78">
        <v>1764.9</v>
      </c>
      <c r="AD19" s="78">
        <v>1724.4</v>
      </c>
      <c r="AE19" s="78">
        <v>1611.7</v>
      </c>
    </row>
    <row r="20" spans="2:31" x14ac:dyDescent="0.25">
      <c r="B20" s="74" t="s">
        <v>171</v>
      </c>
      <c r="C20" s="81">
        <v>5585</v>
      </c>
      <c r="D20" s="79">
        <v>6544.6</v>
      </c>
      <c r="E20" s="79">
        <v>7482.9</v>
      </c>
      <c r="F20" s="79">
        <v>8097.6</v>
      </c>
      <c r="G20" s="79">
        <v>9032.9</v>
      </c>
      <c r="H20" s="81">
        <v>9634</v>
      </c>
      <c r="I20" s="79">
        <v>9941.2000000000007</v>
      </c>
      <c r="J20" s="79">
        <v>10124.799999999999</v>
      </c>
      <c r="K20" s="79">
        <v>10757.7</v>
      </c>
      <c r="L20" s="79">
        <v>11835.8</v>
      </c>
      <c r="M20" s="79">
        <v>13075.5</v>
      </c>
      <c r="N20" s="79">
        <v>13686.1</v>
      </c>
      <c r="O20" s="81">
        <v>13817</v>
      </c>
      <c r="P20" s="79">
        <v>13022.8</v>
      </c>
      <c r="Q20" s="79">
        <v>9476.2000000000007</v>
      </c>
      <c r="R20" s="79">
        <v>7001.5</v>
      </c>
      <c r="S20" s="79">
        <v>7437.8</v>
      </c>
      <c r="T20" s="79">
        <v>5896.9</v>
      </c>
      <c r="U20" s="79">
        <v>6946.5</v>
      </c>
      <c r="V20" s="79">
        <v>7234.3</v>
      </c>
      <c r="W20" s="79">
        <v>7533.5</v>
      </c>
      <c r="X20" s="79">
        <v>7995.9</v>
      </c>
      <c r="Y20" s="79">
        <v>8728.7999999999993</v>
      </c>
      <c r="Z20" s="79">
        <v>9497.1</v>
      </c>
      <c r="AA20" s="79">
        <v>9947.2999999999993</v>
      </c>
      <c r="AB20" s="79">
        <v>8725.5</v>
      </c>
      <c r="AC20" s="79">
        <v>9442.1</v>
      </c>
      <c r="AD20" s="79">
        <v>9803.7999999999993</v>
      </c>
      <c r="AE20" s="81">
        <v>9522</v>
      </c>
    </row>
    <row r="21" spans="2:31" x14ac:dyDescent="0.25">
      <c r="B21" s="74" t="s">
        <v>172</v>
      </c>
      <c r="C21" s="78">
        <v>4482.5</v>
      </c>
      <c r="D21" s="78">
        <v>4552.8</v>
      </c>
      <c r="E21" s="78">
        <v>4822.6000000000004</v>
      </c>
      <c r="F21" s="78">
        <v>5352.9</v>
      </c>
      <c r="G21" s="78">
        <v>5742.4</v>
      </c>
      <c r="H21" s="78">
        <v>5855.7</v>
      </c>
      <c r="I21" s="78">
        <v>6346.4</v>
      </c>
      <c r="J21" s="78">
        <v>6158.9</v>
      </c>
      <c r="K21" s="78">
        <v>8275.2000000000007</v>
      </c>
      <c r="L21" s="78">
        <v>9373.1</v>
      </c>
      <c r="M21" s="78">
        <v>7607.6</v>
      </c>
      <c r="N21" s="80">
        <v>11292</v>
      </c>
      <c r="O21" s="78">
        <v>10085.6</v>
      </c>
      <c r="P21" s="80">
        <v>7733</v>
      </c>
      <c r="Q21" s="78">
        <v>7307.4</v>
      </c>
      <c r="R21" s="78">
        <v>5793.8</v>
      </c>
      <c r="S21" s="78">
        <v>4137.2</v>
      </c>
      <c r="T21" s="78">
        <v>3056.2</v>
      </c>
      <c r="U21" s="78">
        <v>3243.9</v>
      </c>
      <c r="V21" s="80">
        <v>2395</v>
      </c>
      <c r="W21" s="78">
        <v>2807.4</v>
      </c>
      <c r="X21" s="78">
        <v>2887.6</v>
      </c>
      <c r="Y21" s="78">
        <v>2028.8</v>
      </c>
      <c r="Z21" s="78">
        <v>2451.1</v>
      </c>
      <c r="AA21" s="78">
        <v>2647.2</v>
      </c>
      <c r="AB21" s="78">
        <v>2374.4</v>
      </c>
      <c r="AC21" s="80">
        <v>3095</v>
      </c>
      <c r="AD21" s="80">
        <v>3183</v>
      </c>
      <c r="AE21" s="78">
        <v>3538.3</v>
      </c>
    </row>
    <row r="22" spans="2:31" x14ac:dyDescent="0.25">
      <c r="B22" s="74" t="s">
        <v>173</v>
      </c>
      <c r="C22" s="81">
        <v>78074</v>
      </c>
      <c r="D22" s="81">
        <v>77505</v>
      </c>
      <c r="E22" s="81">
        <v>78642</v>
      </c>
      <c r="F22" s="81">
        <v>82264</v>
      </c>
      <c r="G22" s="81">
        <v>87290</v>
      </c>
      <c r="H22" s="81">
        <v>91917</v>
      </c>
      <c r="I22" s="81">
        <v>98431</v>
      </c>
      <c r="J22" s="81">
        <v>102130</v>
      </c>
      <c r="K22" s="81">
        <v>104778</v>
      </c>
      <c r="L22" s="81">
        <v>106231</v>
      </c>
      <c r="M22" s="81">
        <v>110787</v>
      </c>
      <c r="N22" s="81">
        <v>114685</v>
      </c>
      <c r="O22" s="81">
        <v>116051</v>
      </c>
      <c r="P22" s="81">
        <v>114043</v>
      </c>
      <c r="Q22" s="81">
        <v>104294</v>
      </c>
      <c r="R22" s="81">
        <v>88359</v>
      </c>
      <c r="S22" s="81">
        <v>76662</v>
      </c>
      <c r="T22" s="81">
        <v>69224</v>
      </c>
      <c r="U22" s="81">
        <v>62252</v>
      </c>
      <c r="V22" s="81">
        <v>62040</v>
      </c>
      <c r="W22" s="81">
        <v>65739</v>
      </c>
      <c r="X22" s="81">
        <v>68062</v>
      </c>
      <c r="Y22" s="81">
        <v>69238</v>
      </c>
      <c r="Z22" s="81">
        <v>71346</v>
      </c>
      <c r="AA22" s="81">
        <v>74683</v>
      </c>
      <c r="AB22" s="81">
        <v>63700</v>
      </c>
      <c r="AC22" s="81">
        <v>63050</v>
      </c>
      <c r="AD22" s="81">
        <v>68835</v>
      </c>
      <c r="AE22" s="81">
        <v>70308</v>
      </c>
    </row>
    <row r="23" spans="2:31" x14ac:dyDescent="0.25">
      <c r="B23" s="74" t="s">
        <v>53</v>
      </c>
      <c r="C23" s="78">
        <v>120090.7</v>
      </c>
      <c r="D23" s="78">
        <v>114963.5</v>
      </c>
      <c r="E23" s="78">
        <v>111281.9</v>
      </c>
      <c r="F23" s="78">
        <v>111070.8</v>
      </c>
      <c r="G23" s="78">
        <v>115233.2</v>
      </c>
      <c r="H23" s="78">
        <v>122059.3</v>
      </c>
      <c r="I23" s="78">
        <v>127260.6</v>
      </c>
      <c r="J23" s="78">
        <v>126671.6</v>
      </c>
      <c r="K23" s="78">
        <v>126837.4</v>
      </c>
      <c r="L23" s="78">
        <v>129530.4</v>
      </c>
      <c r="M23" s="78">
        <v>132920.9</v>
      </c>
      <c r="N23" s="78">
        <v>137999.79999999999</v>
      </c>
      <c r="O23" s="78">
        <v>144994.4</v>
      </c>
      <c r="P23" s="78">
        <v>144785.79999999999</v>
      </c>
      <c r="Q23" s="78">
        <v>136201.4</v>
      </c>
      <c r="R23" s="78">
        <v>132237.70000000001</v>
      </c>
      <c r="S23" s="78">
        <v>130677.9</v>
      </c>
      <c r="T23" s="78">
        <v>124058.7</v>
      </c>
      <c r="U23" s="80">
        <v>125152</v>
      </c>
      <c r="V23" s="78">
        <v>122216.8</v>
      </c>
      <c r="W23" s="78">
        <v>121684.6</v>
      </c>
      <c r="X23" s="78">
        <v>119754.8</v>
      </c>
      <c r="Y23" s="78">
        <v>122391.7</v>
      </c>
      <c r="Z23" s="78">
        <v>122583.6</v>
      </c>
      <c r="AA23" s="78">
        <v>126099.3</v>
      </c>
      <c r="AB23" s="80">
        <v>116007</v>
      </c>
      <c r="AC23" s="78">
        <v>122587.4</v>
      </c>
      <c r="AD23" s="78">
        <v>118786.3</v>
      </c>
      <c r="AE23" s="78">
        <v>121083.3</v>
      </c>
    </row>
    <row r="24" spans="2:31" x14ac:dyDescent="0.25">
      <c r="B24" s="74" t="s">
        <v>174</v>
      </c>
      <c r="C24" s="79">
        <v>1555.5</v>
      </c>
      <c r="D24" s="79">
        <v>1864.3</v>
      </c>
      <c r="E24" s="79">
        <v>2118.1999999999998</v>
      </c>
      <c r="F24" s="79">
        <v>2076.9</v>
      </c>
      <c r="G24" s="79">
        <v>1830.9</v>
      </c>
      <c r="H24" s="79">
        <v>1756.9</v>
      </c>
      <c r="I24" s="79">
        <v>1890.7</v>
      </c>
      <c r="J24" s="81">
        <v>1900</v>
      </c>
      <c r="K24" s="79">
        <v>2376.1</v>
      </c>
      <c r="L24" s="79">
        <v>2549.1</v>
      </c>
      <c r="M24" s="79">
        <v>2922.8</v>
      </c>
      <c r="N24" s="79">
        <v>3130.6</v>
      </c>
      <c r="O24" s="79">
        <v>3272.9</v>
      </c>
      <c r="P24" s="79">
        <v>3469.7</v>
      </c>
      <c r="Q24" s="79">
        <v>3102.8</v>
      </c>
      <c r="R24" s="79">
        <v>2366.9</v>
      </c>
      <c r="S24" s="79">
        <v>2174.6</v>
      </c>
      <c r="T24" s="79">
        <v>1847.9</v>
      </c>
      <c r="U24" s="79">
        <v>1824.7</v>
      </c>
      <c r="V24" s="79">
        <v>1758.5</v>
      </c>
      <c r="W24" s="79">
        <v>1826.3</v>
      </c>
      <c r="X24" s="79">
        <v>1944.9</v>
      </c>
      <c r="Y24" s="79">
        <v>1995.8</v>
      </c>
      <c r="Z24" s="81">
        <v>2201</v>
      </c>
      <c r="AA24" s="79">
        <v>2496.6</v>
      </c>
      <c r="AB24" s="79">
        <v>2560.6999999999998</v>
      </c>
      <c r="AC24" s="79">
        <v>2946.5</v>
      </c>
      <c r="AD24" s="79">
        <v>3169.1</v>
      </c>
      <c r="AE24" s="79">
        <v>3336.6</v>
      </c>
    </row>
    <row r="25" spans="2:31" x14ac:dyDescent="0.25">
      <c r="B25" s="74" t="s">
        <v>175</v>
      </c>
      <c r="C25" s="78">
        <v>89382.9</v>
      </c>
      <c r="D25" s="78">
        <v>91236.2</v>
      </c>
      <c r="E25" s="80">
        <v>89020</v>
      </c>
      <c r="F25" s="78">
        <v>88049.3</v>
      </c>
      <c r="G25" s="78">
        <v>88537.9</v>
      </c>
      <c r="H25" s="78">
        <v>91774.3</v>
      </c>
      <c r="I25" s="80">
        <v>96572</v>
      </c>
      <c r="J25" s="78">
        <v>99307.9</v>
      </c>
      <c r="K25" s="78">
        <v>102129.4</v>
      </c>
      <c r="L25" s="78">
        <v>104730.2</v>
      </c>
      <c r="M25" s="80">
        <v>106546</v>
      </c>
      <c r="N25" s="80">
        <v>108495</v>
      </c>
      <c r="O25" s="78">
        <v>108265.60000000001</v>
      </c>
      <c r="P25" s="78">
        <v>105236.1</v>
      </c>
      <c r="Q25" s="78">
        <v>96168.6</v>
      </c>
      <c r="R25" s="78">
        <v>90595.4</v>
      </c>
      <c r="S25" s="78">
        <v>87154.4</v>
      </c>
      <c r="T25" s="78">
        <v>79706.7</v>
      </c>
      <c r="U25" s="78">
        <v>74015.399999999994</v>
      </c>
      <c r="V25" s="78">
        <v>67921.600000000006</v>
      </c>
      <c r="W25" s="78">
        <v>66504.5</v>
      </c>
      <c r="X25" s="78">
        <v>66849.600000000006</v>
      </c>
      <c r="Y25" s="78">
        <v>67458.3</v>
      </c>
      <c r="Z25" s="78">
        <v>68209.399999999994</v>
      </c>
      <c r="AA25" s="78">
        <v>70241.399999999994</v>
      </c>
      <c r="AB25" s="78">
        <v>65962.899999999994</v>
      </c>
      <c r="AC25" s="78">
        <v>80379.600000000006</v>
      </c>
      <c r="AD25" s="78">
        <v>93584.7</v>
      </c>
      <c r="AE25" s="78">
        <v>99822.1</v>
      </c>
    </row>
    <row r="26" spans="2:31" x14ac:dyDescent="0.25">
      <c r="B26" s="74" t="s">
        <v>176</v>
      </c>
      <c r="C26" s="79">
        <v>840.3</v>
      </c>
      <c r="D26" s="79">
        <v>811.6</v>
      </c>
      <c r="E26" s="79">
        <v>798.1</v>
      </c>
      <c r="F26" s="79">
        <v>790.6</v>
      </c>
      <c r="G26" s="79">
        <v>818.4</v>
      </c>
      <c r="H26" s="79">
        <v>830.8</v>
      </c>
      <c r="I26" s="79">
        <v>928.9</v>
      </c>
      <c r="J26" s="79">
        <v>1022.8</v>
      </c>
      <c r="K26" s="79">
        <v>1181.0999999999999</v>
      </c>
      <c r="L26" s="79">
        <v>1335.3</v>
      </c>
      <c r="M26" s="79">
        <v>1448.8</v>
      </c>
      <c r="N26" s="79">
        <v>1573.2</v>
      </c>
      <c r="O26" s="81">
        <v>1704</v>
      </c>
      <c r="P26" s="79">
        <v>1649.5</v>
      </c>
      <c r="Q26" s="79">
        <v>1355.7</v>
      </c>
      <c r="R26" s="79">
        <v>1251.3</v>
      </c>
      <c r="S26" s="79">
        <v>1162.7</v>
      </c>
      <c r="T26" s="79">
        <v>985.5</v>
      </c>
      <c r="U26" s="79">
        <v>793.5</v>
      </c>
      <c r="V26" s="79">
        <v>687.6</v>
      </c>
      <c r="W26" s="79">
        <v>660.5</v>
      </c>
      <c r="X26" s="79">
        <v>796.5</v>
      </c>
      <c r="Y26" s="79">
        <v>965.6</v>
      </c>
      <c r="Z26" s="79">
        <v>1137.4000000000001</v>
      </c>
      <c r="AA26" s="79">
        <v>1300.4000000000001</v>
      </c>
      <c r="AB26" s="79">
        <v>1229.0999999999999</v>
      </c>
      <c r="AC26" s="81">
        <v>1245</v>
      </c>
      <c r="AD26" s="79">
        <v>1142.5999999999999</v>
      </c>
      <c r="AE26" s="79">
        <v>1175.2</v>
      </c>
    </row>
    <row r="27" spans="2:31" x14ac:dyDescent="0.25">
      <c r="B27" s="74" t="s">
        <v>177</v>
      </c>
      <c r="C27" s="78">
        <v>623.20000000000005</v>
      </c>
      <c r="D27" s="78">
        <v>661.6</v>
      </c>
      <c r="E27" s="78">
        <v>729.9</v>
      </c>
      <c r="F27" s="78">
        <v>838.2</v>
      </c>
      <c r="G27" s="78">
        <v>924.1</v>
      </c>
      <c r="H27" s="78">
        <v>1009.5</v>
      </c>
      <c r="I27" s="78">
        <v>1017.7</v>
      </c>
      <c r="J27" s="78">
        <v>1166.5999999999999</v>
      </c>
      <c r="K27" s="78">
        <v>1296.3</v>
      </c>
      <c r="L27" s="78">
        <v>1486.9</v>
      </c>
      <c r="M27" s="78">
        <v>1704.9</v>
      </c>
      <c r="N27" s="78">
        <v>2268.6</v>
      </c>
      <c r="O27" s="78">
        <v>2672.1</v>
      </c>
      <c r="P27" s="78">
        <v>2608.1</v>
      </c>
      <c r="Q27" s="78">
        <v>1627.6</v>
      </c>
      <c r="R27" s="78">
        <v>1024.2</v>
      </c>
      <c r="S27" s="78">
        <v>1256.7</v>
      </c>
      <c r="T27" s="78">
        <v>1400.5</v>
      </c>
      <c r="U27" s="78">
        <v>1455.1</v>
      </c>
      <c r="V27" s="78">
        <v>1511.4</v>
      </c>
      <c r="W27" s="78">
        <v>1511.8</v>
      </c>
      <c r="X27" s="78">
        <v>1357.9</v>
      </c>
      <c r="Y27" s="78">
        <v>1567.4</v>
      </c>
      <c r="Z27" s="78">
        <v>1761.6</v>
      </c>
      <c r="AA27" s="78">
        <v>1784.1</v>
      </c>
      <c r="AB27" s="80">
        <v>1681</v>
      </c>
      <c r="AC27" s="78">
        <v>1451.3</v>
      </c>
      <c r="AD27" s="80">
        <v>1389</v>
      </c>
      <c r="AE27" s="78">
        <v>1679.3</v>
      </c>
    </row>
    <row r="28" spans="2:31" x14ac:dyDescent="0.25">
      <c r="B28" s="74" t="s">
        <v>178</v>
      </c>
      <c r="C28" s="79">
        <v>1089.0999999999999</v>
      </c>
      <c r="D28" s="79">
        <v>1133.0999999999999</v>
      </c>
      <c r="E28" s="79">
        <v>1233.8</v>
      </c>
      <c r="F28" s="79">
        <v>1469.1</v>
      </c>
      <c r="G28" s="79">
        <v>1315.8</v>
      </c>
      <c r="H28" s="79">
        <v>1126.5</v>
      </c>
      <c r="I28" s="79">
        <v>1229.2</v>
      </c>
      <c r="J28" s="79">
        <v>1420.4</v>
      </c>
      <c r="K28" s="79">
        <v>1756.6</v>
      </c>
      <c r="L28" s="79">
        <v>1973.8</v>
      </c>
      <c r="M28" s="79">
        <v>2314.3000000000002</v>
      </c>
      <c r="N28" s="79">
        <v>2963.9</v>
      </c>
      <c r="O28" s="79">
        <v>3787.8</v>
      </c>
      <c r="P28" s="79">
        <v>3862.8</v>
      </c>
      <c r="Q28" s="79">
        <v>2099.6999999999998</v>
      </c>
      <c r="R28" s="81">
        <v>1991</v>
      </c>
      <c r="S28" s="79">
        <v>2394.8000000000002</v>
      </c>
      <c r="T28" s="79">
        <v>2299.1999999999998</v>
      </c>
      <c r="U28" s="79">
        <v>2492.1999999999998</v>
      </c>
      <c r="V28" s="79">
        <v>2822.4</v>
      </c>
      <c r="W28" s="79">
        <v>2818.4</v>
      </c>
      <c r="X28" s="79">
        <v>2618.1999999999998</v>
      </c>
      <c r="Y28" s="79">
        <v>2756.4</v>
      </c>
      <c r="Z28" s="79">
        <v>3043.6</v>
      </c>
      <c r="AA28" s="79">
        <v>3280.6</v>
      </c>
      <c r="AB28" s="81">
        <v>3277</v>
      </c>
      <c r="AC28" s="79">
        <v>3384.5</v>
      </c>
      <c r="AD28" s="79">
        <v>3393.6</v>
      </c>
      <c r="AE28" s="79">
        <v>3732.4</v>
      </c>
    </row>
    <row r="29" spans="2:31" x14ac:dyDescent="0.25">
      <c r="B29" s="74" t="s">
        <v>59</v>
      </c>
      <c r="C29" s="78">
        <v>1757.5</v>
      </c>
      <c r="D29" s="78">
        <v>1771.7</v>
      </c>
      <c r="E29" s="78">
        <v>1879.8</v>
      </c>
      <c r="F29" s="78">
        <v>1970.3</v>
      </c>
      <c r="G29" s="80">
        <v>2075</v>
      </c>
      <c r="H29" s="78">
        <v>2105.8000000000002</v>
      </c>
      <c r="I29" s="78">
        <v>2087.3000000000002</v>
      </c>
      <c r="J29" s="78">
        <v>2198.5</v>
      </c>
      <c r="K29" s="78">
        <v>2254.9</v>
      </c>
      <c r="L29" s="78">
        <v>2347.8000000000002</v>
      </c>
      <c r="M29" s="78">
        <v>2306.6</v>
      </c>
      <c r="N29" s="78">
        <v>2485.4</v>
      </c>
      <c r="O29" s="78">
        <v>2925.3</v>
      </c>
      <c r="P29" s="78">
        <v>2835.8</v>
      </c>
      <c r="Q29" s="78">
        <v>2677.8</v>
      </c>
      <c r="R29" s="78">
        <v>2816.7</v>
      </c>
      <c r="S29" s="78">
        <v>2779.3</v>
      </c>
      <c r="T29" s="78">
        <v>2843.8</v>
      </c>
      <c r="U29" s="78">
        <v>2854.1</v>
      </c>
      <c r="V29" s="78">
        <v>2997.5</v>
      </c>
      <c r="W29" s="78">
        <v>3056.1</v>
      </c>
      <c r="X29" s="78">
        <v>3248.5</v>
      </c>
      <c r="Y29" s="78">
        <v>3196.6</v>
      </c>
      <c r="Z29" s="78">
        <v>3239.2</v>
      </c>
      <c r="AA29" s="78">
        <v>3542.3</v>
      </c>
      <c r="AB29" s="78">
        <v>3324.1</v>
      </c>
      <c r="AC29" s="78">
        <v>3205.9</v>
      </c>
      <c r="AD29" s="78">
        <v>3075.5</v>
      </c>
      <c r="AE29" s="78">
        <v>2847.7</v>
      </c>
    </row>
    <row r="30" spans="2:31" x14ac:dyDescent="0.25">
      <c r="B30" s="74" t="s">
        <v>179</v>
      </c>
      <c r="C30" s="79">
        <v>3817.9</v>
      </c>
      <c r="D30" s="79">
        <v>3548.3</v>
      </c>
      <c r="E30" s="79">
        <v>3788.1</v>
      </c>
      <c r="F30" s="79">
        <v>4178.6000000000004</v>
      </c>
      <c r="G30" s="79">
        <v>4419.8999999999996</v>
      </c>
      <c r="H30" s="79">
        <v>4882.2</v>
      </c>
      <c r="I30" s="79">
        <v>5243.7</v>
      </c>
      <c r="J30" s="79">
        <v>5946.5</v>
      </c>
      <c r="K30" s="79">
        <v>5927.5</v>
      </c>
      <c r="L30" s="79">
        <v>6009.9</v>
      </c>
      <c r="M30" s="79">
        <v>6671.3</v>
      </c>
      <c r="N30" s="79">
        <v>6409.1</v>
      </c>
      <c r="O30" s="79">
        <v>5844.8</v>
      </c>
      <c r="P30" s="79">
        <v>5264.4</v>
      </c>
      <c r="Q30" s="79">
        <v>5060.8</v>
      </c>
      <c r="R30" s="79">
        <v>4528.8999999999996</v>
      </c>
      <c r="S30" s="79">
        <v>4629.2</v>
      </c>
      <c r="T30" s="79">
        <v>4402.3999999999996</v>
      </c>
      <c r="U30" s="79">
        <v>4696.3</v>
      </c>
      <c r="V30" s="79">
        <v>5097.1000000000004</v>
      </c>
      <c r="W30" s="79">
        <v>5423.4</v>
      </c>
      <c r="X30" s="79">
        <v>4614.3</v>
      </c>
      <c r="Y30" s="79">
        <v>5596.2</v>
      </c>
      <c r="Z30" s="79">
        <v>6428.5</v>
      </c>
      <c r="AA30" s="79">
        <v>7358.5</v>
      </c>
      <c r="AB30" s="81">
        <v>6698</v>
      </c>
      <c r="AC30" s="79">
        <v>7365.7</v>
      </c>
      <c r="AD30" s="81">
        <v>7635</v>
      </c>
      <c r="AE30" s="79">
        <v>7004.6</v>
      </c>
    </row>
    <row r="31" spans="2:31" x14ac:dyDescent="0.25">
      <c r="B31" s="74" t="s">
        <v>180</v>
      </c>
      <c r="C31" s="76" t="s">
        <v>132</v>
      </c>
      <c r="D31" s="76" t="s">
        <v>132</v>
      </c>
      <c r="E31" s="76" t="s">
        <v>132</v>
      </c>
      <c r="F31" s="76" t="s">
        <v>132</v>
      </c>
      <c r="G31" s="76" t="s">
        <v>132</v>
      </c>
      <c r="H31" s="78">
        <v>355.2</v>
      </c>
      <c r="I31" s="78">
        <v>369.9</v>
      </c>
      <c r="J31" s="78">
        <v>452.6</v>
      </c>
      <c r="K31" s="80">
        <v>495</v>
      </c>
      <c r="L31" s="78">
        <v>480.4</v>
      </c>
      <c r="M31" s="80">
        <v>462</v>
      </c>
      <c r="N31" s="80">
        <v>399</v>
      </c>
      <c r="O31" s="78">
        <v>307.10000000000002</v>
      </c>
      <c r="P31" s="78">
        <v>324.7</v>
      </c>
      <c r="Q31" s="78">
        <v>308.3</v>
      </c>
      <c r="R31" s="78">
        <v>356.3</v>
      </c>
      <c r="S31" s="78">
        <v>349.1</v>
      </c>
      <c r="T31" s="78">
        <v>339.8</v>
      </c>
      <c r="U31" s="78">
        <v>353.1</v>
      </c>
      <c r="V31" s="80">
        <v>344</v>
      </c>
      <c r="W31" s="78">
        <v>385.8</v>
      </c>
      <c r="X31" s="78">
        <v>395.7</v>
      </c>
      <c r="Y31" s="78">
        <v>457.8</v>
      </c>
      <c r="Z31" s="80">
        <v>508</v>
      </c>
      <c r="AA31" s="78">
        <v>629.29999999999995</v>
      </c>
      <c r="AB31" s="78">
        <v>602.6</v>
      </c>
      <c r="AC31" s="80">
        <v>673</v>
      </c>
      <c r="AD31" s="78">
        <v>645.9</v>
      </c>
      <c r="AE31" s="78">
        <v>636.70000000000005</v>
      </c>
    </row>
    <row r="32" spans="2:31" x14ac:dyDescent="0.25">
      <c r="B32" s="74" t="s">
        <v>181</v>
      </c>
      <c r="C32" s="79">
        <v>29784.799999999999</v>
      </c>
      <c r="D32" s="79">
        <v>29236.799999999999</v>
      </c>
      <c r="E32" s="79">
        <v>29434.6</v>
      </c>
      <c r="F32" s="79">
        <v>30490.5</v>
      </c>
      <c r="G32" s="79">
        <v>32816.1</v>
      </c>
      <c r="H32" s="79">
        <v>33570.1</v>
      </c>
      <c r="I32" s="79">
        <v>34088.9</v>
      </c>
      <c r="J32" s="79">
        <v>33419.4</v>
      </c>
      <c r="K32" s="79">
        <v>31878.7</v>
      </c>
      <c r="L32" s="79">
        <v>31401.200000000001</v>
      </c>
      <c r="M32" s="79">
        <v>32692.6</v>
      </c>
      <c r="N32" s="79">
        <v>33661.699999999997</v>
      </c>
      <c r="O32" s="79">
        <v>36004.400000000001</v>
      </c>
      <c r="P32" s="79">
        <v>37404.300000000003</v>
      </c>
      <c r="Q32" s="79">
        <v>35683.4</v>
      </c>
      <c r="R32" s="79">
        <v>31506.400000000001</v>
      </c>
      <c r="S32" s="79">
        <v>31777.5</v>
      </c>
      <c r="T32" s="79">
        <v>29088.5</v>
      </c>
      <c r="U32" s="79">
        <v>27269.4</v>
      </c>
      <c r="V32" s="79">
        <v>27971.4</v>
      </c>
      <c r="W32" s="79">
        <v>29661.9</v>
      </c>
      <c r="X32" s="79">
        <v>32556.799999999999</v>
      </c>
      <c r="Y32" s="79">
        <v>34979.599999999999</v>
      </c>
      <c r="Z32" s="79">
        <v>36739.9</v>
      </c>
      <c r="AA32" s="79">
        <v>38965.9</v>
      </c>
      <c r="AB32" s="81">
        <v>38666</v>
      </c>
      <c r="AC32" s="81">
        <v>40009</v>
      </c>
      <c r="AD32" s="79">
        <v>42531.6</v>
      </c>
      <c r="AE32" s="79">
        <v>43425.1</v>
      </c>
    </row>
    <row r="33" spans="2:31" s="68" customFormat="1" x14ac:dyDescent="0.25">
      <c r="B33" s="74" t="s">
        <v>182</v>
      </c>
      <c r="C33" s="78">
        <v>26716.799999999999</v>
      </c>
      <c r="D33" s="78">
        <v>27208.5</v>
      </c>
      <c r="E33" s="78">
        <v>26762.1</v>
      </c>
      <c r="F33" s="78">
        <v>27568.3</v>
      </c>
      <c r="G33" s="78">
        <v>27810.3</v>
      </c>
      <c r="H33" s="78">
        <v>27826.7</v>
      </c>
      <c r="I33" s="78">
        <v>26773.9</v>
      </c>
      <c r="J33" s="78">
        <v>26640.7</v>
      </c>
      <c r="K33" s="80">
        <v>28185</v>
      </c>
      <c r="L33" s="78">
        <v>28646.7</v>
      </c>
      <c r="M33" s="80">
        <v>28740</v>
      </c>
      <c r="N33" s="78">
        <v>28211.1</v>
      </c>
      <c r="O33" s="78">
        <v>29334.6</v>
      </c>
      <c r="P33" s="78">
        <v>29401.200000000001</v>
      </c>
      <c r="Q33" s="78">
        <v>26971.1</v>
      </c>
      <c r="R33" s="78">
        <v>25483.5</v>
      </c>
      <c r="S33" s="78">
        <v>24692.6</v>
      </c>
      <c r="T33" s="78">
        <v>24804.3</v>
      </c>
      <c r="U33" s="78">
        <v>24638.400000000001</v>
      </c>
      <c r="V33" s="78">
        <v>24092.799999999999</v>
      </c>
      <c r="W33" s="78">
        <v>23657.7</v>
      </c>
      <c r="X33" s="78">
        <v>23681.5</v>
      </c>
      <c r="Y33" s="78">
        <v>24378.799999999999</v>
      </c>
      <c r="Z33" s="80">
        <v>24698</v>
      </c>
      <c r="AA33" s="78">
        <v>24338.6</v>
      </c>
      <c r="AB33" s="78">
        <v>23778.799999999999</v>
      </c>
      <c r="AC33" s="78">
        <v>22952.400000000001</v>
      </c>
      <c r="AD33" s="78">
        <v>22172.6</v>
      </c>
      <c r="AE33" s="78">
        <v>20513.900000000001</v>
      </c>
    </row>
    <row r="34" spans="2:31" x14ac:dyDescent="0.25">
      <c r="B34" s="74" t="s">
        <v>183</v>
      </c>
      <c r="C34" s="79">
        <v>19624.599999999999</v>
      </c>
      <c r="D34" s="81">
        <v>21266</v>
      </c>
      <c r="E34" s="79">
        <v>23291.5</v>
      </c>
      <c r="F34" s="79">
        <v>26101.7</v>
      </c>
      <c r="G34" s="79">
        <v>26332.2</v>
      </c>
      <c r="H34" s="79">
        <v>24475.599999999999</v>
      </c>
      <c r="I34" s="79">
        <v>24529.599999999999</v>
      </c>
      <c r="J34" s="79">
        <v>22951.599999999999</v>
      </c>
      <c r="K34" s="81">
        <v>22350</v>
      </c>
      <c r="L34" s="81">
        <v>22659</v>
      </c>
      <c r="M34" s="79">
        <v>22981.8</v>
      </c>
      <c r="N34" s="79">
        <v>25007.4</v>
      </c>
      <c r="O34" s="79">
        <v>25858.7</v>
      </c>
      <c r="P34" s="79">
        <v>24624.6</v>
      </c>
      <c r="Q34" s="79">
        <v>28179.4</v>
      </c>
      <c r="R34" s="79">
        <v>28833.9</v>
      </c>
      <c r="S34" s="81">
        <v>34847</v>
      </c>
      <c r="T34" s="79">
        <v>32854.6</v>
      </c>
      <c r="U34" s="79">
        <v>31425.200000000001</v>
      </c>
      <c r="V34" s="79">
        <v>34223.9</v>
      </c>
      <c r="W34" s="79">
        <v>37833.699999999997</v>
      </c>
      <c r="X34" s="81">
        <v>36199</v>
      </c>
      <c r="Y34" s="79">
        <v>36043.199999999997</v>
      </c>
      <c r="Z34" s="79">
        <v>40500.1</v>
      </c>
      <c r="AA34" s="79">
        <v>40826.699999999997</v>
      </c>
      <c r="AB34" s="79">
        <v>37861.4</v>
      </c>
      <c r="AC34" s="79">
        <v>40826.199999999997</v>
      </c>
      <c r="AD34" s="79">
        <v>41787.800000000003</v>
      </c>
      <c r="AE34" s="79">
        <v>41962.9</v>
      </c>
    </row>
    <row r="35" spans="2:31" x14ac:dyDescent="0.25">
      <c r="B35" s="74" t="s">
        <v>65</v>
      </c>
      <c r="C35" s="78">
        <v>12107.7</v>
      </c>
      <c r="D35" s="78">
        <v>12327.1</v>
      </c>
      <c r="E35" s="78">
        <v>13224.9</v>
      </c>
      <c r="F35" s="78">
        <v>13950.1</v>
      </c>
      <c r="G35" s="78">
        <v>14320.6</v>
      </c>
      <c r="H35" s="78">
        <v>15262.7</v>
      </c>
      <c r="I35" s="78">
        <v>15644.2</v>
      </c>
      <c r="J35" s="80">
        <v>14966</v>
      </c>
      <c r="K35" s="78">
        <v>13779.3</v>
      </c>
      <c r="L35" s="78">
        <v>13782.8</v>
      </c>
      <c r="M35" s="78">
        <v>13282.2</v>
      </c>
      <c r="N35" s="78">
        <v>12969.5</v>
      </c>
      <c r="O35" s="78">
        <v>13206.1</v>
      </c>
      <c r="P35" s="78">
        <v>12627.7</v>
      </c>
      <c r="Q35" s="78">
        <v>11239.1</v>
      </c>
      <c r="R35" s="78">
        <v>10505.8</v>
      </c>
      <c r="S35" s="78">
        <v>9826.1</v>
      </c>
      <c r="T35" s="78">
        <v>8313.2000000000007</v>
      </c>
      <c r="U35" s="78">
        <v>7765.5</v>
      </c>
      <c r="V35" s="78">
        <v>7123.4</v>
      </c>
      <c r="W35" s="78">
        <v>7121.1</v>
      </c>
      <c r="X35" s="78">
        <v>7253.2</v>
      </c>
      <c r="Y35" s="78">
        <v>7685.7</v>
      </c>
      <c r="Z35" s="78">
        <v>7992.8</v>
      </c>
      <c r="AA35" s="78">
        <v>8345.2999999999993</v>
      </c>
      <c r="AB35" s="78">
        <v>8352.2000000000007</v>
      </c>
      <c r="AC35" s="80">
        <v>8898</v>
      </c>
      <c r="AD35" s="78">
        <v>9129.4</v>
      </c>
      <c r="AE35" s="80">
        <v>9484</v>
      </c>
    </row>
    <row r="36" spans="2:31" x14ac:dyDescent="0.25">
      <c r="B36" s="74" t="s">
        <v>184</v>
      </c>
      <c r="C36" s="79">
        <v>7624.5</v>
      </c>
      <c r="D36" s="79">
        <v>8200.4</v>
      </c>
      <c r="E36" s="79">
        <v>6744.3</v>
      </c>
      <c r="F36" s="79">
        <v>6439.5</v>
      </c>
      <c r="G36" s="79">
        <v>6305.3</v>
      </c>
      <c r="H36" s="79">
        <v>6568.9</v>
      </c>
      <c r="I36" s="81">
        <v>7246</v>
      </c>
      <c r="J36" s="79">
        <v>7941.1</v>
      </c>
      <c r="K36" s="79">
        <v>8415.7999999999993</v>
      </c>
      <c r="L36" s="79">
        <v>9186.7000000000007</v>
      </c>
      <c r="M36" s="79">
        <v>10220.6</v>
      </c>
      <c r="N36" s="79">
        <v>12546.1</v>
      </c>
      <c r="O36" s="79">
        <v>16158.9</v>
      </c>
      <c r="P36" s="79">
        <v>21206.5</v>
      </c>
      <c r="Q36" s="79">
        <v>19078.400000000001</v>
      </c>
      <c r="R36" s="79">
        <v>15416.2</v>
      </c>
      <c r="S36" s="79">
        <v>11321.8</v>
      </c>
      <c r="T36" s="79">
        <v>11095.6</v>
      </c>
      <c r="U36" s="79">
        <v>11877.6</v>
      </c>
      <c r="V36" s="79">
        <v>12593.4</v>
      </c>
      <c r="W36" s="79">
        <v>13252.3</v>
      </c>
      <c r="X36" s="79">
        <v>14307.1</v>
      </c>
      <c r="Y36" s="81">
        <v>13984</v>
      </c>
      <c r="Z36" s="79">
        <v>13221.8</v>
      </c>
      <c r="AA36" s="79">
        <v>14010.6</v>
      </c>
      <c r="AB36" s="79">
        <v>14305.8</v>
      </c>
      <c r="AC36" s="79">
        <v>14674.6</v>
      </c>
      <c r="AD36" s="79">
        <v>14579.1</v>
      </c>
      <c r="AE36" s="79">
        <v>16328.7</v>
      </c>
    </row>
    <row r="37" spans="2:31" x14ac:dyDescent="0.25">
      <c r="B37" s="74" t="s">
        <v>185</v>
      </c>
      <c r="C37" s="78">
        <v>1758.2</v>
      </c>
      <c r="D37" s="78">
        <v>1908.8</v>
      </c>
      <c r="E37" s="78">
        <v>1994.4</v>
      </c>
      <c r="F37" s="78">
        <v>2006.5</v>
      </c>
      <c r="G37" s="78">
        <v>2302.8000000000002</v>
      </c>
      <c r="H37" s="78">
        <v>2246.3000000000002</v>
      </c>
      <c r="I37" s="78">
        <v>2151.6</v>
      </c>
      <c r="J37" s="78">
        <v>2140.6</v>
      </c>
      <c r="K37" s="78">
        <v>2264.3000000000002</v>
      </c>
      <c r="L37" s="78">
        <v>2271.6</v>
      </c>
      <c r="M37" s="78">
        <v>2349.1</v>
      </c>
      <c r="N37" s="78">
        <v>2753.1</v>
      </c>
      <c r="O37" s="78">
        <v>3278.2</v>
      </c>
      <c r="P37" s="80">
        <v>3435</v>
      </c>
      <c r="Q37" s="78">
        <v>2966.7</v>
      </c>
      <c r="R37" s="78">
        <v>2452.5</v>
      </c>
      <c r="S37" s="78">
        <v>2226.5</v>
      </c>
      <c r="T37" s="78">
        <v>2042.6</v>
      </c>
      <c r="U37" s="78">
        <v>1862.1</v>
      </c>
      <c r="V37" s="78">
        <v>2050.9</v>
      </c>
      <c r="W37" s="78">
        <v>1980.6</v>
      </c>
      <c r="X37" s="78">
        <v>1909.4</v>
      </c>
      <c r="Y37" s="78">
        <v>2079.8000000000002</v>
      </c>
      <c r="Z37" s="78">
        <v>2270.3000000000002</v>
      </c>
      <c r="AA37" s="78">
        <v>2455.5</v>
      </c>
      <c r="AB37" s="78">
        <v>2451.5</v>
      </c>
      <c r="AC37" s="78">
        <v>2635.1</v>
      </c>
      <c r="AD37" s="78">
        <v>2854.3</v>
      </c>
      <c r="AE37" s="78">
        <v>3253.2</v>
      </c>
    </row>
    <row r="38" spans="2:31" x14ac:dyDescent="0.25">
      <c r="B38" s="74" t="s">
        <v>186</v>
      </c>
      <c r="C38" s="79">
        <v>3237.3</v>
      </c>
      <c r="D38" s="79">
        <v>4307.3999999999996</v>
      </c>
      <c r="E38" s="79">
        <v>4229.1000000000004</v>
      </c>
      <c r="F38" s="79">
        <v>4518.3999999999996</v>
      </c>
      <c r="G38" s="79">
        <v>3532.5</v>
      </c>
      <c r="H38" s="79">
        <v>3635.3</v>
      </c>
      <c r="I38" s="79">
        <v>3649.8</v>
      </c>
      <c r="J38" s="79">
        <v>4245.7</v>
      </c>
      <c r="K38" s="79">
        <v>4251.2</v>
      </c>
      <c r="L38" s="79">
        <v>4628.5</v>
      </c>
      <c r="M38" s="79">
        <v>4888.3999999999996</v>
      </c>
      <c r="N38" s="79">
        <v>5741.4</v>
      </c>
      <c r="O38" s="79">
        <v>6286.2</v>
      </c>
      <c r="P38" s="79">
        <v>7688.4</v>
      </c>
      <c r="Q38" s="79">
        <v>7555.1</v>
      </c>
      <c r="R38" s="81">
        <v>7165</v>
      </c>
      <c r="S38" s="79">
        <v>6959.3</v>
      </c>
      <c r="T38" s="79">
        <v>7474.4</v>
      </c>
      <c r="U38" s="79">
        <v>6414.3</v>
      </c>
      <c r="V38" s="79">
        <v>6685.6</v>
      </c>
      <c r="W38" s="79">
        <v>6991.6</v>
      </c>
      <c r="X38" s="81">
        <v>6937</v>
      </c>
      <c r="Y38" s="79">
        <v>7420.9</v>
      </c>
      <c r="Z38" s="81">
        <v>7420</v>
      </c>
      <c r="AA38" s="79">
        <v>6569.9</v>
      </c>
      <c r="AB38" s="79">
        <v>6595.4</v>
      </c>
      <c r="AC38" s="79">
        <v>7043.8</v>
      </c>
      <c r="AD38" s="81">
        <v>7237</v>
      </c>
      <c r="AE38" s="79">
        <v>7056.7</v>
      </c>
    </row>
    <row r="39" spans="2:31" x14ac:dyDescent="0.25">
      <c r="B39" s="74" t="s">
        <v>187</v>
      </c>
      <c r="C39" s="78">
        <v>11087.3</v>
      </c>
      <c r="D39" s="78">
        <v>12400.4</v>
      </c>
      <c r="E39" s="78">
        <v>13632.8</v>
      </c>
      <c r="F39" s="78">
        <v>14358.4</v>
      </c>
      <c r="G39" s="78">
        <v>13884.2</v>
      </c>
      <c r="H39" s="78">
        <v>13959.8</v>
      </c>
      <c r="I39" s="78">
        <v>12813.4</v>
      </c>
      <c r="J39" s="78">
        <v>12993.2</v>
      </c>
      <c r="K39" s="80">
        <v>13737</v>
      </c>
      <c r="L39" s="80">
        <v>14546</v>
      </c>
      <c r="M39" s="78">
        <v>15265.1</v>
      </c>
      <c r="N39" s="78">
        <v>15734.1</v>
      </c>
      <c r="O39" s="78">
        <v>16312.5</v>
      </c>
      <c r="P39" s="80">
        <v>15923</v>
      </c>
      <c r="Q39" s="78">
        <v>14681.5</v>
      </c>
      <c r="R39" s="78">
        <v>16365.9</v>
      </c>
      <c r="S39" s="78">
        <v>16526.099999999999</v>
      </c>
      <c r="T39" s="80">
        <v>15497</v>
      </c>
      <c r="U39" s="78">
        <v>15124.4</v>
      </c>
      <c r="V39" s="78">
        <v>14552.5</v>
      </c>
      <c r="W39" s="78">
        <v>14944.6</v>
      </c>
      <c r="X39" s="78">
        <v>15495.7</v>
      </c>
      <c r="Y39" s="78">
        <v>16135.3</v>
      </c>
      <c r="Z39" s="78">
        <v>16373.7</v>
      </c>
      <c r="AA39" s="78">
        <v>15567.3</v>
      </c>
      <c r="AB39" s="80">
        <v>15368</v>
      </c>
      <c r="AC39" s="78">
        <v>15352.4</v>
      </c>
      <c r="AD39" s="78">
        <v>15305.5</v>
      </c>
      <c r="AE39" s="78">
        <v>13119.5</v>
      </c>
    </row>
    <row r="40" spans="2:31" x14ac:dyDescent="0.25">
      <c r="B40" s="74" t="s">
        <v>188</v>
      </c>
      <c r="C40" s="79">
        <v>17567.5</v>
      </c>
      <c r="D40" s="79">
        <v>17967.400000000001</v>
      </c>
      <c r="E40" s="79">
        <v>17527.2</v>
      </c>
      <c r="F40" s="79">
        <v>17814.900000000001</v>
      </c>
      <c r="G40" s="79">
        <v>18660.400000000001</v>
      </c>
      <c r="H40" s="81">
        <v>19094</v>
      </c>
      <c r="I40" s="79">
        <v>20133.7</v>
      </c>
      <c r="J40" s="79">
        <v>20550.2</v>
      </c>
      <c r="K40" s="79">
        <v>20541.5</v>
      </c>
      <c r="L40" s="79">
        <v>21681.1</v>
      </c>
      <c r="M40" s="79">
        <v>22016.9</v>
      </c>
      <c r="N40" s="81">
        <v>24296</v>
      </c>
      <c r="O40" s="79">
        <v>25855.9</v>
      </c>
      <c r="P40" s="79">
        <v>23748.3</v>
      </c>
      <c r="Q40" s="79">
        <v>24138.7</v>
      </c>
      <c r="R40" s="79">
        <v>23866.5</v>
      </c>
      <c r="S40" s="79">
        <v>24680.7</v>
      </c>
      <c r="T40" s="79">
        <v>24590.7</v>
      </c>
      <c r="U40" s="79">
        <v>23603.4</v>
      </c>
      <c r="V40" s="79">
        <v>24330.1</v>
      </c>
      <c r="W40" s="79">
        <v>25959.599999999999</v>
      </c>
      <c r="X40" s="81">
        <v>25428</v>
      </c>
      <c r="Y40" s="79">
        <v>26549.9</v>
      </c>
      <c r="Z40" s="79">
        <v>27644.3</v>
      </c>
      <c r="AA40" s="79">
        <v>28518.7</v>
      </c>
      <c r="AB40" s="79">
        <v>28320.2</v>
      </c>
      <c r="AC40" s="79">
        <v>28588.9</v>
      </c>
      <c r="AD40" s="79">
        <v>29724.400000000001</v>
      </c>
      <c r="AE40" s="81">
        <v>31106</v>
      </c>
    </row>
    <row r="41" spans="2:31" x14ac:dyDescent="0.25">
      <c r="B41" s="74" t="s">
        <v>189</v>
      </c>
      <c r="C41" s="80">
        <v>737</v>
      </c>
      <c r="D41" s="78">
        <v>787.9</v>
      </c>
      <c r="E41" s="78">
        <v>867.6</v>
      </c>
      <c r="F41" s="78">
        <v>925.9</v>
      </c>
      <c r="G41" s="78">
        <v>957.6</v>
      </c>
      <c r="H41" s="80">
        <v>1087</v>
      </c>
      <c r="I41" s="78">
        <v>1077.4000000000001</v>
      </c>
      <c r="J41" s="78">
        <v>1000.5</v>
      </c>
      <c r="K41" s="78">
        <v>1038.4000000000001</v>
      </c>
      <c r="L41" s="78">
        <v>1235.9000000000001</v>
      </c>
      <c r="M41" s="78">
        <v>1515.1</v>
      </c>
      <c r="N41" s="78">
        <v>1705.6</v>
      </c>
      <c r="O41" s="78">
        <v>1808.8</v>
      </c>
      <c r="P41" s="78">
        <v>1498.6</v>
      </c>
      <c r="Q41" s="78">
        <v>875.6</v>
      </c>
      <c r="R41" s="78">
        <v>773.3</v>
      </c>
      <c r="S41" s="78">
        <v>742.6</v>
      </c>
      <c r="T41" s="78">
        <v>742.2</v>
      </c>
      <c r="U41" s="80">
        <v>807</v>
      </c>
      <c r="V41" s="78">
        <v>880.5</v>
      </c>
      <c r="W41" s="78">
        <v>989.4</v>
      </c>
      <c r="X41" s="78">
        <v>1251.5</v>
      </c>
      <c r="Y41" s="78">
        <v>1394.1</v>
      </c>
      <c r="Z41" s="78">
        <v>1503.2</v>
      </c>
      <c r="AA41" s="78">
        <v>1431.2</v>
      </c>
      <c r="AB41" s="78">
        <v>1340.7</v>
      </c>
      <c r="AC41" s="78">
        <v>1415.2</v>
      </c>
      <c r="AD41" s="78">
        <v>1557.9</v>
      </c>
      <c r="AE41" s="78">
        <v>1717.6</v>
      </c>
    </row>
    <row r="42" spans="2:31" x14ac:dyDescent="0.25">
      <c r="B42" s="74" t="s">
        <v>72</v>
      </c>
      <c r="C42" s="77" t="s">
        <v>132</v>
      </c>
      <c r="D42" s="77" t="s">
        <v>132</v>
      </c>
      <c r="E42" s="77" t="s">
        <v>132</v>
      </c>
      <c r="F42" s="77" t="s">
        <v>132</v>
      </c>
      <c r="G42" s="77" t="s">
        <v>132</v>
      </c>
      <c r="H42" s="77" t="s">
        <v>132</v>
      </c>
      <c r="I42" s="77" t="s">
        <v>132</v>
      </c>
      <c r="J42" s="77" t="s">
        <v>132</v>
      </c>
      <c r="K42" s="77" t="s">
        <v>132</v>
      </c>
      <c r="L42" s="77" t="s">
        <v>132</v>
      </c>
      <c r="M42" s="77" t="s">
        <v>132</v>
      </c>
      <c r="N42" s="77" t="s">
        <v>132</v>
      </c>
      <c r="O42" s="77" t="s">
        <v>132</v>
      </c>
      <c r="P42" s="77" t="s">
        <v>132</v>
      </c>
      <c r="Q42" s="77" t="s">
        <v>132</v>
      </c>
      <c r="R42" s="77" t="s">
        <v>132</v>
      </c>
      <c r="S42" s="77" t="s">
        <v>132</v>
      </c>
      <c r="T42" s="77" t="s">
        <v>132</v>
      </c>
      <c r="U42" s="77" t="s">
        <v>132</v>
      </c>
      <c r="V42" s="77" t="s">
        <v>132</v>
      </c>
      <c r="W42" s="77" t="s">
        <v>132</v>
      </c>
      <c r="X42" s="77" t="s">
        <v>132</v>
      </c>
      <c r="Y42" s="77" t="s">
        <v>132</v>
      </c>
      <c r="Z42" s="77" t="s">
        <v>132</v>
      </c>
      <c r="AA42" s="77" t="s">
        <v>132</v>
      </c>
      <c r="AB42" s="77" t="s">
        <v>132</v>
      </c>
      <c r="AC42" s="77" t="s">
        <v>132</v>
      </c>
      <c r="AD42" s="77" t="s">
        <v>132</v>
      </c>
      <c r="AE42" s="77" t="s">
        <v>132</v>
      </c>
    </row>
    <row r="43" spans="2:31" x14ac:dyDescent="0.25">
      <c r="B43" s="74" t="s">
        <v>190</v>
      </c>
      <c r="C43" s="78">
        <v>10374.4</v>
      </c>
      <c r="D43" s="80">
        <v>10835</v>
      </c>
      <c r="E43" s="78">
        <v>11965.5</v>
      </c>
      <c r="F43" s="78">
        <v>12758.8</v>
      </c>
      <c r="G43" s="80">
        <v>12753</v>
      </c>
      <c r="H43" s="78">
        <v>12857.8</v>
      </c>
      <c r="I43" s="78">
        <v>12662.1</v>
      </c>
      <c r="J43" s="78">
        <v>12889.9</v>
      </c>
      <c r="K43" s="80">
        <v>13413</v>
      </c>
      <c r="L43" s="78">
        <v>13890.9</v>
      </c>
      <c r="M43" s="78">
        <v>14486.3</v>
      </c>
      <c r="N43" s="80">
        <v>15599</v>
      </c>
      <c r="O43" s="78">
        <v>17211.8</v>
      </c>
      <c r="P43" s="80">
        <v>17453</v>
      </c>
      <c r="Q43" s="78">
        <v>16190.4</v>
      </c>
      <c r="R43" s="78">
        <v>15826.1</v>
      </c>
      <c r="S43" s="78">
        <v>16230.5</v>
      </c>
      <c r="T43" s="78">
        <v>17375.599999999999</v>
      </c>
      <c r="U43" s="78">
        <v>17689.599999999999</v>
      </c>
      <c r="V43" s="78">
        <v>18023.099999999999</v>
      </c>
      <c r="W43" s="78">
        <v>18372.7</v>
      </c>
      <c r="X43" s="78">
        <v>19085.8</v>
      </c>
      <c r="Y43" s="78">
        <v>19714.599999999999</v>
      </c>
      <c r="Z43" s="78">
        <v>19981.2</v>
      </c>
      <c r="AA43" s="80">
        <v>20787</v>
      </c>
      <c r="AB43" s="78">
        <v>20113.3</v>
      </c>
      <c r="AC43" s="78">
        <v>20605.2</v>
      </c>
      <c r="AD43" s="78">
        <v>21516.9</v>
      </c>
      <c r="AE43" s="78">
        <v>21076.7</v>
      </c>
    </row>
    <row r="44" spans="2:31" x14ac:dyDescent="0.25">
      <c r="B44" s="74" t="s">
        <v>191</v>
      </c>
      <c r="C44" s="79">
        <v>31632.9</v>
      </c>
      <c r="D44" s="79">
        <v>29679.9</v>
      </c>
      <c r="E44" s="79">
        <v>27478.7</v>
      </c>
      <c r="F44" s="79">
        <v>27693.3</v>
      </c>
      <c r="G44" s="79">
        <v>26921.599999999999</v>
      </c>
      <c r="H44" s="81">
        <v>26747</v>
      </c>
      <c r="I44" s="79">
        <v>26588.6</v>
      </c>
      <c r="J44" s="79">
        <v>27775.200000000001</v>
      </c>
      <c r="K44" s="79">
        <v>28282.799999999999</v>
      </c>
      <c r="L44" s="79">
        <v>27857.5</v>
      </c>
      <c r="M44" s="79">
        <v>28572.400000000001</v>
      </c>
      <c r="N44" s="81">
        <v>27984</v>
      </c>
      <c r="O44" s="79">
        <v>27323.3</v>
      </c>
      <c r="P44" s="79">
        <v>27616.7</v>
      </c>
      <c r="Q44" s="79">
        <v>28052.400000000001</v>
      </c>
      <c r="R44" s="79">
        <v>29973.3</v>
      </c>
      <c r="S44" s="79">
        <v>30203.8</v>
      </c>
      <c r="T44" s="79">
        <v>30562.2</v>
      </c>
      <c r="U44" s="81">
        <v>31191</v>
      </c>
      <c r="V44" s="79">
        <v>31700.2</v>
      </c>
      <c r="W44" s="79">
        <v>31320.6</v>
      </c>
      <c r="X44" s="79">
        <v>31660.3</v>
      </c>
      <c r="Y44" s="79">
        <v>31897.1</v>
      </c>
      <c r="Z44" s="79">
        <v>32975.199999999997</v>
      </c>
      <c r="AA44" s="79">
        <v>33184.1</v>
      </c>
      <c r="AB44" s="79">
        <v>32542.799999999999</v>
      </c>
      <c r="AC44" s="79">
        <v>33417.300000000003</v>
      </c>
      <c r="AD44" s="79">
        <v>32099.1</v>
      </c>
      <c r="AE44" s="81">
        <v>31784</v>
      </c>
    </row>
    <row r="45" spans="2:31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x14ac:dyDescent="0.25">
      <c r="B47" s="1" t="s">
        <v>192</v>
      </c>
    </row>
    <row r="48" spans="2:31" x14ac:dyDescent="0.25">
      <c r="B48" s="1" t="s">
        <v>132</v>
      </c>
      <c r="C48" s="3" t="s">
        <v>193</v>
      </c>
    </row>
    <row r="49" spans="2:32" x14ac:dyDescent="0.25">
      <c r="B49" s="3" t="s">
        <v>194</v>
      </c>
    </row>
    <row r="50" spans="2:32" x14ac:dyDescent="0.25">
      <c r="B50" s="3" t="s">
        <v>127</v>
      </c>
      <c r="C50" s="1" t="s">
        <v>195</v>
      </c>
    </row>
    <row r="51" spans="2:32" x14ac:dyDescent="0.25">
      <c r="B51" s="3" t="s">
        <v>152</v>
      </c>
      <c r="C51" s="3" t="s">
        <v>196</v>
      </c>
    </row>
    <row r="53" spans="2:32" x14ac:dyDescent="0.25">
      <c r="B53" s="1" t="s">
        <v>154</v>
      </c>
      <c r="D53" s="3" t="s">
        <v>155</v>
      </c>
    </row>
    <row r="54" spans="2:32" x14ac:dyDescent="0.25">
      <c r="B54" s="1" t="s">
        <v>156</v>
      </c>
      <c r="D54" s="3" t="s">
        <v>197</v>
      </c>
    </row>
    <row r="55" spans="2:32" x14ac:dyDescent="0.25">
      <c r="B55" s="1" t="s">
        <v>158</v>
      </c>
      <c r="D55" s="3" t="s">
        <v>159</v>
      </c>
    </row>
    <row r="56" spans="2:32" x14ac:dyDescent="0.25">
      <c r="B56" s="1" t="s">
        <v>160</v>
      </c>
      <c r="D56" s="3" t="s">
        <v>198</v>
      </c>
    </row>
    <row r="58" spans="2:32" x14ac:dyDescent="0.25">
      <c r="B58" s="5" t="s">
        <v>129</v>
      </c>
      <c r="C58" s="4" t="s">
        <v>97</v>
      </c>
      <c r="D58" s="4" t="s">
        <v>98</v>
      </c>
      <c r="E58" s="4" t="s">
        <v>99</v>
      </c>
      <c r="F58" s="4" t="s">
        <v>100</v>
      </c>
      <c r="G58" s="4" t="s">
        <v>101</v>
      </c>
      <c r="H58" s="4" t="s">
        <v>102</v>
      </c>
      <c r="I58" s="4" t="s">
        <v>103</v>
      </c>
      <c r="J58" s="4" t="s">
        <v>104</v>
      </c>
      <c r="K58" s="4" t="s">
        <v>105</v>
      </c>
      <c r="L58" s="4" t="s">
        <v>106</v>
      </c>
      <c r="M58" s="4" t="s">
        <v>107</v>
      </c>
      <c r="N58" s="4" t="s">
        <v>108</v>
      </c>
      <c r="O58" s="4" t="s">
        <v>109</v>
      </c>
      <c r="P58" s="4" t="s">
        <v>110</v>
      </c>
      <c r="Q58" s="4" t="s">
        <v>111</v>
      </c>
      <c r="R58" s="4" t="s">
        <v>112</v>
      </c>
      <c r="S58" s="4" t="s">
        <v>113</v>
      </c>
      <c r="T58" s="4" t="s">
        <v>114</v>
      </c>
      <c r="U58" s="4" t="s">
        <v>115</v>
      </c>
      <c r="V58" s="4" t="s">
        <v>116</v>
      </c>
      <c r="W58" s="4" t="s">
        <v>117</v>
      </c>
      <c r="X58" s="4" t="s">
        <v>118</v>
      </c>
      <c r="Y58" s="4" t="s">
        <v>119</v>
      </c>
      <c r="Z58" s="4" t="s">
        <v>120</v>
      </c>
      <c r="AA58" s="4" t="s">
        <v>121</v>
      </c>
      <c r="AB58" s="4" t="s">
        <v>122</v>
      </c>
      <c r="AC58" s="4" t="s">
        <v>123</v>
      </c>
      <c r="AD58" s="4" t="s">
        <v>124</v>
      </c>
      <c r="AE58" s="4" t="s">
        <v>125</v>
      </c>
      <c r="AF58" s="4" t="s">
        <v>199</v>
      </c>
    </row>
    <row r="59" spans="2:32" x14ac:dyDescent="0.25">
      <c r="B59" s="6" t="s">
        <v>162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  <c r="AF59" s="8" t="s">
        <v>131</v>
      </c>
    </row>
    <row r="60" spans="2:32" x14ac:dyDescent="0.25">
      <c r="B60" s="7" t="s">
        <v>163</v>
      </c>
      <c r="C60" s="10">
        <v>22887139</v>
      </c>
      <c r="D60" s="10">
        <v>22710319</v>
      </c>
      <c r="E60" s="10">
        <v>23104515</v>
      </c>
      <c r="F60" s="10">
        <v>23472292</v>
      </c>
      <c r="G60" s="10">
        <v>23947359</v>
      </c>
      <c r="H60" s="10">
        <v>24415693</v>
      </c>
      <c r="I60" s="10">
        <v>24866669</v>
      </c>
      <c r="J60" s="10">
        <v>24726322</v>
      </c>
      <c r="K60" s="10">
        <v>24796929</v>
      </c>
      <c r="L60" s="10">
        <v>25234965</v>
      </c>
      <c r="M60" s="10">
        <v>26126234</v>
      </c>
      <c r="N60" s="10">
        <v>27322406</v>
      </c>
      <c r="O60" s="10">
        <v>28973274</v>
      </c>
      <c r="P60" s="10">
        <v>29054275</v>
      </c>
      <c r="Q60" s="10">
        <v>27130815</v>
      </c>
      <c r="R60" s="10">
        <v>25740953</v>
      </c>
      <c r="S60" s="10">
        <v>25050064</v>
      </c>
      <c r="T60" s="10">
        <v>23688641</v>
      </c>
      <c r="U60" s="10">
        <v>22615862</v>
      </c>
      <c r="V60" s="10">
        <v>22462035</v>
      </c>
      <c r="W60" s="10">
        <v>22612604</v>
      </c>
      <c r="X60" s="10">
        <v>22900842</v>
      </c>
      <c r="Y60" s="10">
        <v>23121042</v>
      </c>
      <c r="Z60" s="10">
        <v>23721333</v>
      </c>
      <c r="AA60" s="10">
        <v>24554027</v>
      </c>
      <c r="AB60" s="10">
        <v>23493778</v>
      </c>
      <c r="AC60" s="10">
        <v>25342211</v>
      </c>
      <c r="AD60" s="10">
        <v>26149917</v>
      </c>
      <c r="AE60" s="10">
        <v>26331858</v>
      </c>
      <c r="AF60" s="10" t="s">
        <v>132</v>
      </c>
    </row>
    <row r="61" spans="2:32" x14ac:dyDescent="0.25">
      <c r="B61" s="7" t="s">
        <v>164</v>
      </c>
      <c r="C61" s="9">
        <v>16282836</v>
      </c>
      <c r="D61" s="9">
        <v>16056624</v>
      </c>
      <c r="E61" s="9">
        <v>16254093</v>
      </c>
      <c r="F61" s="9">
        <v>16477383</v>
      </c>
      <c r="G61" s="9">
        <v>17012368</v>
      </c>
      <c r="H61" s="9">
        <v>17570888</v>
      </c>
      <c r="I61" s="9">
        <v>18324560</v>
      </c>
      <c r="J61" s="9">
        <v>18383983</v>
      </c>
      <c r="K61" s="9">
        <v>18416353</v>
      </c>
      <c r="L61" s="9">
        <v>18760662</v>
      </c>
      <c r="M61" s="9">
        <v>19306249</v>
      </c>
      <c r="N61" s="9">
        <v>19958335</v>
      </c>
      <c r="O61" s="9">
        <v>20963229</v>
      </c>
      <c r="P61" s="9">
        <v>20529870</v>
      </c>
      <c r="Q61" s="9">
        <v>19387882</v>
      </c>
      <c r="R61" s="9">
        <v>18517336</v>
      </c>
      <c r="S61" s="9">
        <v>17982549</v>
      </c>
      <c r="T61" s="9">
        <v>16765157</v>
      </c>
      <c r="U61" s="9">
        <v>15917153</v>
      </c>
      <c r="V61" s="9">
        <v>15902059</v>
      </c>
      <c r="W61" s="9">
        <v>16222024</v>
      </c>
      <c r="X61" s="9">
        <v>16328176</v>
      </c>
      <c r="Y61" s="9">
        <v>16482125</v>
      </c>
      <c r="Z61" s="9">
        <v>16984409</v>
      </c>
      <c r="AA61" s="9">
        <v>17475811</v>
      </c>
      <c r="AB61" s="9">
        <v>16448637</v>
      </c>
      <c r="AC61" s="9">
        <v>17967260</v>
      </c>
      <c r="AD61" s="9">
        <v>18732640</v>
      </c>
      <c r="AE61" s="9">
        <v>19192596</v>
      </c>
      <c r="AF61" s="9" t="s">
        <v>132</v>
      </c>
    </row>
    <row r="62" spans="2:32" x14ac:dyDescent="0.25">
      <c r="B62" s="7" t="s">
        <v>165</v>
      </c>
      <c r="C62" s="10">
        <v>382438</v>
      </c>
      <c r="D62" s="10">
        <v>371515</v>
      </c>
      <c r="E62" s="10">
        <v>378750</v>
      </c>
      <c r="F62" s="10">
        <v>380215</v>
      </c>
      <c r="G62" s="10">
        <v>392524</v>
      </c>
      <c r="H62" s="10">
        <v>406272</v>
      </c>
      <c r="I62" s="10">
        <v>404486</v>
      </c>
      <c r="J62" s="10">
        <v>407968</v>
      </c>
      <c r="K62" s="10">
        <v>399245</v>
      </c>
      <c r="L62" s="10">
        <v>397139</v>
      </c>
      <c r="M62" s="10">
        <v>398468</v>
      </c>
      <c r="N62" s="10">
        <v>421425</v>
      </c>
      <c r="O62" s="10">
        <v>440599</v>
      </c>
      <c r="P62" s="10">
        <v>448453</v>
      </c>
      <c r="Q62" s="10">
        <v>431574</v>
      </c>
      <c r="R62" s="10">
        <v>421402</v>
      </c>
      <c r="S62" s="10">
        <v>450401</v>
      </c>
      <c r="T62" s="10">
        <v>443247</v>
      </c>
      <c r="U62" s="10">
        <v>432375</v>
      </c>
      <c r="V62" s="10">
        <v>436076</v>
      </c>
      <c r="W62" s="10">
        <v>431264</v>
      </c>
      <c r="X62" s="10">
        <v>436968</v>
      </c>
      <c r="Y62" s="10">
        <v>439087</v>
      </c>
      <c r="Z62" s="10">
        <v>452677</v>
      </c>
      <c r="AA62" s="10">
        <v>457162</v>
      </c>
      <c r="AB62" s="10">
        <v>430533</v>
      </c>
      <c r="AC62" s="10">
        <v>480821</v>
      </c>
      <c r="AD62" s="10">
        <v>502263</v>
      </c>
      <c r="AE62" s="10">
        <v>508121</v>
      </c>
      <c r="AF62" s="10" t="s">
        <v>132</v>
      </c>
    </row>
    <row r="63" spans="2:32" x14ac:dyDescent="0.25">
      <c r="B63" s="7" t="s">
        <v>166</v>
      </c>
      <c r="C63" s="9">
        <v>329442</v>
      </c>
      <c r="D63" s="9">
        <v>281318</v>
      </c>
      <c r="E63" s="9">
        <v>240452</v>
      </c>
      <c r="F63" s="9">
        <v>229564</v>
      </c>
      <c r="G63" s="9">
        <v>230813</v>
      </c>
      <c r="H63" s="9">
        <v>230325</v>
      </c>
      <c r="I63" s="9">
        <v>229911</v>
      </c>
      <c r="J63" s="9">
        <v>233278</v>
      </c>
      <c r="K63" s="9">
        <v>239049</v>
      </c>
      <c r="L63" s="9">
        <v>261144</v>
      </c>
      <c r="M63" s="9">
        <v>309740</v>
      </c>
      <c r="N63" s="9">
        <v>385383</v>
      </c>
      <c r="O63" s="9">
        <v>439967</v>
      </c>
      <c r="P63" s="9">
        <v>563456</v>
      </c>
      <c r="Q63" s="9">
        <v>485652</v>
      </c>
      <c r="R63" s="9">
        <v>394131</v>
      </c>
      <c r="S63" s="9">
        <v>347428</v>
      </c>
      <c r="T63" s="9">
        <v>325816</v>
      </c>
      <c r="U63" s="9">
        <v>313905</v>
      </c>
      <c r="V63" s="9">
        <v>311611</v>
      </c>
      <c r="W63" s="9">
        <v>319089</v>
      </c>
      <c r="X63" s="9">
        <v>306200</v>
      </c>
      <c r="Y63" s="9">
        <v>306474</v>
      </c>
      <c r="Z63" s="9">
        <v>321794</v>
      </c>
      <c r="AA63" s="9">
        <v>336004</v>
      </c>
      <c r="AB63" s="9">
        <v>320767</v>
      </c>
      <c r="AC63" s="9">
        <v>325861</v>
      </c>
      <c r="AD63" s="9">
        <v>320082</v>
      </c>
      <c r="AE63" s="9">
        <v>359617</v>
      </c>
      <c r="AF63" s="9" t="s">
        <v>132</v>
      </c>
    </row>
    <row r="64" spans="2:32" x14ac:dyDescent="0.25">
      <c r="B64" s="7" t="s">
        <v>167</v>
      </c>
      <c r="C64" s="10">
        <v>1009257</v>
      </c>
      <c r="D64" s="10">
        <v>977735</v>
      </c>
      <c r="E64" s="10">
        <v>939952</v>
      </c>
      <c r="F64" s="10">
        <v>936925</v>
      </c>
      <c r="G64" s="10">
        <v>891942</v>
      </c>
      <c r="H64" s="10">
        <v>849963</v>
      </c>
      <c r="I64" s="10">
        <v>795591</v>
      </c>
      <c r="J64" s="10">
        <v>826696</v>
      </c>
      <c r="K64" s="10">
        <v>837319</v>
      </c>
      <c r="L64" s="10">
        <v>837152</v>
      </c>
      <c r="M64" s="10">
        <v>864036</v>
      </c>
      <c r="N64" s="10">
        <v>854106</v>
      </c>
      <c r="O64" s="10">
        <v>846454</v>
      </c>
      <c r="P64" s="10">
        <v>864485</v>
      </c>
      <c r="Q64" s="10">
        <v>897047</v>
      </c>
      <c r="R64" s="10">
        <v>917879</v>
      </c>
      <c r="S64" s="10">
        <v>863948</v>
      </c>
      <c r="T64" s="10">
        <v>841538</v>
      </c>
      <c r="U64" s="10">
        <v>814520</v>
      </c>
      <c r="V64" s="10">
        <v>789936</v>
      </c>
      <c r="W64" s="10">
        <v>766267</v>
      </c>
      <c r="X64" s="10">
        <v>761368</v>
      </c>
      <c r="Y64" s="10">
        <v>756231</v>
      </c>
      <c r="Z64" s="10">
        <v>758745</v>
      </c>
      <c r="AA64" s="10">
        <v>756350</v>
      </c>
      <c r="AB64" s="10">
        <v>721349</v>
      </c>
      <c r="AC64" s="10">
        <v>743795</v>
      </c>
      <c r="AD64" s="10">
        <v>781712</v>
      </c>
      <c r="AE64" s="10">
        <v>792059</v>
      </c>
      <c r="AF64" s="10" t="s">
        <v>132</v>
      </c>
    </row>
    <row r="65" spans="2:32" x14ac:dyDescent="0.25">
      <c r="B65" s="7" t="s">
        <v>168</v>
      </c>
      <c r="C65" s="9">
        <v>253250</v>
      </c>
      <c r="D65" s="9">
        <v>250088</v>
      </c>
      <c r="E65" s="9">
        <v>269092</v>
      </c>
      <c r="F65" s="9">
        <v>280102</v>
      </c>
      <c r="G65" s="9">
        <v>297169</v>
      </c>
      <c r="H65" s="9">
        <v>314162</v>
      </c>
      <c r="I65" s="9">
        <v>311379</v>
      </c>
      <c r="J65" s="9">
        <v>308725</v>
      </c>
      <c r="K65" s="9">
        <v>300587</v>
      </c>
      <c r="L65" s="9">
        <v>306749</v>
      </c>
      <c r="M65" s="9">
        <v>323244</v>
      </c>
      <c r="N65" s="9">
        <v>338666</v>
      </c>
      <c r="O65" s="9">
        <v>339411</v>
      </c>
      <c r="P65" s="9">
        <v>327155</v>
      </c>
      <c r="Q65" s="9">
        <v>290270</v>
      </c>
      <c r="R65" s="9">
        <v>268778</v>
      </c>
      <c r="S65" s="9">
        <v>274934</v>
      </c>
      <c r="T65" s="9">
        <v>269910</v>
      </c>
      <c r="U65" s="9">
        <v>268084</v>
      </c>
      <c r="V65" s="9">
        <v>269868</v>
      </c>
      <c r="W65" s="9">
        <v>277565</v>
      </c>
      <c r="X65" s="9">
        <v>286538</v>
      </c>
      <c r="Y65" s="9">
        <v>295653</v>
      </c>
      <c r="Z65" s="9">
        <v>300484</v>
      </c>
      <c r="AA65" s="9">
        <v>302881</v>
      </c>
      <c r="AB65" s="9">
        <v>304586</v>
      </c>
      <c r="AC65" s="9">
        <v>322658</v>
      </c>
      <c r="AD65" s="9">
        <v>335292</v>
      </c>
      <c r="AE65" s="9">
        <v>333011</v>
      </c>
      <c r="AF65" s="9" t="s">
        <v>132</v>
      </c>
    </row>
    <row r="66" spans="2:32" x14ac:dyDescent="0.25">
      <c r="B66" s="7" t="s">
        <v>169</v>
      </c>
      <c r="C66" s="10">
        <v>5480841</v>
      </c>
      <c r="D66" s="10">
        <v>5222114</v>
      </c>
      <c r="E66" s="10">
        <v>5099252</v>
      </c>
      <c r="F66" s="10">
        <v>4976369</v>
      </c>
      <c r="G66" s="10">
        <v>4917764</v>
      </c>
      <c r="H66" s="10">
        <v>4725502</v>
      </c>
      <c r="I66" s="10">
        <v>4383553</v>
      </c>
      <c r="J66" s="10">
        <v>4139952</v>
      </c>
      <c r="K66" s="10">
        <v>3940539</v>
      </c>
      <c r="L66" s="10">
        <v>3839881</v>
      </c>
      <c r="M66" s="10">
        <v>3690224</v>
      </c>
      <c r="N66" s="10">
        <v>3773557</v>
      </c>
      <c r="O66" s="10">
        <v>3862010</v>
      </c>
      <c r="P66" s="10">
        <v>3864958</v>
      </c>
      <c r="Q66" s="10">
        <v>3830172</v>
      </c>
      <c r="R66" s="10">
        <v>3887088</v>
      </c>
      <c r="S66" s="10">
        <v>3948111</v>
      </c>
      <c r="T66" s="10">
        <v>3920598</v>
      </c>
      <c r="U66" s="10">
        <v>3896309</v>
      </c>
      <c r="V66" s="10">
        <v>3938698</v>
      </c>
      <c r="W66" s="10">
        <v>3935060</v>
      </c>
      <c r="X66" s="10">
        <v>3949015</v>
      </c>
      <c r="Y66" s="10">
        <v>3965160</v>
      </c>
      <c r="Z66" s="10">
        <v>4012287</v>
      </c>
      <c r="AA66" s="10">
        <v>4038185</v>
      </c>
      <c r="AB66" s="10">
        <v>3979019</v>
      </c>
      <c r="AC66" s="10">
        <v>4076860</v>
      </c>
      <c r="AD66" s="10">
        <v>4070729</v>
      </c>
      <c r="AE66" s="10">
        <v>4049705</v>
      </c>
      <c r="AF66" s="10">
        <v>3999210</v>
      </c>
    </row>
    <row r="67" spans="2:32" x14ac:dyDescent="0.25">
      <c r="B67" s="7" t="s">
        <v>170</v>
      </c>
      <c r="C67" s="9">
        <v>73535</v>
      </c>
      <c r="D67" s="9">
        <v>75690</v>
      </c>
      <c r="E67" s="9">
        <v>95362</v>
      </c>
      <c r="F67" s="9">
        <v>98013</v>
      </c>
      <c r="G67" s="9">
        <v>84832</v>
      </c>
      <c r="H67" s="9">
        <v>79312</v>
      </c>
      <c r="I67" s="9">
        <v>77808</v>
      </c>
      <c r="J67" s="9">
        <v>80556</v>
      </c>
      <c r="K67" s="9">
        <v>90153</v>
      </c>
      <c r="L67" s="9">
        <v>93748</v>
      </c>
      <c r="M67" s="9">
        <v>102639</v>
      </c>
      <c r="N67" s="9">
        <v>127220</v>
      </c>
      <c r="O67" s="9">
        <v>158591</v>
      </c>
      <c r="P67" s="9">
        <v>146047</v>
      </c>
      <c r="Q67" s="9">
        <v>91132</v>
      </c>
      <c r="R67" s="9">
        <v>69231</v>
      </c>
      <c r="S67" s="9">
        <v>92403</v>
      </c>
      <c r="T67" s="9">
        <v>93079</v>
      </c>
      <c r="U67" s="9">
        <v>90587</v>
      </c>
      <c r="V67" s="9">
        <v>92593</v>
      </c>
      <c r="W67" s="9">
        <v>101870</v>
      </c>
      <c r="X67" s="9">
        <v>87428</v>
      </c>
      <c r="Y67" s="9">
        <v>89590</v>
      </c>
      <c r="Z67" s="9">
        <v>88976</v>
      </c>
      <c r="AA67" s="9">
        <v>92622</v>
      </c>
      <c r="AB67" s="9">
        <v>90894</v>
      </c>
      <c r="AC67" s="9">
        <v>87966</v>
      </c>
      <c r="AD67" s="9">
        <v>91868</v>
      </c>
      <c r="AE67" s="9">
        <v>92638</v>
      </c>
      <c r="AF67" s="9" t="s">
        <v>132</v>
      </c>
    </row>
    <row r="68" spans="2:32" x14ac:dyDescent="0.25">
      <c r="B68" s="7" t="s">
        <v>171</v>
      </c>
      <c r="C68" s="10">
        <v>203877</v>
      </c>
      <c r="D68" s="10">
        <v>207585</v>
      </c>
      <c r="E68" s="10">
        <v>213350</v>
      </c>
      <c r="F68" s="10">
        <v>224829</v>
      </c>
      <c r="G68" s="10">
        <v>257295</v>
      </c>
      <c r="H68" s="10">
        <v>300375</v>
      </c>
      <c r="I68" s="10">
        <v>314936</v>
      </c>
      <c r="J68" s="10">
        <v>317172</v>
      </c>
      <c r="K68" s="10">
        <v>323312</v>
      </c>
      <c r="L68" s="10">
        <v>357364</v>
      </c>
      <c r="M68" s="10">
        <v>409393</v>
      </c>
      <c r="N68" s="10">
        <v>454621</v>
      </c>
      <c r="O68" s="10">
        <v>464124</v>
      </c>
      <c r="P68" s="10">
        <v>389498</v>
      </c>
      <c r="Q68" s="10">
        <v>231139</v>
      </c>
      <c r="R68" s="10">
        <v>169665</v>
      </c>
      <c r="S68" s="10">
        <v>151840</v>
      </c>
      <c r="T68" s="10">
        <v>140279</v>
      </c>
      <c r="U68" s="10">
        <v>146638</v>
      </c>
      <c r="V68" s="10">
        <v>165492</v>
      </c>
      <c r="W68" s="10">
        <v>197014</v>
      </c>
      <c r="X68" s="10">
        <v>223118</v>
      </c>
      <c r="Y68" s="10">
        <v>250775</v>
      </c>
      <c r="Z68" s="10">
        <v>283247</v>
      </c>
      <c r="AA68" s="10">
        <v>291472</v>
      </c>
      <c r="AB68" s="10">
        <v>233098</v>
      </c>
      <c r="AC68" s="10">
        <v>250781</v>
      </c>
      <c r="AD68" s="10">
        <v>324138</v>
      </c>
      <c r="AE68" s="10">
        <v>313036</v>
      </c>
      <c r="AF68" s="10" t="s">
        <v>132</v>
      </c>
    </row>
    <row r="69" spans="2:32" x14ac:dyDescent="0.25">
      <c r="B69" s="7" t="s">
        <v>172</v>
      </c>
      <c r="C69" s="9">
        <v>517663</v>
      </c>
      <c r="D69" s="9">
        <v>516806</v>
      </c>
      <c r="E69" s="9">
        <v>515686</v>
      </c>
      <c r="F69" s="9">
        <v>564784</v>
      </c>
      <c r="G69" s="9">
        <v>555975</v>
      </c>
      <c r="H69" s="9">
        <v>569645</v>
      </c>
      <c r="I69" s="9">
        <v>578110</v>
      </c>
      <c r="J69" s="9">
        <v>598892</v>
      </c>
      <c r="K69" s="9">
        <v>649117</v>
      </c>
      <c r="L69" s="9">
        <v>658445</v>
      </c>
      <c r="M69" s="9">
        <v>713297</v>
      </c>
      <c r="N69" s="9">
        <v>725710</v>
      </c>
      <c r="O69" s="9">
        <v>753244</v>
      </c>
      <c r="P69" s="9">
        <v>753385</v>
      </c>
      <c r="Q69" s="9">
        <v>707842</v>
      </c>
      <c r="R69" s="9">
        <v>567589</v>
      </c>
      <c r="S69" s="9">
        <v>467337</v>
      </c>
      <c r="T69" s="9">
        <v>385591</v>
      </c>
      <c r="U69" s="9">
        <v>368221</v>
      </c>
      <c r="V69" s="9">
        <v>352831</v>
      </c>
      <c r="W69" s="9">
        <v>353023</v>
      </c>
      <c r="X69" s="9">
        <v>371809</v>
      </c>
      <c r="Y69" s="9">
        <v>373142</v>
      </c>
      <c r="Z69" s="9">
        <v>393577</v>
      </c>
      <c r="AA69" s="9">
        <v>382054</v>
      </c>
      <c r="AB69" s="9">
        <v>352097</v>
      </c>
      <c r="AC69" s="9">
        <v>348614</v>
      </c>
      <c r="AD69" s="9">
        <v>379736</v>
      </c>
      <c r="AE69" s="9">
        <v>389776</v>
      </c>
      <c r="AF69" s="9" t="s">
        <v>132</v>
      </c>
    </row>
    <row r="70" spans="2:32" x14ac:dyDescent="0.25">
      <c r="B70" s="7" t="s">
        <v>173</v>
      </c>
      <c r="C70" s="10">
        <v>2276865</v>
      </c>
      <c r="D70" s="10">
        <v>2305140</v>
      </c>
      <c r="E70" s="10">
        <v>2514784</v>
      </c>
      <c r="F70" s="10">
        <v>2736602</v>
      </c>
      <c r="G70" s="10">
        <v>3073001</v>
      </c>
      <c r="H70" s="10">
        <v>3508493</v>
      </c>
      <c r="I70" s="10">
        <v>3830793</v>
      </c>
      <c r="J70" s="10">
        <v>4040120</v>
      </c>
      <c r="K70" s="10">
        <v>4227179</v>
      </c>
      <c r="L70" s="10">
        <v>4408815</v>
      </c>
      <c r="M70" s="10">
        <v>4730203</v>
      </c>
      <c r="N70" s="10">
        <v>5012847</v>
      </c>
      <c r="O70" s="10">
        <v>5261408</v>
      </c>
      <c r="P70" s="10">
        <v>4675600</v>
      </c>
      <c r="Q70" s="10">
        <v>3671015</v>
      </c>
      <c r="R70" s="10">
        <v>3180016</v>
      </c>
      <c r="S70" s="10">
        <v>2718258</v>
      </c>
      <c r="T70" s="10">
        <v>2210674</v>
      </c>
      <c r="U70" s="10">
        <v>1946664</v>
      </c>
      <c r="V70" s="10">
        <v>1922467</v>
      </c>
      <c r="W70" s="10">
        <v>2085974</v>
      </c>
      <c r="X70" s="10">
        <v>2148823</v>
      </c>
      <c r="Y70" s="10">
        <v>2227616</v>
      </c>
      <c r="Z70" s="10">
        <v>2388804</v>
      </c>
      <c r="AA70" s="10">
        <v>2590657</v>
      </c>
      <c r="AB70" s="10">
        <v>2258195</v>
      </c>
      <c r="AC70" s="10">
        <v>2422768</v>
      </c>
      <c r="AD70" s="10">
        <v>2554926</v>
      </c>
      <c r="AE70" s="10">
        <v>2610410</v>
      </c>
      <c r="AF70" s="10" t="s">
        <v>132</v>
      </c>
    </row>
    <row r="71" spans="2:32" x14ac:dyDescent="0.25">
      <c r="B71" s="7" t="s">
        <v>53</v>
      </c>
      <c r="C71" s="9">
        <v>2950192</v>
      </c>
      <c r="D71" s="9">
        <v>2862942</v>
      </c>
      <c r="E71" s="9">
        <v>2816960</v>
      </c>
      <c r="F71" s="9">
        <v>2796831</v>
      </c>
      <c r="G71" s="9">
        <v>2835526</v>
      </c>
      <c r="H71" s="9">
        <v>2905498</v>
      </c>
      <c r="I71" s="9">
        <v>2928247</v>
      </c>
      <c r="J71" s="9">
        <v>2951909</v>
      </c>
      <c r="K71" s="9">
        <v>2974098</v>
      </c>
      <c r="L71" s="9">
        <v>3097481</v>
      </c>
      <c r="M71" s="9">
        <v>3219821</v>
      </c>
      <c r="N71" s="9">
        <v>3328065</v>
      </c>
      <c r="O71" s="9">
        <v>3545840</v>
      </c>
      <c r="P71" s="9">
        <v>3650840</v>
      </c>
      <c r="Q71" s="9">
        <v>3620612</v>
      </c>
      <c r="R71" s="9">
        <v>3572276</v>
      </c>
      <c r="S71" s="9">
        <v>3603159</v>
      </c>
      <c r="T71" s="9">
        <v>3572651</v>
      </c>
      <c r="U71" s="9">
        <v>3504768</v>
      </c>
      <c r="V71" s="9">
        <v>3469223</v>
      </c>
      <c r="W71" s="9">
        <v>3388894</v>
      </c>
      <c r="X71" s="9">
        <v>3309609</v>
      </c>
      <c r="Y71" s="9">
        <v>3265613</v>
      </c>
      <c r="Z71" s="9">
        <v>3346345</v>
      </c>
      <c r="AA71" s="9">
        <v>3469665</v>
      </c>
      <c r="AB71" s="9">
        <v>3299287</v>
      </c>
      <c r="AC71" s="9">
        <v>3744691</v>
      </c>
      <c r="AD71" s="9">
        <v>3825696</v>
      </c>
      <c r="AE71" s="9">
        <v>3829026</v>
      </c>
      <c r="AF71" s="9" t="s">
        <v>132</v>
      </c>
    </row>
    <row r="72" spans="2:32" x14ac:dyDescent="0.25">
      <c r="B72" s="7" t="s">
        <v>174</v>
      </c>
      <c r="C72" s="10">
        <v>238289</v>
      </c>
      <c r="D72" s="10">
        <v>237933</v>
      </c>
      <c r="E72" s="10">
        <v>238944</v>
      </c>
      <c r="F72" s="10">
        <v>235770</v>
      </c>
      <c r="G72" s="10">
        <v>238062</v>
      </c>
      <c r="H72" s="10">
        <v>227506</v>
      </c>
      <c r="I72" s="10">
        <v>226533</v>
      </c>
      <c r="J72" s="10">
        <v>242990</v>
      </c>
      <c r="K72" s="10">
        <v>259316</v>
      </c>
      <c r="L72" s="10">
        <v>267487</v>
      </c>
      <c r="M72" s="10">
        <v>276591</v>
      </c>
      <c r="N72" s="10">
        <v>297472</v>
      </c>
      <c r="O72" s="10">
        <v>311812</v>
      </c>
      <c r="P72" s="10">
        <v>328710</v>
      </c>
      <c r="Q72" s="10">
        <v>311258</v>
      </c>
      <c r="R72" s="10">
        <v>255895</v>
      </c>
      <c r="S72" s="10">
        <v>230278</v>
      </c>
      <c r="T72" s="10">
        <v>208471</v>
      </c>
      <c r="U72" s="10">
        <v>208717</v>
      </c>
      <c r="V72" s="10">
        <v>200277</v>
      </c>
      <c r="W72" s="10">
        <v>205927</v>
      </c>
      <c r="X72" s="10">
        <v>216024</v>
      </c>
      <c r="Y72" s="10">
        <v>206076</v>
      </c>
      <c r="Z72" s="10">
        <v>226553</v>
      </c>
      <c r="AA72" s="10">
        <v>249582</v>
      </c>
      <c r="AB72" s="10">
        <v>260760</v>
      </c>
      <c r="AC72" s="10">
        <v>273046</v>
      </c>
      <c r="AD72" s="10">
        <v>281293</v>
      </c>
      <c r="AE72" s="10">
        <v>293936</v>
      </c>
      <c r="AF72" s="10" t="s">
        <v>132</v>
      </c>
    </row>
    <row r="73" spans="2:32" x14ac:dyDescent="0.25">
      <c r="B73" s="7" t="s">
        <v>175</v>
      </c>
      <c r="C73" s="9">
        <v>2476769</v>
      </c>
      <c r="D73" s="9">
        <v>2495163</v>
      </c>
      <c r="E73" s="9">
        <v>2513278</v>
      </c>
      <c r="F73" s="9">
        <v>2519208</v>
      </c>
      <c r="G73" s="9">
        <v>2600406</v>
      </c>
      <c r="H73" s="9">
        <v>2659935</v>
      </c>
      <c r="I73" s="9">
        <v>2863920</v>
      </c>
      <c r="J73" s="9">
        <v>2912217</v>
      </c>
      <c r="K73" s="9">
        <v>2997446</v>
      </c>
      <c r="L73" s="9">
        <v>3130879</v>
      </c>
      <c r="M73" s="9">
        <v>3294316</v>
      </c>
      <c r="N73" s="9">
        <v>3399769</v>
      </c>
      <c r="O73" s="9">
        <v>3565398</v>
      </c>
      <c r="P73" s="9">
        <v>3549382</v>
      </c>
      <c r="Q73" s="9">
        <v>3486836</v>
      </c>
      <c r="R73" s="9">
        <v>3404708</v>
      </c>
      <c r="S73" s="9">
        <v>3335959</v>
      </c>
      <c r="T73" s="9">
        <v>3019508</v>
      </c>
      <c r="U73" s="9">
        <v>2716756</v>
      </c>
      <c r="V73" s="9">
        <v>2617961</v>
      </c>
      <c r="W73" s="9">
        <v>2604560</v>
      </c>
      <c r="X73" s="9">
        <v>2637678</v>
      </c>
      <c r="Y73" s="9">
        <v>2639437</v>
      </c>
      <c r="Z73" s="9">
        <v>2643384</v>
      </c>
      <c r="AA73" s="9">
        <v>2654613</v>
      </c>
      <c r="AB73" s="9">
        <v>2412595</v>
      </c>
      <c r="AC73" s="9">
        <v>2970447</v>
      </c>
      <c r="AD73" s="9">
        <v>3247735</v>
      </c>
      <c r="AE73" s="9">
        <v>3317162</v>
      </c>
      <c r="AF73" s="9" t="s">
        <v>132</v>
      </c>
    </row>
    <row r="74" spans="2:32" x14ac:dyDescent="0.25">
      <c r="B74" s="7" t="s">
        <v>176</v>
      </c>
      <c r="C74" s="10">
        <v>52705</v>
      </c>
      <c r="D74" s="10">
        <v>52058</v>
      </c>
      <c r="E74" s="10">
        <v>51419</v>
      </c>
      <c r="F74" s="10">
        <v>50043</v>
      </c>
      <c r="G74" s="10">
        <v>50226</v>
      </c>
      <c r="H74" s="10">
        <v>49951</v>
      </c>
      <c r="I74" s="10">
        <v>52963</v>
      </c>
      <c r="J74" s="10">
        <v>55275</v>
      </c>
      <c r="K74" s="10">
        <v>60363</v>
      </c>
      <c r="L74" s="10">
        <v>63864</v>
      </c>
      <c r="M74" s="10">
        <v>67443</v>
      </c>
      <c r="N74" s="10">
        <v>71345</v>
      </c>
      <c r="O74" s="10">
        <v>77306</v>
      </c>
      <c r="P74" s="10">
        <v>85818</v>
      </c>
      <c r="Q74" s="10">
        <v>80062</v>
      </c>
      <c r="R74" s="10">
        <v>77495</v>
      </c>
      <c r="S74" s="10">
        <v>73094</v>
      </c>
      <c r="T74" s="10">
        <v>60609</v>
      </c>
      <c r="U74" s="10">
        <v>41894</v>
      </c>
      <c r="V74" s="10">
        <v>39316</v>
      </c>
      <c r="W74" s="10">
        <v>39711</v>
      </c>
      <c r="X74" s="10">
        <v>44843</v>
      </c>
      <c r="Y74" s="10">
        <v>53095</v>
      </c>
      <c r="Z74" s="10">
        <v>60757</v>
      </c>
      <c r="AA74" s="10">
        <v>71820</v>
      </c>
      <c r="AB74" s="10">
        <v>71918</v>
      </c>
      <c r="AC74" s="10">
        <v>81166</v>
      </c>
      <c r="AD74" s="10">
        <v>83328</v>
      </c>
      <c r="AE74" s="10">
        <v>84723</v>
      </c>
      <c r="AF74" s="10" t="s">
        <v>132</v>
      </c>
    </row>
    <row r="75" spans="2:32" x14ac:dyDescent="0.25">
      <c r="B75" s="7" t="s">
        <v>177</v>
      </c>
      <c r="C75" s="9">
        <v>127738</v>
      </c>
      <c r="D75" s="9">
        <v>128446</v>
      </c>
      <c r="E75" s="9">
        <v>134167</v>
      </c>
      <c r="F75" s="9">
        <v>133669</v>
      </c>
      <c r="G75" s="9">
        <v>131271</v>
      </c>
      <c r="H75" s="9">
        <v>126856</v>
      </c>
      <c r="I75" s="9">
        <v>151508</v>
      </c>
      <c r="J75" s="9">
        <v>133036</v>
      </c>
      <c r="K75" s="9">
        <v>150819</v>
      </c>
      <c r="L75" s="9">
        <v>151593</v>
      </c>
      <c r="M75" s="9">
        <v>156844</v>
      </c>
      <c r="N75" s="9">
        <v>217399</v>
      </c>
      <c r="O75" s="9">
        <v>234528</v>
      </c>
      <c r="P75" s="9">
        <v>230689</v>
      </c>
      <c r="Q75" s="9">
        <v>140067</v>
      </c>
      <c r="R75" s="9">
        <v>113238</v>
      </c>
      <c r="S75" s="9">
        <v>124179</v>
      </c>
      <c r="T75" s="9">
        <v>120416</v>
      </c>
      <c r="U75" s="9">
        <v>127375</v>
      </c>
      <c r="V75" s="9">
        <v>135305</v>
      </c>
      <c r="W75" s="9">
        <v>126917</v>
      </c>
      <c r="X75" s="9">
        <v>116862</v>
      </c>
      <c r="Y75" s="9">
        <v>124078</v>
      </c>
      <c r="Z75" s="9">
        <v>137779</v>
      </c>
      <c r="AA75" s="9">
        <v>126674</v>
      </c>
      <c r="AB75" s="9">
        <v>116348</v>
      </c>
      <c r="AC75" s="9">
        <v>112743</v>
      </c>
      <c r="AD75" s="9">
        <v>117906</v>
      </c>
      <c r="AE75" s="9">
        <v>120183</v>
      </c>
      <c r="AF75" s="9" t="s">
        <v>132</v>
      </c>
    </row>
    <row r="76" spans="2:32" x14ac:dyDescent="0.25">
      <c r="B76" s="7" t="s">
        <v>178</v>
      </c>
      <c r="C76" s="10">
        <v>170021</v>
      </c>
      <c r="D76" s="10">
        <v>165130</v>
      </c>
      <c r="E76" s="10">
        <v>166309</v>
      </c>
      <c r="F76" s="10">
        <v>173671</v>
      </c>
      <c r="G76" s="10">
        <v>165031</v>
      </c>
      <c r="H76" s="10">
        <v>168861</v>
      </c>
      <c r="I76" s="10">
        <v>167753</v>
      </c>
      <c r="J76" s="10">
        <v>187662</v>
      </c>
      <c r="K76" s="10">
        <v>210760</v>
      </c>
      <c r="L76" s="10">
        <v>232517</v>
      </c>
      <c r="M76" s="10">
        <v>264158</v>
      </c>
      <c r="N76" s="10">
        <v>292953</v>
      </c>
      <c r="O76" s="10">
        <v>318289</v>
      </c>
      <c r="P76" s="10">
        <v>316662</v>
      </c>
      <c r="Q76" s="10">
        <v>216720</v>
      </c>
      <c r="R76" s="10">
        <v>171064</v>
      </c>
      <c r="S76" s="10">
        <v>172204</v>
      </c>
      <c r="T76" s="10">
        <v>179958</v>
      </c>
      <c r="U76" s="10">
        <v>198893</v>
      </c>
      <c r="V76" s="10">
        <v>196006</v>
      </c>
      <c r="W76" s="10">
        <v>210403</v>
      </c>
      <c r="X76" s="10">
        <v>207828</v>
      </c>
      <c r="Y76" s="10">
        <v>197872</v>
      </c>
      <c r="Z76" s="10">
        <v>207482</v>
      </c>
      <c r="AA76" s="10">
        <v>211273</v>
      </c>
      <c r="AB76" s="10">
        <v>191541</v>
      </c>
      <c r="AC76" s="10">
        <v>202743</v>
      </c>
      <c r="AD76" s="10">
        <v>229602</v>
      </c>
      <c r="AE76" s="10">
        <v>229758</v>
      </c>
      <c r="AF76" s="10" t="s">
        <v>132</v>
      </c>
    </row>
    <row r="77" spans="2:32" x14ac:dyDescent="0.25">
      <c r="B77" s="7" t="s">
        <v>59</v>
      </c>
      <c r="C77" s="9">
        <v>46545</v>
      </c>
      <c r="D77" s="9">
        <v>45839</v>
      </c>
      <c r="E77" s="9">
        <v>46206</v>
      </c>
      <c r="F77" s="9">
        <v>46977</v>
      </c>
      <c r="G77" s="9">
        <v>48611</v>
      </c>
      <c r="H77" s="9">
        <v>50864</v>
      </c>
      <c r="I77" s="9">
        <v>52579</v>
      </c>
      <c r="J77" s="9">
        <v>53664</v>
      </c>
      <c r="K77" s="9">
        <v>55232</v>
      </c>
      <c r="L77" s="9">
        <v>57314</v>
      </c>
      <c r="M77" s="9">
        <v>57820</v>
      </c>
      <c r="N77" s="9">
        <v>60950</v>
      </c>
      <c r="O77" s="9">
        <v>67077</v>
      </c>
      <c r="P77" s="9">
        <v>69538</v>
      </c>
      <c r="Q77" s="9">
        <v>65753</v>
      </c>
      <c r="R77" s="9">
        <v>64918</v>
      </c>
      <c r="S77" s="9">
        <v>67583</v>
      </c>
      <c r="T77" s="9">
        <v>67483</v>
      </c>
      <c r="U77" s="9">
        <v>67695</v>
      </c>
      <c r="V77" s="9">
        <v>71076</v>
      </c>
      <c r="W77" s="9">
        <v>72088</v>
      </c>
      <c r="X77" s="9">
        <v>74281</v>
      </c>
      <c r="Y77" s="9">
        <v>75608</v>
      </c>
      <c r="Z77" s="9">
        <v>73533</v>
      </c>
      <c r="AA77" s="9">
        <v>76358</v>
      </c>
      <c r="AB77" s="9">
        <v>72871</v>
      </c>
      <c r="AC77" s="9">
        <v>80277</v>
      </c>
      <c r="AD77" s="9">
        <v>80921</v>
      </c>
      <c r="AE77" s="9">
        <v>79074</v>
      </c>
      <c r="AF77" s="9" t="s">
        <v>132</v>
      </c>
    </row>
    <row r="78" spans="2:32" x14ac:dyDescent="0.25">
      <c r="B78" s="7" t="s">
        <v>179</v>
      </c>
      <c r="C78" s="10">
        <v>434675</v>
      </c>
      <c r="D78" s="10">
        <v>424364</v>
      </c>
      <c r="E78" s="10">
        <v>446319</v>
      </c>
      <c r="F78" s="10">
        <v>441458</v>
      </c>
      <c r="G78" s="10">
        <v>492020</v>
      </c>
      <c r="H78" s="10">
        <v>485520</v>
      </c>
      <c r="I78" s="10">
        <v>477352</v>
      </c>
      <c r="J78" s="10">
        <v>483843</v>
      </c>
      <c r="K78" s="10">
        <v>550698</v>
      </c>
      <c r="L78" s="10">
        <v>568702</v>
      </c>
      <c r="M78" s="10">
        <v>559899</v>
      </c>
      <c r="N78" s="10">
        <v>562686</v>
      </c>
      <c r="O78" s="10">
        <v>574383</v>
      </c>
      <c r="P78" s="10">
        <v>577730</v>
      </c>
      <c r="Q78" s="10">
        <v>512103</v>
      </c>
      <c r="R78" s="10">
        <v>470770</v>
      </c>
      <c r="S78" s="10">
        <v>461513</v>
      </c>
      <c r="T78" s="10">
        <v>459166</v>
      </c>
      <c r="U78" s="10">
        <v>443954</v>
      </c>
      <c r="V78" s="10">
        <v>461673</v>
      </c>
      <c r="W78" s="10">
        <v>457212</v>
      </c>
      <c r="X78" s="10">
        <v>485881</v>
      </c>
      <c r="Y78" s="10">
        <v>533662</v>
      </c>
      <c r="Z78" s="10">
        <v>577897</v>
      </c>
      <c r="AA78" s="10">
        <v>618719</v>
      </c>
      <c r="AB78" s="10">
        <v>626557</v>
      </c>
      <c r="AC78" s="10">
        <v>681039</v>
      </c>
      <c r="AD78" s="10">
        <v>712523</v>
      </c>
      <c r="AE78" s="10">
        <v>711289</v>
      </c>
      <c r="AF78" s="10" t="s">
        <v>132</v>
      </c>
    </row>
    <row r="79" spans="2:32" x14ac:dyDescent="0.25">
      <c r="B79" s="7" t="s">
        <v>180</v>
      </c>
      <c r="C79" s="9">
        <v>19906</v>
      </c>
      <c r="D79" s="9">
        <v>19543</v>
      </c>
      <c r="E79" s="9">
        <v>19709</v>
      </c>
      <c r="F79" s="9">
        <v>19311</v>
      </c>
      <c r="G79" s="9">
        <v>18533</v>
      </c>
      <c r="H79" s="9">
        <v>20342</v>
      </c>
      <c r="I79" s="9">
        <v>21255</v>
      </c>
      <c r="J79" s="9">
        <v>20831</v>
      </c>
      <c r="K79" s="9">
        <v>20446</v>
      </c>
      <c r="L79" s="9">
        <v>19933</v>
      </c>
      <c r="M79" s="9">
        <v>20838</v>
      </c>
      <c r="N79" s="9">
        <v>22120</v>
      </c>
      <c r="O79" s="9">
        <v>23648</v>
      </c>
      <c r="P79" s="9">
        <v>24168</v>
      </c>
      <c r="Q79" s="9">
        <v>23333</v>
      </c>
      <c r="R79" s="9">
        <v>21377</v>
      </c>
      <c r="S79" s="9">
        <v>21172</v>
      </c>
      <c r="T79" s="9">
        <v>20791</v>
      </c>
      <c r="U79" s="9">
        <v>20669</v>
      </c>
      <c r="V79" s="9">
        <v>20493</v>
      </c>
      <c r="W79" s="9">
        <v>21915</v>
      </c>
      <c r="X79" s="9">
        <v>22752</v>
      </c>
      <c r="Y79" s="9">
        <v>22281</v>
      </c>
      <c r="Z79" s="9">
        <v>24343</v>
      </c>
      <c r="AA79" s="9">
        <v>29508</v>
      </c>
      <c r="AB79" s="9">
        <v>32513</v>
      </c>
      <c r="AC79" s="9">
        <v>32160</v>
      </c>
      <c r="AD79" s="9">
        <v>33582</v>
      </c>
      <c r="AE79" s="9">
        <v>35715</v>
      </c>
      <c r="AF79" s="9" t="s">
        <v>132</v>
      </c>
    </row>
    <row r="80" spans="2:32" x14ac:dyDescent="0.25">
      <c r="B80" s="7" t="s">
        <v>181</v>
      </c>
      <c r="C80" s="10">
        <v>888300</v>
      </c>
      <c r="D80" s="10">
        <v>922896</v>
      </c>
      <c r="E80" s="10">
        <v>952671</v>
      </c>
      <c r="F80" s="10">
        <v>960568</v>
      </c>
      <c r="G80" s="10">
        <v>987879</v>
      </c>
      <c r="H80" s="10">
        <v>993849</v>
      </c>
      <c r="I80" s="10">
        <v>1008713</v>
      </c>
      <c r="J80" s="10">
        <v>990371</v>
      </c>
      <c r="K80" s="10">
        <v>945889</v>
      </c>
      <c r="L80" s="10">
        <v>934752</v>
      </c>
      <c r="M80" s="10">
        <v>930339</v>
      </c>
      <c r="N80" s="10">
        <v>932143</v>
      </c>
      <c r="O80" s="10">
        <v>971724</v>
      </c>
      <c r="P80" s="10">
        <v>983184</v>
      </c>
      <c r="Q80" s="10">
        <v>970945</v>
      </c>
      <c r="R80" s="10">
        <v>917533</v>
      </c>
      <c r="S80" s="10">
        <v>926306</v>
      </c>
      <c r="T80" s="10">
        <v>891946</v>
      </c>
      <c r="U80" s="10">
        <v>846308</v>
      </c>
      <c r="V80" s="10">
        <v>838497</v>
      </c>
      <c r="W80" s="10">
        <v>836031</v>
      </c>
      <c r="X80" s="10">
        <v>852021</v>
      </c>
      <c r="Y80" s="10">
        <v>878091</v>
      </c>
      <c r="Z80" s="10">
        <v>922189</v>
      </c>
      <c r="AA80" s="10">
        <v>965377</v>
      </c>
      <c r="AB80" s="10">
        <v>946532</v>
      </c>
      <c r="AC80" s="10">
        <v>1013891</v>
      </c>
      <c r="AD80" s="10">
        <v>1064514</v>
      </c>
      <c r="AE80" s="10">
        <v>1090258</v>
      </c>
      <c r="AF80" s="10" t="s">
        <v>132</v>
      </c>
    </row>
    <row r="81" spans="2:32" s="68" customFormat="1" x14ac:dyDescent="0.25">
      <c r="B81" s="66" t="s">
        <v>182</v>
      </c>
      <c r="C81" s="67">
        <v>462600</v>
      </c>
      <c r="D81" s="67">
        <v>471164</v>
      </c>
      <c r="E81" s="67">
        <v>480388</v>
      </c>
      <c r="F81" s="67">
        <v>474008</v>
      </c>
      <c r="G81" s="67">
        <v>477224</v>
      </c>
      <c r="H81" s="67">
        <v>472239</v>
      </c>
      <c r="I81" s="67">
        <v>451905</v>
      </c>
      <c r="J81" s="67">
        <v>437213</v>
      </c>
      <c r="K81" s="67">
        <v>450864</v>
      </c>
      <c r="L81" s="67">
        <v>453991</v>
      </c>
      <c r="M81" s="67">
        <v>449418</v>
      </c>
      <c r="N81" s="67">
        <v>455225</v>
      </c>
      <c r="O81" s="67">
        <v>468053</v>
      </c>
      <c r="P81" s="67">
        <v>488992</v>
      </c>
      <c r="Q81" s="67">
        <v>473650</v>
      </c>
      <c r="R81" s="67">
        <v>476928</v>
      </c>
      <c r="S81" s="67">
        <v>482173</v>
      </c>
      <c r="T81" s="67">
        <v>485366</v>
      </c>
      <c r="U81" s="67">
        <v>476232</v>
      </c>
      <c r="V81" s="67">
        <v>474485</v>
      </c>
      <c r="W81" s="67">
        <v>472244</v>
      </c>
      <c r="X81" s="67">
        <v>474990</v>
      </c>
      <c r="Y81" s="67">
        <v>485052</v>
      </c>
      <c r="Z81" s="67">
        <v>494867</v>
      </c>
      <c r="AA81" s="67">
        <v>514344</v>
      </c>
      <c r="AB81" s="67">
        <v>496448</v>
      </c>
      <c r="AC81" s="67">
        <v>538565</v>
      </c>
      <c r="AD81" s="67">
        <v>540420</v>
      </c>
      <c r="AE81" s="67">
        <v>537016</v>
      </c>
      <c r="AF81" s="67" t="s">
        <v>132</v>
      </c>
    </row>
    <row r="82" spans="2:32" x14ac:dyDescent="0.25">
      <c r="B82" s="7" t="s">
        <v>183</v>
      </c>
      <c r="C82" s="10">
        <v>1385352</v>
      </c>
      <c r="D82" s="10">
        <v>1581438</v>
      </c>
      <c r="E82" s="10">
        <v>1798490</v>
      </c>
      <c r="F82" s="10">
        <v>1992512</v>
      </c>
      <c r="G82" s="10">
        <v>1955384</v>
      </c>
      <c r="H82" s="10">
        <v>1924270</v>
      </c>
      <c r="I82" s="10">
        <v>2185726</v>
      </c>
      <c r="J82" s="10">
        <v>1939242</v>
      </c>
      <c r="K82" s="10">
        <v>1834432</v>
      </c>
      <c r="L82" s="10">
        <v>1847663</v>
      </c>
      <c r="M82" s="10">
        <v>1943897</v>
      </c>
      <c r="N82" s="10">
        <v>2139284</v>
      </c>
      <c r="O82" s="10">
        <v>2430987</v>
      </c>
      <c r="P82" s="10">
        <v>2775655</v>
      </c>
      <c r="Q82" s="10">
        <v>2914146</v>
      </c>
      <c r="R82" s="10">
        <v>2753918</v>
      </c>
      <c r="S82" s="10">
        <v>2797780</v>
      </c>
      <c r="T82" s="10">
        <v>2704724</v>
      </c>
      <c r="U82" s="10">
        <v>2538525</v>
      </c>
      <c r="V82" s="10">
        <v>2530610</v>
      </c>
      <c r="W82" s="10">
        <v>2560268</v>
      </c>
      <c r="X82" s="10">
        <v>2579513</v>
      </c>
      <c r="Y82" s="10">
        <v>2540154</v>
      </c>
      <c r="Z82" s="10">
        <v>2557888</v>
      </c>
      <c r="AA82" s="10">
        <v>2743777</v>
      </c>
      <c r="AB82" s="10">
        <v>2741425</v>
      </c>
      <c r="AC82" s="10">
        <v>2870334</v>
      </c>
      <c r="AD82" s="10">
        <v>2801227</v>
      </c>
      <c r="AE82" s="10">
        <v>2683027</v>
      </c>
      <c r="AF82" s="10" t="s">
        <v>132</v>
      </c>
    </row>
    <row r="83" spans="2:32" x14ac:dyDescent="0.25">
      <c r="B83" s="7" t="s">
        <v>65</v>
      </c>
      <c r="C83" s="9">
        <v>855808</v>
      </c>
      <c r="D83" s="9">
        <v>880866</v>
      </c>
      <c r="E83" s="9">
        <v>934055</v>
      </c>
      <c r="F83" s="9">
        <v>1044078</v>
      </c>
      <c r="G83" s="9">
        <v>1087639</v>
      </c>
      <c r="H83" s="9">
        <v>1204264</v>
      </c>
      <c r="I83" s="9">
        <v>1170117</v>
      </c>
      <c r="J83" s="9">
        <v>1195306</v>
      </c>
      <c r="K83" s="9">
        <v>1113732</v>
      </c>
      <c r="L83" s="9">
        <v>1076502</v>
      </c>
      <c r="M83" s="9">
        <v>1047351</v>
      </c>
      <c r="N83" s="9">
        <v>1012723</v>
      </c>
      <c r="O83" s="9">
        <v>1024365</v>
      </c>
      <c r="P83" s="9">
        <v>983291</v>
      </c>
      <c r="Q83" s="9">
        <v>893313</v>
      </c>
      <c r="R83" s="9">
        <v>859418</v>
      </c>
      <c r="S83" s="9">
        <v>776490</v>
      </c>
      <c r="T83" s="9">
        <v>615085</v>
      </c>
      <c r="U83" s="9">
        <v>557596</v>
      </c>
      <c r="V83" s="9">
        <v>531514</v>
      </c>
      <c r="W83" s="9">
        <v>538664</v>
      </c>
      <c r="X83" s="9">
        <v>551876</v>
      </c>
      <c r="Y83" s="9">
        <v>572807</v>
      </c>
      <c r="Z83" s="9">
        <v>603785</v>
      </c>
      <c r="AA83" s="9">
        <v>638270</v>
      </c>
      <c r="AB83" s="9">
        <v>635108</v>
      </c>
      <c r="AC83" s="9">
        <v>678228</v>
      </c>
      <c r="AD83" s="9">
        <v>719951</v>
      </c>
      <c r="AE83" s="9">
        <v>758641</v>
      </c>
      <c r="AF83" s="9" t="s">
        <v>132</v>
      </c>
    </row>
    <row r="84" spans="2:32" x14ac:dyDescent="0.25">
      <c r="B84" s="7" t="s">
        <v>184</v>
      </c>
      <c r="C84" s="10">
        <v>1207079</v>
      </c>
      <c r="D84" s="10">
        <v>1155392</v>
      </c>
      <c r="E84" s="10">
        <v>1151309</v>
      </c>
      <c r="F84" s="10">
        <v>1060772</v>
      </c>
      <c r="G84" s="10">
        <v>1028257</v>
      </c>
      <c r="H84" s="10">
        <v>1012154</v>
      </c>
      <c r="I84" s="10">
        <v>1035354</v>
      </c>
      <c r="J84" s="10">
        <v>1023073</v>
      </c>
      <c r="K84" s="10">
        <v>1018656</v>
      </c>
      <c r="L84" s="10">
        <v>984905</v>
      </c>
      <c r="M84" s="10">
        <v>1043140</v>
      </c>
      <c r="N84" s="10">
        <v>1125992</v>
      </c>
      <c r="O84" s="10">
        <v>1391277</v>
      </c>
      <c r="P84" s="10">
        <v>1463053</v>
      </c>
      <c r="Q84" s="10">
        <v>1336789</v>
      </c>
      <c r="R84" s="10">
        <v>1255693</v>
      </c>
      <c r="S84" s="10">
        <v>1225842</v>
      </c>
      <c r="T84" s="10">
        <v>1233156</v>
      </c>
      <c r="U84" s="10">
        <v>1199255</v>
      </c>
      <c r="V84" s="10">
        <v>1201615</v>
      </c>
      <c r="W84" s="10">
        <v>1191443</v>
      </c>
      <c r="X84" s="10">
        <v>1289861</v>
      </c>
      <c r="Y84" s="10">
        <v>1343298</v>
      </c>
      <c r="Z84" s="10">
        <v>1315074</v>
      </c>
      <c r="AA84" s="10">
        <v>1380914</v>
      </c>
      <c r="AB84" s="10">
        <v>1394647</v>
      </c>
      <c r="AC84" s="10">
        <v>1470579</v>
      </c>
      <c r="AD84" s="10">
        <v>1459668</v>
      </c>
      <c r="AE84" s="10">
        <v>1518239</v>
      </c>
      <c r="AF84" s="10" t="s">
        <v>132</v>
      </c>
    </row>
    <row r="85" spans="2:32" x14ac:dyDescent="0.25">
      <c r="B85" s="7" t="s">
        <v>185</v>
      </c>
      <c r="C85" s="9">
        <v>94760</v>
      </c>
      <c r="D85" s="9">
        <v>94408</v>
      </c>
      <c r="E85" s="9">
        <v>95014</v>
      </c>
      <c r="F85" s="9">
        <v>96353</v>
      </c>
      <c r="G85" s="9">
        <v>105077</v>
      </c>
      <c r="H85" s="9">
        <v>111723</v>
      </c>
      <c r="I85" s="9">
        <v>110913</v>
      </c>
      <c r="J85" s="9">
        <v>111320</v>
      </c>
      <c r="K85" s="9">
        <v>113960</v>
      </c>
      <c r="L85" s="9">
        <v>116262</v>
      </c>
      <c r="M85" s="9">
        <v>117177</v>
      </c>
      <c r="N85" s="9">
        <v>124162</v>
      </c>
      <c r="O85" s="9">
        <v>137588</v>
      </c>
      <c r="P85" s="9">
        <v>154864</v>
      </c>
      <c r="Q85" s="9">
        <v>154604</v>
      </c>
      <c r="R85" s="9">
        <v>142077</v>
      </c>
      <c r="S85" s="9">
        <v>124698</v>
      </c>
      <c r="T85" s="9">
        <v>114130</v>
      </c>
      <c r="U85" s="9">
        <v>107360</v>
      </c>
      <c r="V85" s="9">
        <v>108195</v>
      </c>
      <c r="W85" s="9">
        <v>109742</v>
      </c>
      <c r="X85" s="9">
        <v>100900</v>
      </c>
      <c r="Y85" s="9">
        <v>101917</v>
      </c>
      <c r="Z85" s="9">
        <v>106243</v>
      </c>
      <c r="AA85" s="9">
        <v>116117</v>
      </c>
      <c r="AB85" s="9">
        <v>116779</v>
      </c>
      <c r="AC85" s="9">
        <v>126619</v>
      </c>
      <c r="AD85" s="9">
        <v>136180</v>
      </c>
      <c r="AE85" s="9">
        <v>137290</v>
      </c>
      <c r="AF85" s="9" t="s">
        <v>132</v>
      </c>
    </row>
    <row r="86" spans="2:32" x14ac:dyDescent="0.25">
      <c r="B86" s="7" t="s">
        <v>186</v>
      </c>
      <c r="C86" s="10">
        <v>268301</v>
      </c>
      <c r="D86" s="10">
        <v>276825</v>
      </c>
      <c r="E86" s="10">
        <v>277317</v>
      </c>
      <c r="F86" s="10">
        <v>267644</v>
      </c>
      <c r="G86" s="10">
        <v>248400</v>
      </c>
      <c r="H86" s="10">
        <v>226615</v>
      </c>
      <c r="I86" s="10">
        <v>226934</v>
      </c>
      <c r="J86" s="10">
        <v>228714</v>
      </c>
      <c r="K86" s="10">
        <v>246707</v>
      </c>
      <c r="L86" s="10">
        <v>269273</v>
      </c>
      <c r="M86" s="10">
        <v>294401</v>
      </c>
      <c r="N86" s="10">
        <v>310373</v>
      </c>
      <c r="O86" s="10">
        <v>330482</v>
      </c>
      <c r="P86" s="10">
        <v>371443</v>
      </c>
      <c r="Q86" s="10">
        <v>375432</v>
      </c>
      <c r="R86" s="10">
        <v>371147</v>
      </c>
      <c r="S86" s="10">
        <v>352267</v>
      </c>
      <c r="T86" s="10">
        <v>338119</v>
      </c>
      <c r="U86" s="10">
        <v>321281</v>
      </c>
      <c r="V86" s="10">
        <v>319237</v>
      </c>
      <c r="W86" s="10">
        <v>316349</v>
      </c>
      <c r="X86" s="10">
        <v>322074</v>
      </c>
      <c r="Y86" s="10">
        <v>324804</v>
      </c>
      <c r="Z86" s="10">
        <v>333833</v>
      </c>
      <c r="AA86" s="10">
        <v>350039</v>
      </c>
      <c r="AB86" s="10">
        <v>322863</v>
      </c>
      <c r="AC86" s="10">
        <v>320521</v>
      </c>
      <c r="AD86" s="10">
        <v>331643</v>
      </c>
      <c r="AE86" s="10">
        <v>341227</v>
      </c>
      <c r="AF86" s="10" t="s">
        <v>132</v>
      </c>
    </row>
    <row r="87" spans="2:32" x14ac:dyDescent="0.25">
      <c r="B87" s="7" t="s">
        <v>187</v>
      </c>
      <c r="C87" s="9">
        <v>258600</v>
      </c>
      <c r="D87" s="9">
        <v>271400</v>
      </c>
      <c r="E87" s="9">
        <v>304400</v>
      </c>
      <c r="F87" s="9">
        <v>317700</v>
      </c>
      <c r="G87" s="9">
        <v>334500</v>
      </c>
      <c r="H87" s="9">
        <v>343600</v>
      </c>
      <c r="I87" s="9">
        <v>337200</v>
      </c>
      <c r="J87" s="9">
        <v>339200</v>
      </c>
      <c r="K87" s="9">
        <v>339700</v>
      </c>
      <c r="L87" s="9">
        <v>348100</v>
      </c>
      <c r="M87" s="9">
        <v>365600</v>
      </c>
      <c r="N87" s="9">
        <v>381300</v>
      </c>
      <c r="O87" s="9">
        <v>401800</v>
      </c>
      <c r="P87" s="9">
        <v>407900</v>
      </c>
      <c r="Q87" s="9">
        <v>371600</v>
      </c>
      <c r="R87" s="9">
        <v>383700</v>
      </c>
      <c r="S87" s="9">
        <v>391300</v>
      </c>
      <c r="T87" s="9">
        <v>386000</v>
      </c>
      <c r="U87" s="9">
        <v>375800</v>
      </c>
      <c r="V87" s="9">
        <v>368600</v>
      </c>
      <c r="W87" s="9">
        <v>380300</v>
      </c>
      <c r="X87" s="9">
        <v>395300</v>
      </c>
      <c r="Y87" s="9">
        <v>396100</v>
      </c>
      <c r="Z87" s="9">
        <v>410300</v>
      </c>
      <c r="AA87" s="9">
        <v>399600</v>
      </c>
      <c r="AB87" s="9">
        <v>390000</v>
      </c>
      <c r="AC87" s="9">
        <v>397400</v>
      </c>
      <c r="AD87" s="9">
        <v>397500</v>
      </c>
      <c r="AE87" s="9">
        <v>374900</v>
      </c>
      <c r="AF87" s="9" t="s">
        <v>132</v>
      </c>
    </row>
    <row r="88" spans="2:32" x14ac:dyDescent="0.25">
      <c r="B88" s="7" t="s">
        <v>188</v>
      </c>
      <c r="C88" s="10">
        <v>422330</v>
      </c>
      <c r="D88" s="10">
        <v>416520</v>
      </c>
      <c r="E88" s="10">
        <v>410880</v>
      </c>
      <c r="F88" s="10">
        <v>414320</v>
      </c>
      <c r="G88" s="10">
        <v>442000</v>
      </c>
      <c r="H88" s="10">
        <v>447600</v>
      </c>
      <c r="I88" s="10">
        <v>471130</v>
      </c>
      <c r="J88" s="10">
        <v>467100</v>
      </c>
      <c r="K88" s="10">
        <v>447310</v>
      </c>
      <c r="L88" s="10">
        <v>453310</v>
      </c>
      <c r="M88" s="10">
        <v>475940</v>
      </c>
      <c r="N88" s="10">
        <v>494910</v>
      </c>
      <c r="O88" s="10">
        <v>532910</v>
      </c>
      <c r="P88" s="10">
        <v>559320</v>
      </c>
      <c r="Q88" s="10">
        <v>547750</v>
      </c>
      <c r="R88" s="10">
        <v>553020</v>
      </c>
      <c r="S88" s="10">
        <v>569410</v>
      </c>
      <c r="T88" s="10">
        <v>580330</v>
      </c>
      <c r="U88" s="10">
        <v>585480</v>
      </c>
      <c r="V88" s="10">
        <v>598380</v>
      </c>
      <c r="W88" s="10">
        <v>612810</v>
      </c>
      <c r="X88" s="10">
        <v>647280</v>
      </c>
      <c r="Y88" s="10">
        <v>657370</v>
      </c>
      <c r="Z88" s="10">
        <v>678490</v>
      </c>
      <c r="AA88" s="10">
        <v>689990</v>
      </c>
      <c r="AB88" s="10">
        <v>675050</v>
      </c>
      <c r="AC88" s="10">
        <v>687640</v>
      </c>
      <c r="AD88" s="10">
        <v>725480</v>
      </c>
      <c r="AE88" s="10">
        <v>742020</v>
      </c>
      <c r="AF88" s="10" t="s">
        <v>132</v>
      </c>
    </row>
    <row r="89" spans="2:32" x14ac:dyDescent="0.25">
      <c r="B89" s="7" t="s">
        <v>189</v>
      </c>
      <c r="C89" s="9">
        <v>14359</v>
      </c>
      <c r="D89" s="9">
        <v>14920</v>
      </c>
      <c r="E89" s="9">
        <v>15735</v>
      </c>
      <c r="F89" s="9">
        <v>16186</v>
      </c>
      <c r="G89" s="9">
        <v>16451</v>
      </c>
      <c r="H89" s="9">
        <v>16999</v>
      </c>
      <c r="I89" s="9">
        <v>17464</v>
      </c>
      <c r="J89" s="9">
        <v>17473</v>
      </c>
      <c r="K89" s="9">
        <v>17639</v>
      </c>
      <c r="L89" s="9">
        <v>19033</v>
      </c>
      <c r="M89" s="9">
        <v>21943</v>
      </c>
      <c r="N89" s="9">
        <v>25266</v>
      </c>
      <c r="O89" s="9">
        <v>26671</v>
      </c>
      <c r="P89" s="9">
        <v>28851</v>
      </c>
      <c r="Q89" s="9">
        <v>16003</v>
      </c>
      <c r="R89" s="9">
        <v>13199</v>
      </c>
      <c r="S89" s="9">
        <v>12627</v>
      </c>
      <c r="T89" s="9">
        <v>12521</v>
      </c>
      <c r="U89" s="9">
        <v>13445</v>
      </c>
      <c r="V89" s="9">
        <v>14304</v>
      </c>
      <c r="W89" s="9">
        <v>15383</v>
      </c>
      <c r="X89" s="9">
        <v>18112</v>
      </c>
      <c r="Y89" s="9">
        <v>20972</v>
      </c>
      <c r="Z89" s="9">
        <v>22399</v>
      </c>
      <c r="AA89" s="9">
        <v>22421</v>
      </c>
      <c r="AB89" s="9">
        <v>21186</v>
      </c>
      <c r="AC89" s="9">
        <v>21566</v>
      </c>
      <c r="AD89" s="9">
        <v>24009</v>
      </c>
      <c r="AE89" s="9">
        <v>26345</v>
      </c>
      <c r="AF89" s="9" t="s">
        <v>132</v>
      </c>
    </row>
    <row r="90" spans="2:32" x14ac:dyDescent="0.25">
      <c r="B90" s="7" t="s">
        <v>72</v>
      </c>
      <c r="C90" s="10" t="s">
        <v>132</v>
      </c>
      <c r="D90" s="10" t="s">
        <v>132</v>
      </c>
      <c r="E90" s="10" t="s">
        <v>132</v>
      </c>
      <c r="F90" s="10" t="s">
        <v>132</v>
      </c>
      <c r="G90" s="10" t="s">
        <v>132</v>
      </c>
      <c r="H90" s="10" t="s">
        <v>132</v>
      </c>
      <c r="I90" s="10" t="s">
        <v>132</v>
      </c>
      <c r="J90" s="10" t="s">
        <v>132</v>
      </c>
      <c r="K90" s="10" t="s">
        <v>132</v>
      </c>
      <c r="L90" s="10" t="s">
        <v>132</v>
      </c>
      <c r="M90" s="10" t="s">
        <v>132</v>
      </c>
      <c r="N90" s="10" t="s">
        <v>132</v>
      </c>
      <c r="O90" s="10" t="s">
        <v>132</v>
      </c>
      <c r="P90" s="10" t="s">
        <v>132</v>
      </c>
      <c r="Q90" s="10" t="s">
        <v>132</v>
      </c>
      <c r="R90" s="10" t="s">
        <v>132</v>
      </c>
      <c r="S90" s="10" t="s">
        <v>132</v>
      </c>
      <c r="T90" s="10" t="s">
        <v>132</v>
      </c>
      <c r="U90" s="10" t="s">
        <v>132</v>
      </c>
      <c r="V90" s="10" t="s">
        <v>132</v>
      </c>
      <c r="W90" s="10" t="s">
        <v>132</v>
      </c>
      <c r="X90" s="10" t="s">
        <v>132</v>
      </c>
      <c r="Y90" s="10" t="s">
        <v>132</v>
      </c>
      <c r="Z90" s="10" t="s">
        <v>132</v>
      </c>
      <c r="AA90" s="10" t="s">
        <v>132</v>
      </c>
      <c r="AB90" s="10" t="s">
        <v>132</v>
      </c>
      <c r="AC90" s="10" t="s">
        <v>132</v>
      </c>
      <c r="AD90" s="10" t="s">
        <v>132</v>
      </c>
      <c r="AE90" s="10" t="s">
        <v>132</v>
      </c>
      <c r="AF90" s="10" t="s">
        <v>132</v>
      </c>
    </row>
    <row r="91" spans="2:32" x14ac:dyDescent="0.25">
      <c r="B91" s="7" t="s">
        <v>190</v>
      </c>
      <c r="C91" s="9">
        <v>167000</v>
      </c>
      <c r="D91" s="9">
        <v>177000</v>
      </c>
      <c r="E91" s="9">
        <v>198000</v>
      </c>
      <c r="F91" s="9">
        <v>214000</v>
      </c>
      <c r="G91" s="9">
        <v>220000</v>
      </c>
      <c r="H91" s="9">
        <v>218000</v>
      </c>
      <c r="I91" s="9">
        <v>220000</v>
      </c>
      <c r="J91" s="9">
        <v>222000</v>
      </c>
      <c r="K91" s="9">
        <v>234000</v>
      </c>
      <c r="L91" s="9">
        <v>240000</v>
      </c>
      <c r="M91" s="9">
        <v>252000</v>
      </c>
      <c r="N91" s="9">
        <v>274000</v>
      </c>
      <c r="O91" s="9">
        <v>297000</v>
      </c>
      <c r="P91" s="9">
        <v>315000</v>
      </c>
      <c r="Q91" s="9">
        <v>298000</v>
      </c>
      <c r="R91" s="9">
        <v>291000</v>
      </c>
      <c r="S91" s="9">
        <v>301000</v>
      </c>
      <c r="T91" s="9">
        <v>318000</v>
      </c>
      <c r="U91" s="9">
        <v>325000</v>
      </c>
      <c r="V91" s="9">
        <v>333000</v>
      </c>
      <c r="W91" s="9">
        <v>342000</v>
      </c>
      <c r="X91" s="9">
        <v>352000</v>
      </c>
      <c r="Y91" s="9">
        <v>362000</v>
      </c>
      <c r="Z91" s="9">
        <v>371000</v>
      </c>
      <c r="AA91" s="9">
        <v>383000</v>
      </c>
      <c r="AB91" s="9">
        <v>379000</v>
      </c>
      <c r="AC91" s="9">
        <v>384000</v>
      </c>
      <c r="AD91" s="9">
        <v>400000</v>
      </c>
      <c r="AE91" s="9">
        <v>401000</v>
      </c>
      <c r="AF91" s="9" t="s">
        <v>132</v>
      </c>
    </row>
    <row r="92" spans="2:32" x14ac:dyDescent="0.25">
      <c r="B92" s="7" t="s">
        <v>191</v>
      </c>
      <c r="C92" s="10">
        <v>605972</v>
      </c>
      <c r="D92" s="10">
        <v>560312</v>
      </c>
      <c r="E92" s="10">
        <v>521619</v>
      </c>
      <c r="F92" s="10">
        <v>520434</v>
      </c>
      <c r="G92" s="10">
        <v>524344</v>
      </c>
      <c r="H92" s="10">
        <v>525584</v>
      </c>
      <c r="I92" s="10">
        <v>526116</v>
      </c>
      <c r="J92" s="10">
        <v>519538</v>
      </c>
      <c r="K92" s="10">
        <v>516523</v>
      </c>
      <c r="L92" s="10">
        <v>527819</v>
      </c>
      <c r="M92" s="10">
        <v>535569</v>
      </c>
      <c r="N92" s="10">
        <v>538956</v>
      </c>
      <c r="O92" s="10">
        <v>539954</v>
      </c>
      <c r="P92" s="10">
        <v>550590</v>
      </c>
      <c r="Q92" s="10">
        <v>550143</v>
      </c>
      <c r="R92" s="10">
        <v>569213</v>
      </c>
      <c r="S92" s="10">
        <v>587366</v>
      </c>
      <c r="T92" s="10">
        <v>593647</v>
      </c>
      <c r="U92" s="10">
        <v>596834</v>
      </c>
      <c r="V92" s="10">
        <v>601448</v>
      </c>
      <c r="W92" s="10">
        <v>624588</v>
      </c>
      <c r="X92" s="10">
        <v>610753</v>
      </c>
      <c r="Y92" s="10">
        <v>618116</v>
      </c>
      <c r="Z92" s="10">
        <v>627535</v>
      </c>
      <c r="AA92" s="10">
        <v>627172</v>
      </c>
      <c r="AB92" s="10">
        <v>620285</v>
      </c>
      <c r="AC92" s="10">
        <v>631828</v>
      </c>
      <c r="AD92" s="10">
        <v>630838</v>
      </c>
      <c r="AE92" s="10">
        <v>628799</v>
      </c>
      <c r="AF92" s="10" t="s">
        <v>132</v>
      </c>
    </row>
    <row r="93" spans="2:32" x14ac:dyDescent="0.25">
      <c r="B93" s="7" t="s">
        <v>75</v>
      </c>
      <c r="C93" s="9">
        <v>3715299</v>
      </c>
      <c r="D93" s="9">
        <v>3700361</v>
      </c>
      <c r="E93" s="9">
        <v>3644455</v>
      </c>
      <c r="F93" s="9">
        <v>3775414</v>
      </c>
      <c r="G93" s="9">
        <v>3779017</v>
      </c>
      <c r="H93" s="9">
        <v>3842562</v>
      </c>
      <c r="I93" s="9">
        <v>3891029</v>
      </c>
      <c r="J93" s="9">
        <v>3922149</v>
      </c>
      <c r="K93" s="9">
        <v>3969133</v>
      </c>
      <c r="L93" s="9">
        <v>4029414</v>
      </c>
      <c r="M93" s="9">
        <v>4165399</v>
      </c>
      <c r="N93" s="9">
        <v>4217460</v>
      </c>
      <c r="O93" s="9">
        <v>4343636</v>
      </c>
      <c r="P93" s="9">
        <v>4262771</v>
      </c>
      <c r="Q93" s="9">
        <v>4082274</v>
      </c>
      <c r="R93" s="9">
        <v>3863872</v>
      </c>
      <c r="S93" s="9">
        <v>3838581</v>
      </c>
      <c r="T93" s="9">
        <v>3833139</v>
      </c>
      <c r="U93" s="9">
        <v>3913010</v>
      </c>
      <c r="V93" s="9">
        <v>4127940</v>
      </c>
      <c r="W93" s="9">
        <v>4139962</v>
      </c>
      <c r="X93" s="9">
        <v>4371054</v>
      </c>
      <c r="Y93" s="9">
        <v>4533368</v>
      </c>
      <c r="Z93" s="9">
        <v>4504649</v>
      </c>
      <c r="AA93" s="9">
        <v>4547555</v>
      </c>
      <c r="AB93" s="9" t="s">
        <v>132</v>
      </c>
      <c r="AC93" s="9" t="s">
        <v>132</v>
      </c>
      <c r="AD93" s="9" t="s">
        <v>132</v>
      </c>
      <c r="AE93" s="9" t="s">
        <v>132</v>
      </c>
      <c r="AF93" s="9" t="s">
        <v>132</v>
      </c>
    </row>
    <row r="96" spans="2:32" ht="11.45" customHeight="1" x14ac:dyDescent="0.25">
      <c r="B96" s="5" t="s">
        <v>129</v>
      </c>
      <c r="C96" s="4">
        <v>1095</v>
      </c>
      <c r="D96" s="4">
        <v>1096</v>
      </c>
      <c r="E96" s="4">
        <v>1097</v>
      </c>
      <c r="F96" s="4">
        <v>1098</v>
      </c>
      <c r="G96" s="4">
        <v>1099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>
        <v>2010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30.778788034625038</v>
      </c>
      <c r="D98" s="10">
        <f t="shared" ref="D98:AE107" si="0">D12/D60*1000</f>
        <v>30.482068525765754</v>
      </c>
      <c r="E98" s="10">
        <f t="shared" si="0"/>
        <v>29.745251090533603</v>
      </c>
      <c r="F98" s="10">
        <f t="shared" si="0"/>
        <v>29.504694300837773</v>
      </c>
      <c r="G98" s="10">
        <f t="shared" si="0"/>
        <v>29.544619095575424</v>
      </c>
      <c r="H98" s="10">
        <f t="shared" si="0"/>
        <v>29.547815824846751</v>
      </c>
      <c r="I98" s="10">
        <f t="shared" si="0"/>
        <v>29.349125932387647</v>
      </c>
      <c r="J98" s="10">
        <f t="shared" si="0"/>
        <v>29.469878294070586</v>
      </c>
      <c r="K98" s="10">
        <f t="shared" si="0"/>
        <v>29.680671344423335</v>
      </c>
      <c r="L98" s="10">
        <f t="shared" si="0"/>
        <v>29.678467951114651</v>
      </c>
      <c r="M98" s="10">
        <f t="shared" si="0"/>
        <v>29.051385668520002</v>
      </c>
      <c r="N98" s="10">
        <f t="shared" si="0"/>
        <v>29.003869571369375</v>
      </c>
      <c r="O98" s="10">
        <f t="shared" si="0"/>
        <v>27.948063446333336</v>
      </c>
      <c r="P98" s="10">
        <f t="shared" si="0"/>
        <v>27.545109970907895</v>
      </c>
      <c r="Q98" s="10">
        <f t="shared" si="0"/>
        <v>27.746999122584409</v>
      </c>
      <c r="R98" s="10">
        <f t="shared" si="0"/>
        <v>27.515372099859707</v>
      </c>
      <c r="S98" s="10">
        <f t="shared" si="0"/>
        <v>27.682887357094177</v>
      </c>
      <c r="T98" s="10">
        <f t="shared" si="0"/>
        <v>27.734676716996979</v>
      </c>
      <c r="U98" s="10">
        <f t="shared" si="0"/>
        <v>28.204226750233975</v>
      </c>
      <c r="V98" s="10">
        <f t="shared" si="0"/>
        <v>28.222318236081456</v>
      </c>
      <c r="W98" s="10">
        <f t="shared" si="0"/>
        <v>28.478290249101789</v>
      </c>
      <c r="X98" s="10">
        <f t="shared" si="0"/>
        <v>28.370607508667149</v>
      </c>
      <c r="Y98" s="10">
        <f t="shared" si="0"/>
        <v>28.724994314702602</v>
      </c>
      <c r="Z98" s="10">
        <f t="shared" si="0"/>
        <v>28.734241031058414</v>
      </c>
      <c r="AA98" s="10">
        <f t="shared" si="0"/>
        <v>28.143045537907081</v>
      </c>
      <c r="AB98" s="10">
        <f t="shared" si="0"/>
        <v>28.064630558780287</v>
      </c>
      <c r="AC98" s="10">
        <f t="shared" si="0"/>
        <v>27.001507484883621</v>
      </c>
      <c r="AD98" s="10">
        <f t="shared" si="0"/>
        <v>26.248752529501335</v>
      </c>
      <c r="AE98" s="10">
        <f t="shared" si="0"/>
        <v>26.465872632307221</v>
      </c>
    </row>
    <row r="99" spans="2:31" ht="11.45" customHeight="1" x14ac:dyDescent="0.25">
      <c r="B99" s="7" t="s">
        <v>43</v>
      </c>
      <c r="C99" s="10">
        <f t="shared" ref="C99:R114" si="1">C13/C61*1000</f>
        <v>37.867973367784337</v>
      </c>
      <c r="D99" s="10">
        <f t="shared" si="1"/>
        <v>37.444870104699461</v>
      </c>
      <c r="E99" s="10">
        <f t="shared" si="1"/>
        <v>36.637990197299843</v>
      </c>
      <c r="F99" s="10">
        <f t="shared" si="1"/>
        <v>36.098177726402305</v>
      </c>
      <c r="G99" s="10">
        <f t="shared" si="1"/>
        <v>35.744418413709369</v>
      </c>
      <c r="H99" s="10">
        <f t="shared" si="1"/>
        <v>35.443285507254956</v>
      </c>
      <c r="I99" s="10">
        <f t="shared" si="1"/>
        <v>34.768425544733404</v>
      </c>
      <c r="J99" s="10">
        <f t="shared" si="1"/>
        <v>34.519902460745314</v>
      </c>
      <c r="K99" s="10">
        <f t="shared" si="1"/>
        <v>34.752038039236105</v>
      </c>
      <c r="L99" s="10">
        <f t="shared" si="1"/>
        <v>34.608613491357609</v>
      </c>
      <c r="M99" s="10">
        <f t="shared" si="1"/>
        <v>33.929278546029316</v>
      </c>
      <c r="N99" s="10">
        <f t="shared" si="1"/>
        <v>34.010552483461176</v>
      </c>
      <c r="O99" s="10">
        <f t="shared" si="1"/>
        <v>32.998093948217615</v>
      </c>
      <c r="P99" s="10">
        <f t="shared" si="1"/>
        <v>33.183722059613622</v>
      </c>
      <c r="Q99" s="10">
        <f t="shared" si="1"/>
        <v>33.143506856499336</v>
      </c>
      <c r="R99" s="10">
        <f t="shared" si="1"/>
        <v>32.665303475618735</v>
      </c>
      <c r="S99" s="10">
        <f t="shared" si="0"/>
        <v>32.59653567466993</v>
      </c>
      <c r="T99" s="10">
        <f t="shared" si="0"/>
        <v>32.981092870171146</v>
      </c>
      <c r="U99" s="10">
        <f t="shared" si="0"/>
        <v>33.589361112505479</v>
      </c>
      <c r="V99" s="10">
        <f t="shared" si="0"/>
        <v>33.090607952089726</v>
      </c>
      <c r="W99" s="10">
        <f t="shared" si="0"/>
        <v>32.735329450874936</v>
      </c>
      <c r="X99" s="10">
        <f t="shared" si="0"/>
        <v>32.965176269535554</v>
      </c>
      <c r="Y99" s="10">
        <f t="shared" si="0"/>
        <v>33.37177093366298</v>
      </c>
      <c r="Z99" s="10">
        <f t="shared" si="0"/>
        <v>33.084860356342105</v>
      </c>
      <c r="AA99" s="10">
        <f t="shared" si="0"/>
        <v>32.549951472924491</v>
      </c>
      <c r="AB99" s="10">
        <f t="shared" si="0"/>
        <v>32.909286039931459</v>
      </c>
      <c r="AC99" s="10">
        <f t="shared" si="0"/>
        <v>31.231918500650629</v>
      </c>
      <c r="AD99" s="10">
        <f t="shared" si="0"/>
        <v>29.954090827560876</v>
      </c>
      <c r="AE99" s="77">
        <f t="shared" ref="AE99" si="2">AE13/AE61*1000</f>
        <v>29.769328755734762</v>
      </c>
    </row>
    <row r="100" spans="2:31" ht="11.45" customHeight="1" x14ac:dyDescent="0.25">
      <c r="B100" s="7" t="s">
        <v>44</v>
      </c>
      <c r="C100" s="10">
        <f t="shared" si="1"/>
        <v>38.500881188584813</v>
      </c>
      <c r="D100" s="10">
        <f t="shared" si="0"/>
        <v>38.768555778366959</v>
      </c>
      <c r="E100" s="10">
        <f t="shared" si="0"/>
        <v>39.691089108910894</v>
      </c>
      <c r="F100" s="10">
        <f t="shared" si="0"/>
        <v>38.987678024275738</v>
      </c>
      <c r="G100" s="10">
        <f t="shared" si="0"/>
        <v>39.556816908010724</v>
      </c>
      <c r="H100" s="10">
        <f t="shared" si="0"/>
        <v>40.798529064272209</v>
      </c>
      <c r="I100" s="10">
        <f t="shared" si="0"/>
        <v>41.234307244255675</v>
      </c>
      <c r="J100" s="10">
        <f t="shared" si="0"/>
        <v>40.726723664601145</v>
      </c>
      <c r="K100" s="10">
        <f t="shared" si="0"/>
        <v>42.277799346266079</v>
      </c>
      <c r="L100" s="10">
        <f t="shared" si="0"/>
        <v>45.417095777548923</v>
      </c>
      <c r="M100" s="10">
        <f t="shared" si="0"/>
        <v>47.365158557274363</v>
      </c>
      <c r="N100" s="10">
        <f t="shared" si="0"/>
        <v>49.098416088271932</v>
      </c>
      <c r="O100" s="10">
        <f t="shared" si="0"/>
        <v>47.769513775564633</v>
      </c>
      <c r="P100" s="10">
        <f t="shared" si="0"/>
        <v>47.427489614296256</v>
      </c>
      <c r="Q100" s="10">
        <f t="shared" si="0"/>
        <v>48.386835166159223</v>
      </c>
      <c r="R100" s="10">
        <f t="shared" si="0"/>
        <v>49.430709868486623</v>
      </c>
      <c r="S100" s="10">
        <f t="shared" si="0"/>
        <v>48.52342690180528</v>
      </c>
      <c r="T100" s="10">
        <f t="shared" si="0"/>
        <v>48.989389663099814</v>
      </c>
      <c r="U100" s="10">
        <f t="shared" si="0"/>
        <v>49.46076900838392</v>
      </c>
      <c r="V100" s="10">
        <f t="shared" si="0"/>
        <v>49.414092956273677</v>
      </c>
      <c r="W100" s="10">
        <f t="shared" si="0"/>
        <v>50.514765897454929</v>
      </c>
      <c r="X100" s="10">
        <f t="shared" si="0"/>
        <v>49.889923289577268</v>
      </c>
      <c r="Y100" s="10">
        <f t="shared" si="0"/>
        <v>49.298658352444967</v>
      </c>
      <c r="Z100" s="10">
        <f t="shared" si="0"/>
        <v>49.671178345707865</v>
      </c>
      <c r="AA100" s="10">
        <f t="shared" si="0"/>
        <v>50.463730581281901</v>
      </c>
      <c r="AB100" s="10">
        <f t="shared" si="0"/>
        <v>50.340392025698378</v>
      </c>
      <c r="AC100" s="10">
        <f t="shared" si="0"/>
        <v>49.301715191308205</v>
      </c>
      <c r="AD100" s="10">
        <f t="shared" si="0"/>
        <v>47.156171169287802</v>
      </c>
      <c r="AE100" s="10">
        <f t="shared" si="0"/>
        <v>46.447598111473447</v>
      </c>
    </row>
    <row r="101" spans="2:31" ht="11.45" customHeight="1" x14ac:dyDescent="0.25">
      <c r="B101" s="7" t="s">
        <v>45</v>
      </c>
      <c r="C101" s="10">
        <f t="shared" si="1"/>
        <v>2.4672021175199275</v>
      </c>
      <c r="D101" s="10">
        <f t="shared" si="0"/>
        <v>3.0847652834159205</v>
      </c>
      <c r="E101" s="10">
        <f t="shared" si="0"/>
        <v>3.7121754029910337</v>
      </c>
      <c r="F101" s="10">
        <f t="shared" si="0"/>
        <v>6.4509243609625209</v>
      </c>
      <c r="G101" s="10">
        <f t="shared" si="0"/>
        <v>7.8071859037402573</v>
      </c>
      <c r="H101" s="10">
        <f t="shared" si="0"/>
        <v>7.899272766742647</v>
      </c>
      <c r="I101" s="10">
        <f t="shared" si="0"/>
        <v>8.3288750864464944</v>
      </c>
      <c r="J101" s="10">
        <f t="shared" si="0"/>
        <v>8.4431450886924608</v>
      </c>
      <c r="K101" s="10">
        <f t="shared" si="0"/>
        <v>8.3505892097436103</v>
      </c>
      <c r="L101" s="10">
        <f t="shared" si="0"/>
        <v>8.0472842569616763</v>
      </c>
      <c r="M101" s="10">
        <f t="shared" si="0"/>
        <v>7.4523794149932208</v>
      </c>
      <c r="N101" s="10">
        <f t="shared" si="0"/>
        <v>6.8402083122504109</v>
      </c>
      <c r="O101" s="10">
        <f t="shared" si="0"/>
        <v>6.8957444535612895</v>
      </c>
      <c r="P101" s="10">
        <f t="shared" si="0"/>
        <v>6.1988868696047259</v>
      </c>
      <c r="Q101" s="10">
        <f t="shared" si="0"/>
        <v>7.6783375750537424</v>
      </c>
      <c r="R101" s="10">
        <f t="shared" si="0"/>
        <v>7.6938885801928798</v>
      </c>
      <c r="S101" s="10">
        <f t="shared" si="0"/>
        <v>8.3815927328827851</v>
      </c>
      <c r="T101" s="10">
        <f t="shared" si="0"/>
        <v>8.5361062685687621</v>
      </c>
      <c r="U101" s="10">
        <f t="shared" si="0"/>
        <v>8.3021933387489852</v>
      </c>
      <c r="V101" s="10">
        <f t="shared" si="0"/>
        <v>8.1954744858172539</v>
      </c>
      <c r="W101" s="10">
        <f t="shared" si="0"/>
        <v>8.2826421468618463</v>
      </c>
      <c r="X101" s="10">
        <f t="shared" si="0"/>
        <v>7.9487263226649256</v>
      </c>
      <c r="Y101" s="10">
        <f t="shared" si="0"/>
        <v>8.2613859576995115</v>
      </c>
      <c r="Z101" s="10">
        <f t="shared" si="0"/>
        <v>7.9370653275076597</v>
      </c>
      <c r="AA101" s="10">
        <f t="shared" si="0"/>
        <v>7.6576469327746102</v>
      </c>
      <c r="AB101" s="10">
        <f t="shared" si="0"/>
        <v>8.0154754073829295</v>
      </c>
      <c r="AC101" s="10">
        <f t="shared" si="0"/>
        <v>7.0367426602140171</v>
      </c>
      <c r="AD101" s="10">
        <f t="shared" si="0"/>
        <v>7.5440043488855979</v>
      </c>
      <c r="AE101" s="10">
        <f t="shared" si="0"/>
        <v>6.9693590681196946</v>
      </c>
    </row>
    <row r="102" spans="2:31" ht="11.45" customHeight="1" x14ac:dyDescent="0.25">
      <c r="B102" s="7" t="s">
        <v>46</v>
      </c>
      <c r="C102" s="10">
        <f t="shared" si="1"/>
        <v>16.015048694237443</v>
      </c>
      <c r="D102" s="10">
        <f t="shared" si="0"/>
        <v>16.19426531728945</v>
      </c>
      <c r="E102" s="10">
        <f t="shared" si="0"/>
        <v>14.86873797810952</v>
      </c>
      <c r="F102" s="10">
        <f t="shared" si="0"/>
        <v>14.054380019745443</v>
      </c>
      <c r="G102" s="10">
        <f t="shared" si="0"/>
        <v>12.753183502963198</v>
      </c>
      <c r="H102" s="10">
        <f t="shared" si="0"/>
        <v>12.259239519837923</v>
      </c>
      <c r="I102" s="10">
        <f t="shared" si="0"/>
        <v>12.957537227042538</v>
      </c>
      <c r="J102" s="10">
        <f t="shared" si="0"/>
        <v>13.362348432797546</v>
      </c>
      <c r="K102" s="10">
        <f t="shared" si="0"/>
        <v>13.508591110437003</v>
      </c>
      <c r="L102" s="10">
        <f t="shared" si="0"/>
        <v>14.03413000267574</v>
      </c>
      <c r="M102" s="10">
        <f t="shared" si="0"/>
        <v>14.218851992278099</v>
      </c>
      <c r="N102" s="10">
        <f t="shared" si="0"/>
        <v>14.20292094892203</v>
      </c>
      <c r="O102" s="10">
        <f t="shared" si="0"/>
        <v>14.832702072410315</v>
      </c>
      <c r="P102" s="10">
        <f t="shared" si="0"/>
        <v>14.043274319392472</v>
      </c>
      <c r="Q102" s="10">
        <f t="shared" si="0"/>
        <v>14.049988462143009</v>
      </c>
      <c r="R102" s="10">
        <f t="shared" si="0"/>
        <v>14.194790380867197</v>
      </c>
      <c r="S102" s="10">
        <f t="shared" si="0"/>
        <v>14.330260617537167</v>
      </c>
      <c r="T102" s="10">
        <f t="shared" si="0"/>
        <v>13.937932689908239</v>
      </c>
      <c r="U102" s="10">
        <f t="shared" si="0"/>
        <v>14.605289004567107</v>
      </c>
      <c r="V102" s="10">
        <f t="shared" si="0"/>
        <v>15.894325616252456</v>
      </c>
      <c r="W102" s="10">
        <f t="shared" si="0"/>
        <v>16.588473730436</v>
      </c>
      <c r="X102" s="10">
        <f t="shared" si="0"/>
        <v>15.894285023799267</v>
      </c>
      <c r="Y102" s="10">
        <f t="shared" si="0"/>
        <v>16.092437363715582</v>
      </c>
      <c r="Z102" s="10">
        <f t="shared" si="0"/>
        <v>16.118985957073853</v>
      </c>
      <c r="AA102" s="10">
        <f t="shared" si="0"/>
        <v>15.827593045547699</v>
      </c>
      <c r="AB102" s="10">
        <f t="shared" si="0"/>
        <v>15.317689495653283</v>
      </c>
      <c r="AC102" s="10">
        <f t="shared" si="0"/>
        <v>14.462990474525911</v>
      </c>
      <c r="AD102" s="10">
        <f t="shared" si="0"/>
        <v>13.012209100026608</v>
      </c>
      <c r="AE102" s="10">
        <f t="shared" si="0"/>
        <v>12.531263453858866</v>
      </c>
    </row>
    <row r="103" spans="2:31" ht="11.45" customHeight="1" x14ac:dyDescent="0.25">
      <c r="B103" s="7" t="s">
        <v>47</v>
      </c>
      <c r="C103" s="10">
        <f t="shared" si="1"/>
        <v>42.392102665350443</v>
      </c>
      <c r="D103" s="10">
        <f t="shared" si="0"/>
        <v>45.43160807395796</v>
      </c>
      <c r="E103" s="10">
        <f t="shared" si="0"/>
        <v>40.721388967342023</v>
      </c>
      <c r="F103" s="10">
        <f t="shared" si="0"/>
        <v>42.785842300304893</v>
      </c>
      <c r="G103" s="10">
        <f t="shared" si="0"/>
        <v>43.217159259545909</v>
      </c>
      <c r="H103" s="10">
        <f t="shared" si="0"/>
        <v>41.810912841145651</v>
      </c>
      <c r="I103" s="10">
        <f t="shared" si="0"/>
        <v>39.121135336679743</v>
      </c>
      <c r="J103" s="10">
        <f t="shared" si="0"/>
        <v>39.791400113369505</v>
      </c>
      <c r="K103" s="10">
        <f t="shared" si="0"/>
        <v>42.41966552113032</v>
      </c>
      <c r="L103" s="10">
        <f t="shared" si="0"/>
        <v>42.093698756964166</v>
      </c>
      <c r="M103" s="10">
        <f t="shared" si="0"/>
        <v>40.582037098909801</v>
      </c>
      <c r="N103" s="10">
        <f t="shared" si="0"/>
        <v>41.832365811743728</v>
      </c>
      <c r="O103" s="10">
        <f t="shared" si="0"/>
        <v>40.432396121516398</v>
      </c>
      <c r="P103" s="10">
        <f t="shared" si="0"/>
        <v>43.029145206400635</v>
      </c>
      <c r="Q103" s="10">
        <f t="shared" si="0"/>
        <v>44.068281255382921</v>
      </c>
      <c r="R103" s="10">
        <f t="shared" si="0"/>
        <v>41.811085728742675</v>
      </c>
      <c r="S103" s="10">
        <f t="shared" si="0"/>
        <v>42.198127550612149</v>
      </c>
      <c r="T103" s="10">
        <f t="shared" si="0"/>
        <v>43.96317290948835</v>
      </c>
      <c r="U103" s="10">
        <f t="shared" si="0"/>
        <v>45.067217737723993</v>
      </c>
      <c r="V103" s="10">
        <f t="shared" si="0"/>
        <v>46.161456712170398</v>
      </c>
      <c r="W103" s="10">
        <f t="shared" si="0"/>
        <v>49.470214184065</v>
      </c>
      <c r="X103" s="10">
        <f t="shared" si="0"/>
        <v>51.901318498768056</v>
      </c>
      <c r="Y103" s="10">
        <f t="shared" si="0"/>
        <v>52.43850053948379</v>
      </c>
      <c r="Z103" s="10">
        <f t="shared" si="0"/>
        <v>49.995673646516948</v>
      </c>
      <c r="AA103" s="10">
        <f t="shared" si="0"/>
        <v>47.957778797613585</v>
      </c>
      <c r="AB103" s="10">
        <f t="shared" si="0"/>
        <v>48.130577242552185</v>
      </c>
      <c r="AC103" s="10">
        <f t="shared" si="0"/>
        <v>48.56628380514352</v>
      </c>
      <c r="AD103" s="10">
        <f t="shared" si="0"/>
        <v>47.594335683523617</v>
      </c>
      <c r="AE103" s="10">
        <f t="shared" si="0"/>
        <v>50.328367531402868</v>
      </c>
    </row>
    <row r="104" spans="2:31" ht="11.45" customHeight="1" x14ac:dyDescent="0.25">
      <c r="B104" s="7" t="s">
        <v>48</v>
      </c>
      <c r="C104" s="10">
        <f t="shared" si="1"/>
        <v>40.222951185776054</v>
      </c>
      <c r="D104" s="10">
        <f t="shared" si="0"/>
        <v>39.853725904873009</v>
      </c>
      <c r="E104" s="10">
        <f t="shared" si="0"/>
        <v>39.964881123741286</v>
      </c>
      <c r="F104" s="10">
        <f t="shared" si="0"/>
        <v>39.60287108934245</v>
      </c>
      <c r="G104" s="10">
        <f t="shared" si="0"/>
        <v>39.77077793891695</v>
      </c>
      <c r="H104" s="10">
        <f t="shared" si="0"/>
        <v>40.419917291326925</v>
      </c>
      <c r="I104" s="10">
        <f t="shared" si="0"/>
        <v>40.823026435405254</v>
      </c>
      <c r="J104" s="10">
        <f t="shared" si="0"/>
        <v>41.129679764403065</v>
      </c>
      <c r="K104" s="10">
        <f t="shared" si="0"/>
        <v>41.270470867056517</v>
      </c>
      <c r="L104" s="10">
        <f t="shared" si="0"/>
        <v>41.017911752994429</v>
      </c>
      <c r="M104" s="10">
        <f t="shared" si="0"/>
        <v>40.853942741687227</v>
      </c>
      <c r="N104" s="10">
        <f t="shared" si="0"/>
        <v>39.877468393878772</v>
      </c>
      <c r="O104" s="10">
        <f t="shared" si="0"/>
        <v>38.609247516189747</v>
      </c>
      <c r="P104" s="10">
        <f t="shared" si="0"/>
        <v>38.156688895455012</v>
      </c>
      <c r="Q104" s="10">
        <f t="shared" si="0"/>
        <v>37.702171077434642</v>
      </c>
      <c r="R104" s="10">
        <f t="shared" si="0"/>
        <v>38.564498668411936</v>
      </c>
      <c r="S104" s="10">
        <f t="shared" si="0"/>
        <v>39.278100337097918</v>
      </c>
      <c r="T104" s="10">
        <f t="shared" si="0"/>
        <v>39.23595329079901</v>
      </c>
      <c r="U104" s="10">
        <f t="shared" si="0"/>
        <v>39.148768744984039</v>
      </c>
      <c r="V104" s="10">
        <f t="shared" si="0"/>
        <v>39.281026369627725</v>
      </c>
      <c r="W104" s="10">
        <f t="shared" si="0"/>
        <v>38.34767449543336</v>
      </c>
      <c r="X104" s="10">
        <f t="shared" si="0"/>
        <v>38.851055263147892</v>
      </c>
      <c r="Y104" s="10">
        <f t="shared" si="0"/>
        <v>39.179906989881871</v>
      </c>
      <c r="Z104" s="10">
        <f t="shared" si="0"/>
        <v>39.562050272076746</v>
      </c>
      <c r="AA104" s="10">
        <f t="shared" si="0"/>
        <v>37.958439249316214</v>
      </c>
      <c r="AB104" s="10">
        <f t="shared" si="0"/>
        <v>39.141305934955319</v>
      </c>
      <c r="AC104" s="10">
        <f t="shared" si="0"/>
        <v>36.841956800086336</v>
      </c>
      <c r="AD104" s="10">
        <f t="shared" si="0"/>
        <v>32.715688025412653</v>
      </c>
      <c r="AE104" s="10">
        <f t="shared" si="0"/>
        <v>32.770164740394677</v>
      </c>
    </row>
    <row r="105" spans="2:31" ht="11.45" customHeight="1" x14ac:dyDescent="0.25">
      <c r="B105" s="7" t="s">
        <v>49</v>
      </c>
      <c r="C105" s="10">
        <f t="shared" ref="C105:AE105" si="3">C10/C67*1000</f>
        <v>27.129938124702523</v>
      </c>
      <c r="D105" s="10">
        <f t="shared" si="3"/>
        <v>26.370722684634696</v>
      </c>
      <c r="E105" s="10">
        <f t="shared" si="3"/>
        <v>20.941255426689878</v>
      </c>
      <c r="F105" s="10">
        <f t="shared" si="3"/>
        <v>20.385050962627407</v>
      </c>
      <c r="G105" s="10">
        <f t="shared" si="3"/>
        <v>23.564221048660883</v>
      </c>
      <c r="H105" s="10">
        <f t="shared" si="3"/>
        <v>25.216865039338309</v>
      </c>
      <c r="I105" s="10">
        <f t="shared" si="3"/>
        <v>25.717149907464528</v>
      </c>
      <c r="J105" s="10">
        <f t="shared" si="3"/>
        <v>24.852276677094196</v>
      </c>
      <c r="K105" s="10">
        <f t="shared" si="3"/>
        <v>22.217785320510689</v>
      </c>
      <c r="L105" s="10">
        <f t="shared" si="3"/>
        <v>21.376456031061995</v>
      </c>
      <c r="M105" s="10">
        <f t="shared" si="3"/>
        <v>19.534484942370835</v>
      </c>
      <c r="N105" s="10">
        <f t="shared" si="3"/>
        <v>15.76796101241943</v>
      </c>
      <c r="O105" s="10">
        <f t="shared" si="3"/>
        <v>12.655194809289304</v>
      </c>
      <c r="P105" s="10">
        <f t="shared" si="3"/>
        <v>13.748998610036496</v>
      </c>
      <c r="Q105" s="10">
        <f t="shared" si="3"/>
        <v>22.044945792915772</v>
      </c>
      <c r="R105" s="10">
        <f t="shared" si="3"/>
        <v>29.033236555878148</v>
      </c>
      <c r="S105" s="10">
        <f t="shared" si="3"/>
        <v>21.76336266138545</v>
      </c>
      <c r="T105" s="10">
        <f t="shared" si="3"/>
        <v>21.61604658408449</v>
      </c>
      <c r="U105" s="10">
        <f t="shared" si="3"/>
        <v>22.221731595041231</v>
      </c>
      <c r="V105" s="10">
        <f t="shared" si="3"/>
        <v>21.751104295141104</v>
      </c>
      <c r="W105" s="10">
        <f t="shared" si="3"/>
        <v>19.780111907332873</v>
      </c>
      <c r="X105" s="10">
        <f t="shared" si="3"/>
        <v>23.058974241661712</v>
      </c>
      <c r="Y105" s="10">
        <f t="shared" si="3"/>
        <v>22.513673401049225</v>
      </c>
      <c r="Z105" s="10">
        <f t="shared" si="3"/>
        <v>22.680273332134508</v>
      </c>
      <c r="AA105" s="10">
        <f t="shared" si="3"/>
        <v>21.798276867266953</v>
      </c>
      <c r="AB105" s="10">
        <f t="shared" si="3"/>
        <v>22.223689132395979</v>
      </c>
      <c r="AC105" s="10">
        <f t="shared" si="3"/>
        <v>22.974785712661713</v>
      </c>
      <c r="AD105" s="10">
        <f t="shared" si="3"/>
        <v>22.009840205512255</v>
      </c>
      <c r="AE105" s="10">
        <f t="shared" si="3"/>
        <v>21.837690796433428</v>
      </c>
    </row>
    <row r="106" spans="2:31" ht="11.45" customHeight="1" x14ac:dyDescent="0.25">
      <c r="B106" s="7" t="s">
        <v>50</v>
      </c>
      <c r="C106" s="10">
        <f t="shared" si="1"/>
        <v>27.393967931645061</v>
      </c>
      <c r="D106" s="10">
        <f t="shared" si="0"/>
        <v>31.527326155550739</v>
      </c>
      <c r="E106" s="10">
        <f t="shared" si="0"/>
        <v>35.073353644246538</v>
      </c>
      <c r="F106" s="10">
        <f t="shared" si="0"/>
        <v>36.016706029916072</v>
      </c>
      <c r="G106" s="10">
        <f t="shared" si="0"/>
        <v>35.107172700596585</v>
      </c>
      <c r="H106" s="10">
        <f t="shared" si="0"/>
        <v>32.073241781106951</v>
      </c>
      <c r="I106" s="10">
        <f t="shared" si="0"/>
        <v>31.565778443874315</v>
      </c>
      <c r="J106" s="10">
        <f t="shared" si="0"/>
        <v>31.922111661811254</v>
      </c>
      <c r="K106" s="10">
        <f t="shared" si="0"/>
        <v>33.273432473895184</v>
      </c>
      <c r="L106" s="10">
        <f t="shared" si="0"/>
        <v>33.119732261783504</v>
      </c>
      <c r="M106" s="10">
        <f t="shared" si="0"/>
        <v>31.938748342057636</v>
      </c>
      <c r="N106" s="10">
        <f t="shared" si="0"/>
        <v>30.104416645953442</v>
      </c>
      <c r="O106" s="10">
        <f t="shared" si="0"/>
        <v>29.7700614490955</v>
      </c>
      <c r="P106" s="10">
        <f t="shared" si="0"/>
        <v>33.434831501060337</v>
      </c>
      <c r="Q106" s="10">
        <f t="shared" si="0"/>
        <v>40.997841125902603</v>
      </c>
      <c r="R106" s="10">
        <f t="shared" si="0"/>
        <v>41.26661362095895</v>
      </c>
      <c r="S106" s="10">
        <f t="shared" si="0"/>
        <v>48.984457323498418</v>
      </c>
      <c r="T106" s="10">
        <f t="shared" si="0"/>
        <v>42.036940668239723</v>
      </c>
      <c r="U106" s="10">
        <f t="shared" si="0"/>
        <v>47.371759025627739</v>
      </c>
      <c r="V106" s="10">
        <f t="shared" si="0"/>
        <v>43.713895535735865</v>
      </c>
      <c r="W106" s="10">
        <f t="shared" si="0"/>
        <v>38.238399301572471</v>
      </c>
      <c r="X106" s="10">
        <f t="shared" si="0"/>
        <v>35.837090687438938</v>
      </c>
      <c r="Y106" s="10">
        <f t="shared" si="0"/>
        <v>34.807297378127799</v>
      </c>
      <c r="Z106" s="10">
        <f t="shared" si="0"/>
        <v>33.529393073889572</v>
      </c>
      <c r="AA106" s="10">
        <f t="shared" si="0"/>
        <v>34.127806444529831</v>
      </c>
      <c r="AB106" s="10">
        <f t="shared" si="0"/>
        <v>37.432753605779546</v>
      </c>
      <c r="AC106" s="10">
        <f t="shared" si="0"/>
        <v>37.650778966508625</v>
      </c>
      <c r="AD106" s="10">
        <f t="shared" si="0"/>
        <v>30.245759522178822</v>
      </c>
      <c r="AE106" s="10">
        <f t="shared" si="0"/>
        <v>30.418226657636819</v>
      </c>
    </row>
    <row r="107" spans="2:31" ht="11.45" customHeight="1" x14ac:dyDescent="0.25">
      <c r="B107" s="7" t="s">
        <v>51</v>
      </c>
      <c r="C107" s="10">
        <f t="shared" si="1"/>
        <v>8.6591083388227474</v>
      </c>
      <c r="D107" s="10">
        <f t="shared" si="0"/>
        <v>8.8094952457982298</v>
      </c>
      <c r="E107" s="10">
        <f t="shared" si="0"/>
        <v>9.3518148640839591</v>
      </c>
      <c r="F107" s="10">
        <f t="shared" si="0"/>
        <v>9.4777826567324848</v>
      </c>
      <c r="G107" s="10">
        <f t="shared" si="0"/>
        <v>10.328521965915733</v>
      </c>
      <c r="H107" s="10">
        <f t="shared" si="0"/>
        <v>10.279560076889993</v>
      </c>
      <c r="I107" s="10">
        <f t="shared" si="0"/>
        <v>10.977841587241182</v>
      </c>
      <c r="J107" s="10">
        <f t="shared" si="0"/>
        <v>10.283824128557402</v>
      </c>
      <c r="K107" s="10">
        <f t="shared" si="0"/>
        <v>12.74839512753479</v>
      </c>
      <c r="L107" s="10">
        <f t="shared" si="0"/>
        <v>14.235205673974288</v>
      </c>
      <c r="M107" s="10">
        <f t="shared" si="0"/>
        <v>10.665403050903059</v>
      </c>
      <c r="N107" s="10">
        <f t="shared" si="0"/>
        <v>15.559934409061471</v>
      </c>
      <c r="O107" s="10">
        <f t="shared" si="0"/>
        <v>13.389552389398389</v>
      </c>
      <c r="P107" s="10">
        <f t="shared" si="0"/>
        <v>10.264340277547337</v>
      </c>
      <c r="Q107" s="10">
        <f t="shared" si="0"/>
        <v>10.32349027042758</v>
      </c>
      <c r="R107" s="10">
        <f t="shared" si="0"/>
        <v>10.207738345880557</v>
      </c>
      <c r="S107" s="10">
        <f t="shared" si="0"/>
        <v>8.8527122825712503</v>
      </c>
      <c r="T107" s="10">
        <f t="shared" si="0"/>
        <v>7.9260148706790341</v>
      </c>
      <c r="U107" s="10">
        <f t="shared" si="0"/>
        <v>8.8096550712751309</v>
      </c>
      <c r="V107" s="10">
        <f t="shared" ref="V107:AE122" si="4">V21/V69*1000</f>
        <v>6.7879523057781208</v>
      </c>
      <c r="W107" s="10">
        <f t="shared" si="4"/>
        <v>7.9524563555349088</v>
      </c>
      <c r="X107" s="10">
        <f t="shared" si="4"/>
        <v>7.7663531544422</v>
      </c>
      <c r="Y107" s="10">
        <f t="shared" si="4"/>
        <v>5.4370722137952834</v>
      </c>
      <c r="Z107" s="10">
        <f t="shared" si="4"/>
        <v>6.2277521298246592</v>
      </c>
      <c r="AA107" s="10">
        <f t="shared" si="4"/>
        <v>6.9288634590921703</v>
      </c>
      <c r="AB107" s="10">
        <f t="shared" si="4"/>
        <v>6.743596224903933</v>
      </c>
      <c r="AC107" s="10">
        <f t="shared" si="4"/>
        <v>8.8780140786084321</v>
      </c>
      <c r="AD107" s="10">
        <f t="shared" si="4"/>
        <v>8.382139170370996</v>
      </c>
      <c r="AE107" s="10">
        <f t="shared" si="4"/>
        <v>9.0777780058289892</v>
      </c>
    </row>
    <row r="108" spans="2:31" ht="11.45" customHeight="1" x14ac:dyDescent="0.25">
      <c r="B108" s="7" t="s">
        <v>52</v>
      </c>
      <c r="C108" s="10">
        <f t="shared" si="1"/>
        <v>34.290131386797199</v>
      </c>
      <c r="D108" s="10">
        <f t="shared" si="1"/>
        <v>33.62268669148078</v>
      </c>
      <c r="E108" s="10">
        <f t="shared" si="1"/>
        <v>31.271870665631724</v>
      </c>
      <c r="F108" s="10">
        <f t="shared" si="1"/>
        <v>30.060637242828879</v>
      </c>
      <c r="G108" s="10">
        <f t="shared" si="1"/>
        <v>28.405457726827944</v>
      </c>
      <c r="H108" s="10">
        <f t="shared" si="1"/>
        <v>26.198427644005559</v>
      </c>
      <c r="I108" s="10">
        <f t="shared" si="1"/>
        <v>25.694679926584392</v>
      </c>
      <c r="J108" s="10">
        <f t="shared" si="1"/>
        <v>25.278952110333357</v>
      </c>
      <c r="K108" s="10">
        <f t="shared" si="1"/>
        <v>24.786743121121674</v>
      </c>
      <c r="L108" s="10">
        <f t="shared" si="1"/>
        <v>24.095136675047605</v>
      </c>
      <c r="M108" s="10">
        <f t="shared" si="1"/>
        <v>23.421193551312705</v>
      </c>
      <c r="N108" s="10">
        <f t="shared" si="1"/>
        <v>22.878216709985363</v>
      </c>
      <c r="O108" s="10">
        <f t="shared" si="1"/>
        <v>22.057023519179655</v>
      </c>
      <c r="P108" s="10">
        <f t="shared" si="1"/>
        <v>24.391094191119855</v>
      </c>
      <c r="Q108" s="10">
        <f t="shared" si="1"/>
        <v>28.410126354700267</v>
      </c>
      <c r="R108" s="10">
        <f t="shared" si="1"/>
        <v>27.78570925429306</v>
      </c>
      <c r="S108" s="10">
        <f t="shared" ref="D108:AD117" si="5">S22/S70*1000</f>
        <v>28.20262094326587</v>
      </c>
      <c r="T108" s="10">
        <f t="shared" si="5"/>
        <v>31.313527005790995</v>
      </c>
      <c r="U108" s="10">
        <f t="shared" si="5"/>
        <v>31.978810929877984</v>
      </c>
      <c r="V108" s="10">
        <f t="shared" si="5"/>
        <v>32.271035081486446</v>
      </c>
      <c r="W108" s="10">
        <f t="shared" si="5"/>
        <v>31.514774393161179</v>
      </c>
      <c r="X108" s="10">
        <f t="shared" si="5"/>
        <v>31.674083905468247</v>
      </c>
      <c r="Y108" s="10">
        <f t="shared" si="5"/>
        <v>31.081658598250325</v>
      </c>
      <c r="Z108" s="10">
        <f t="shared" si="5"/>
        <v>29.866828756147427</v>
      </c>
      <c r="AA108" s="10">
        <f t="shared" si="5"/>
        <v>28.827822440407974</v>
      </c>
      <c r="AB108" s="10">
        <f t="shared" si="5"/>
        <v>28.208369959193071</v>
      </c>
      <c r="AC108" s="10">
        <f t="shared" si="5"/>
        <v>26.023952768073542</v>
      </c>
      <c r="AD108" s="10">
        <f t="shared" si="5"/>
        <v>26.942071903452391</v>
      </c>
      <c r="AE108" s="10">
        <f t="shared" si="4"/>
        <v>26.933700070103932</v>
      </c>
    </row>
    <row r="109" spans="2:31" ht="11.45" customHeight="1" x14ac:dyDescent="0.25">
      <c r="B109" s="7" t="s">
        <v>53</v>
      </c>
      <c r="C109" s="10">
        <f t="shared" si="1"/>
        <v>40.706062520676618</v>
      </c>
      <c r="D109" s="10">
        <f t="shared" si="5"/>
        <v>40.155720933221836</v>
      </c>
      <c r="E109" s="10">
        <f t="shared" si="5"/>
        <v>39.504252811541519</v>
      </c>
      <c r="F109" s="10">
        <f t="shared" si="5"/>
        <v>39.713089564582198</v>
      </c>
      <c r="G109" s="10">
        <f t="shared" si="5"/>
        <v>40.639091300873275</v>
      </c>
      <c r="H109" s="10">
        <f t="shared" si="5"/>
        <v>42.009769065406346</v>
      </c>
      <c r="I109" s="10">
        <f t="shared" si="5"/>
        <v>43.459653506005473</v>
      </c>
      <c r="J109" s="10">
        <f t="shared" si="5"/>
        <v>42.911756426095792</v>
      </c>
      <c r="K109" s="10">
        <f t="shared" si="5"/>
        <v>42.647350558051549</v>
      </c>
      <c r="L109" s="10">
        <f t="shared" si="5"/>
        <v>41.817980481559047</v>
      </c>
      <c r="M109" s="10">
        <f t="shared" si="5"/>
        <v>41.282077481946978</v>
      </c>
      <c r="N109" s="10">
        <f t="shared" si="5"/>
        <v>41.465476185110568</v>
      </c>
      <c r="O109" s="10">
        <f t="shared" si="5"/>
        <v>40.891410779956225</v>
      </c>
      <c r="P109" s="10">
        <f t="shared" si="5"/>
        <v>39.658215643523135</v>
      </c>
      <c r="Q109" s="10">
        <f t="shared" si="5"/>
        <v>37.618336347556706</v>
      </c>
      <c r="R109" s="10">
        <f t="shared" si="5"/>
        <v>37.017772422959482</v>
      </c>
      <c r="S109" s="10">
        <f t="shared" si="5"/>
        <v>36.267591854814071</v>
      </c>
      <c r="T109" s="10">
        <f t="shared" si="5"/>
        <v>34.72455048086141</v>
      </c>
      <c r="U109" s="10">
        <f t="shared" si="5"/>
        <v>35.709068332055075</v>
      </c>
      <c r="V109" s="10">
        <f t="shared" si="5"/>
        <v>35.228868250902295</v>
      </c>
      <c r="W109" s="10">
        <f t="shared" si="5"/>
        <v>35.906876992906831</v>
      </c>
      <c r="X109" s="10">
        <f t="shared" si="5"/>
        <v>36.183972185233969</v>
      </c>
      <c r="Y109" s="10">
        <f t="shared" si="5"/>
        <v>37.478935807764117</v>
      </c>
      <c r="Z109" s="10">
        <f t="shared" si="5"/>
        <v>36.632086649762655</v>
      </c>
      <c r="AA109" s="10">
        <f t="shared" si="5"/>
        <v>36.343364561131985</v>
      </c>
      <c r="AB109" s="10">
        <f t="shared" si="5"/>
        <v>35.161233321017541</v>
      </c>
      <c r="AC109" s="10">
        <f t="shared" si="5"/>
        <v>32.736319231680262</v>
      </c>
      <c r="AD109" s="10">
        <f t="shared" si="5"/>
        <v>31.049592021948428</v>
      </c>
      <c r="AE109" s="10">
        <f t="shared" si="4"/>
        <v>31.622480495039731</v>
      </c>
    </row>
    <row r="110" spans="2:31" ht="11.45" customHeight="1" x14ac:dyDescent="0.25">
      <c r="B110" s="7" t="s">
        <v>54</v>
      </c>
      <c r="C110" s="10">
        <f t="shared" si="1"/>
        <v>6.5277876863808233</v>
      </c>
      <c r="D110" s="10">
        <f t="shared" si="5"/>
        <v>7.8353990409064744</v>
      </c>
      <c r="E110" s="10">
        <f t="shared" si="5"/>
        <v>8.8648386232757446</v>
      </c>
      <c r="F110" s="10">
        <f t="shared" si="5"/>
        <v>8.8090087797429693</v>
      </c>
      <c r="G110" s="10">
        <f t="shared" si="5"/>
        <v>7.6908536431685874</v>
      </c>
      <c r="H110" s="10">
        <f t="shared" si="5"/>
        <v>7.7224336940564209</v>
      </c>
      <c r="I110" s="10">
        <f t="shared" si="5"/>
        <v>8.3462453593957626</v>
      </c>
      <c r="J110" s="10">
        <f t="shared" si="5"/>
        <v>7.8192518210625961</v>
      </c>
      <c r="K110" s="10">
        <f t="shared" si="5"/>
        <v>9.1629517654136254</v>
      </c>
      <c r="L110" s="10">
        <f t="shared" si="5"/>
        <v>9.5298089252935654</v>
      </c>
      <c r="M110" s="10">
        <f t="shared" si="5"/>
        <v>10.567227422439633</v>
      </c>
      <c r="N110" s="10">
        <f t="shared" si="5"/>
        <v>10.524015705679862</v>
      </c>
      <c r="O110" s="10">
        <f t="shared" si="5"/>
        <v>10.496388849691481</v>
      </c>
      <c r="P110" s="10">
        <f t="shared" si="5"/>
        <v>10.555504852301421</v>
      </c>
      <c r="Q110" s="10">
        <f t="shared" si="5"/>
        <v>9.9685791208579388</v>
      </c>
      <c r="R110" s="10">
        <f t="shared" si="5"/>
        <v>9.249496863948103</v>
      </c>
      <c r="S110" s="10">
        <f t="shared" si="5"/>
        <v>9.4433684503078883</v>
      </c>
      <c r="T110" s="10">
        <f t="shared" si="5"/>
        <v>8.8640626274158034</v>
      </c>
      <c r="U110" s="10">
        <f t="shared" si="5"/>
        <v>8.7424598858741742</v>
      </c>
      <c r="V110" s="10">
        <f t="shared" si="5"/>
        <v>8.78033923016622</v>
      </c>
      <c r="W110" s="10">
        <f t="shared" si="5"/>
        <v>8.8686767640960138</v>
      </c>
      <c r="X110" s="10">
        <f t="shared" si="5"/>
        <v>9.003166314853905</v>
      </c>
      <c r="Y110" s="10">
        <f t="shared" si="5"/>
        <v>9.6847764902269073</v>
      </c>
      <c r="Z110" s="10">
        <f t="shared" si="5"/>
        <v>9.715165987649689</v>
      </c>
      <c r="AA110" s="10">
        <f t="shared" si="5"/>
        <v>10.003125225376831</v>
      </c>
      <c r="AB110" s="10">
        <f t="shared" si="5"/>
        <v>9.8201411259395606</v>
      </c>
      <c r="AC110" s="10">
        <f t="shared" si="5"/>
        <v>10.791221991898801</v>
      </c>
      <c r="AD110" s="10">
        <f t="shared" si="5"/>
        <v>11.266188636048533</v>
      </c>
      <c r="AE110" s="10">
        <f t="shared" si="4"/>
        <v>11.351450655925099</v>
      </c>
    </row>
    <row r="111" spans="2:31" ht="11.45" customHeight="1" x14ac:dyDescent="0.25">
      <c r="B111" s="7" t="s">
        <v>55</v>
      </c>
      <c r="C111" s="10">
        <f t="shared" si="1"/>
        <v>36.088508859728137</v>
      </c>
      <c r="D111" s="10">
        <f t="shared" si="5"/>
        <v>36.565226400038796</v>
      </c>
      <c r="E111" s="10">
        <f t="shared" si="5"/>
        <v>35.419877944262431</v>
      </c>
      <c r="F111" s="10">
        <f t="shared" si="5"/>
        <v>34.951183070234777</v>
      </c>
      <c r="G111" s="10">
        <f t="shared" si="5"/>
        <v>34.047721778829917</v>
      </c>
      <c r="H111" s="10">
        <f t="shared" si="5"/>
        <v>34.502459646570308</v>
      </c>
      <c r="I111" s="10">
        <f t="shared" si="5"/>
        <v>33.720215648481798</v>
      </c>
      <c r="J111" s="10">
        <f t="shared" si="5"/>
        <v>34.100446498320693</v>
      </c>
      <c r="K111" s="10">
        <f t="shared" si="5"/>
        <v>34.072140081923074</v>
      </c>
      <c r="L111" s="10">
        <f t="shared" si="5"/>
        <v>33.450733803510133</v>
      </c>
      <c r="M111" s="10">
        <f t="shared" si="5"/>
        <v>32.342373955625384</v>
      </c>
      <c r="N111" s="10">
        <f t="shared" si="5"/>
        <v>31.912462287878974</v>
      </c>
      <c r="O111" s="10">
        <f t="shared" si="5"/>
        <v>30.365642208808108</v>
      </c>
      <c r="P111" s="10">
        <f t="shared" si="5"/>
        <v>29.649133285738195</v>
      </c>
      <c r="Q111" s="10">
        <f t="shared" si="5"/>
        <v>27.580476971099301</v>
      </c>
      <c r="R111" s="10">
        <f t="shared" si="5"/>
        <v>26.608860436783417</v>
      </c>
      <c r="S111" s="10">
        <f t="shared" si="5"/>
        <v>26.125740754008067</v>
      </c>
      <c r="T111" s="10">
        <f t="shared" si="5"/>
        <v>26.397247498599107</v>
      </c>
      <c r="U111" s="10">
        <f t="shared" si="5"/>
        <v>27.244036637813625</v>
      </c>
      <c r="V111" s="10">
        <f t="shared" si="5"/>
        <v>25.944465941242061</v>
      </c>
      <c r="W111" s="10">
        <f t="shared" si="5"/>
        <v>25.533871364069171</v>
      </c>
      <c r="X111" s="10">
        <f t="shared" si="5"/>
        <v>25.344109478109157</v>
      </c>
      <c r="Y111" s="10">
        <f t="shared" si="5"/>
        <v>25.557836765946679</v>
      </c>
      <c r="Z111" s="10">
        <f t="shared" si="5"/>
        <v>25.803818136146695</v>
      </c>
      <c r="AA111" s="10">
        <f t="shared" si="5"/>
        <v>26.460128086466842</v>
      </c>
      <c r="AB111" s="10">
        <f t="shared" si="5"/>
        <v>27.341058072324611</v>
      </c>
      <c r="AC111" s="10">
        <f t="shared" si="5"/>
        <v>27.059765752427161</v>
      </c>
      <c r="AD111" s="10">
        <f t="shared" si="5"/>
        <v>28.815374407086786</v>
      </c>
      <c r="AE111" s="10">
        <f t="shared" si="4"/>
        <v>30.092621343184323</v>
      </c>
    </row>
    <row r="112" spans="2:31" ht="11.45" customHeight="1" x14ac:dyDescent="0.25">
      <c r="B112" s="7" t="s">
        <v>56</v>
      </c>
      <c r="C112" s="10">
        <f t="shared" si="1"/>
        <v>15.943458874869556</v>
      </c>
      <c r="D112" s="10">
        <f t="shared" si="5"/>
        <v>15.590303123439242</v>
      </c>
      <c r="E112" s="10">
        <f t="shared" si="5"/>
        <v>15.521499834691458</v>
      </c>
      <c r="F112" s="10">
        <f t="shared" si="5"/>
        <v>15.798413364506526</v>
      </c>
      <c r="G112" s="10">
        <f t="shared" si="5"/>
        <v>16.294349540078841</v>
      </c>
      <c r="H112" s="10">
        <f t="shared" si="5"/>
        <v>16.632299653660588</v>
      </c>
      <c r="I112" s="10">
        <f t="shared" si="5"/>
        <v>17.538659063874778</v>
      </c>
      <c r="J112" s="10">
        <f t="shared" si="5"/>
        <v>18.503844414292175</v>
      </c>
      <c r="K112" s="10">
        <f t="shared" si="5"/>
        <v>19.566621937279457</v>
      </c>
      <c r="L112" s="10">
        <f t="shared" si="5"/>
        <v>20.908493047726417</v>
      </c>
      <c r="M112" s="10">
        <f t="shared" si="5"/>
        <v>21.48184392746467</v>
      </c>
      <c r="N112" s="10">
        <f t="shared" si="5"/>
        <v>22.05059920106525</v>
      </c>
      <c r="O112" s="10">
        <f t="shared" si="5"/>
        <v>22.042273562207331</v>
      </c>
      <c r="P112" s="10">
        <f t="shared" si="5"/>
        <v>19.220909366333402</v>
      </c>
      <c r="Q112" s="10">
        <f t="shared" si="5"/>
        <v>16.933126826709302</v>
      </c>
      <c r="R112" s="10">
        <f t="shared" si="5"/>
        <v>16.146848183753789</v>
      </c>
      <c r="S112" s="10">
        <f t="shared" si="5"/>
        <v>15.906914384217583</v>
      </c>
      <c r="T112" s="10">
        <f t="shared" si="5"/>
        <v>16.259961391872494</v>
      </c>
      <c r="U112" s="10">
        <f t="shared" si="5"/>
        <v>18.940659760347543</v>
      </c>
      <c r="V112" s="10">
        <f t="shared" si="5"/>
        <v>17.489062976905078</v>
      </c>
      <c r="W112" s="10">
        <f t="shared" si="5"/>
        <v>16.632671048324141</v>
      </c>
      <c r="X112" s="10">
        <f t="shared" si="5"/>
        <v>17.761969538166493</v>
      </c>
      <c r="Y112" s="10">
        <f t="shared" si="5"/>
        <v>18.186269893586967</v>
      </c>
      <c r="Z112" s="10">
        <f t="shared" si="5"/>
        <v>18.720476652895965</v>
      </c>
      <c r="AA112" s="10">
        <f t="shared" si="5"/>
        <v>18.106377053745476</v>
      </c>
      <c r="AB112" s="10">
        <f t="shared" si="5"/>
        <v>17.090297283016767</v>
      </c>
      <c r="AC112" s="10">
        <f t="shared" si="5"/>
        <v>15.338935022053569</v>
      </c>
      <c r="AD112" s="10">
        <f t="shared" si="5"/>
        <v>13.712077572964668</v>
      </c>
      <c r="AE112" s="10">
        <f t="shared" si="4"/>
        <v>13.8710857736388</v>
      </c>
    </row>
    <row r="113" spans="2:31" ht="11.45" customHeight="1" x14ac:dyDescent="0.25">
      <c r="B113" s="7" t="s">
        <v>57</v>
      </c>
      <c r="C113" s="10">
        <f t="shared" si="1"/>
        <v>4.8787361630838131</v>
      </c>
      <c r="D113" s="10">
        <f t="shared" si="5"/>
        <v>5.1508026719399593</v>
      </c>
      <c r="E113" s="10">
        <f t="shared" si="5"/>
        <v>5.4402349310933387</v>
      </c>
      <c r="F113" s="10">
        <f t="shared" si="5"/>
        <v>6.2707134788170791</v>
      </c>
      <c r="G113" s="10">
        <f t="shared" si="5"/>
        <v>7.0396355630718137</v>
      </c>
      <c r="H113" s="10">
        <f t="shared" si="5"/>
        <v>7.9578419625402024</v>
      </c>
      <c r="I113" s="10">
        <f t="shared" si="5"/>
        <v>6.7171370488687066</v>
      </c>
      <c r="J113" s="10">
        <f t="shared" si="5"/>
        <v>8.7690549926335724</v>
      </c>
      <c r="K113" s="10">
        <f t="shared" si="5"/>
        <v>8.5950709128160234</v>
      </c>
      <c r="L113" s="10">
        <f t="shared" si="5"/>
        <v>9.8085003924983347</v>
      </c>
      <c r="M113" s="10">
        <f t="shared" si="5"/>
        <v>10.870036469358089</v>
      </c>
      <c r="N113" s="10">
        <f t="shared" si="5"/>
        <v>10.435190594252964</v>
      </c>
      <c r="O113" s="10">
        <f t="shared" si="5"/>
        <v>11.393522308636921</v>
      </c>
      <c r="P113" s="10">
        <f t="shared" si="5"/>
        <v>11.305697280754609</v>
      </c>
      <c r="Q113" s="10">
        <f t="shared" si="5"/>
        <v>11.620153212391212</v>
      </c>
      <c r="R113" s="10">
        <f t="shared" si="5"/>
        <v>9.0446669845811467</v>
      </c>
      <c r="S113" s="10">
        <f t="shared" si="5"/>
        <v>10.120068610634648</v>
      </c>
      <c r="T113" s="10">
        <f t="shared" si="5"/>
        <v>11.63051421737975</v>
      </c>
      <c r="U113" s="10">
        <f t="shared" si="5"/>
        <v>11.423748773307164</v>
      </c>
      <c r="V113" s="10">
        <f t="shared" si="5"/>
        <v>11.170318909131222</v>
      </c>
      <c r="W113" s="10">
        <f t="shared" si="5"/>
        <v>11.911721833954473</v>
      </c>
      <c r="X113" s="10">
        <f t="shared" si="5"/>
        <v>11.619688179219935</v>
      </c>
      <c r="Y113" s="10">
        <f t="shared" si="5"/>
        <v>12.632376408388271</v>
      </c>
      <c r="Z113" s="10">
        <f t="shared" si="5"/>
        <v>12.785693030142474</v>
      </c>
      <c r="AA113" s="10">
        <f t="shared" si="5"/>
        <v>14.084184599838956</v>
      </c>
      <c r="AB113" s="10">
        <f t="shared" si="5"/>
        <v>14.448035204730635</v>
      </c>
      <c r="AC113" s="10">
        <f t="shared" si="5"/>
        <v>12.872639543031497</v>
      </c>
      <c r="AD113" s="10">
        <f t="shared" si="5"/>
        <v>11.780570963309756</v>
      </c>
      <c r="AE113" s="10">
        <f t="shared" si="4"/>
        <v>13.97285805812802</v>
      </c>
    </row>
    <row r="114" spans="2:31" ht="11.45" customHeight="1" x14ac:dyDescent="0.25">
      <c r="B114" s="7" t="s">
        <v>58</v>
      </c>
      <c r="C114" s="10">
        <f t="shared" si="1"/>
        <v>6.4056792984396038</v>
      </c>
      <c r="D114" s="10">
        <f t="shared" si="5"/>
        <v>6.8618664082843814</v>
      </c>
      <c r="E114" s="10">
        <f t="shared" si="5"/>
        <v>7.4187205743525606</v>
      </c>
      <c r="F114" s="10">
        <f t="shared" si="5"/>
        <v>8.4590979495713157</v>
      </c>
      <c r="G114" s="10">
        <f t="shared" si="5"/>
        <v>7.9730474880477002</v>
      </c>
      <c r="H114" s="10">
        <f t="shared" si="5"/>
        <v>6.6711674098814999</v>
      </c>
      <c r="I114" s="10">
        <f t="shared" si="5"/>
        <v>7.3274397477243332</v>
      </c>
      <c r="J114" s="10">
        <f t="shared" si="5"/>
        <v>7.5689271136404823</v>
      </c>
      <c r="K114" s="10">
        <f t="shared" si="5"/>
        <v>8.3345985955589281</v>
      </c>
      <c r="L114" s="10">
        <f t="shared" si="5"/>
        <v>8.4888416760925001</v>
      </c>
      <c r="M114" s="10">
        <f t="shared" si="5"/>
        <v>8.761044526381939</v>
      </c>
      <c r="N114" s="10">
        <f t="shared" si="5"/>
        <v>10.117322573928242</v>
      </c>
      <c r="O114" s="10">
        <f t="shared" si="5"/>
        <v>11.900505515427803</v>
      </c>
      <c r="P114" s="10">
        <f t="shared" si="5"/>
        <v>12.198495556776626</v>
      </c>
      <c r="Q114" s="10">
        <f t="shared" si="5"/>
        <v>9.6885382059800662</v>
      </c>
      <c r="R114" s="10">
        <f t="shared" si="5"/>
        <v>11.638918767245007</v>
      </c>
      <c r="S114" s="10">
        <f t="shared" si="5"/>
        <v>13.906761747694595</v>
      </c>
      <c r="T114" s="10">
        <f t="shared" si="5"/>
        <v>12.776314473377122</v>
      </c>
      <c r="U114" s="10">
        <f t="shared" si="5"/>
        <v>12.530355517790971</v>
      </c>
      <c r="V114" s="10">
        <f t="shared" si="5"/>
        <v>14.399559197167434</v>
      </c>
      <c r="W114" s="10">
        <f t="shared" si="5"/>
        <v>13.395246265500017</v>
      </c>
      <c r="X114" s="10">
        <f t="shared" si="5"/>
        <v>12.597917508709124</v>
      </c>
      <c r="Y114" s="10">
        <f t="shared" si="5"/>
        <v>13.930217514352712</v>
      </c>
      <c r="Z114" s="10">
        <f t="shared" si="5"/>
        <v>14.669224318254114</v>
      </c>
      <c r="AA114" s="10">
        <f t="shared" si="5"/>
        <v>15.527776857430906</v>
      </c>
      <c r="AB114" s="10">
        <f t="shared" si="5"/>
        <v>17.10860860076955</v>
      </c>
      <c r="AC114" s="10">
        <f t="shared" si="5"/>
        <v>16.693547989326387</v>
      </c>
      <c r="AD114" s="10">
        <f t="shared" si="5"/>
        <v>14.780359056105784</v>
      </c>
      <c r="AE114" s="10">
        <f t="shared" si="4"/>
        <v>16.244918566491702</v>
      </c>
    </row>
    <row r="115" spans="2:31" ht="11.45" customHeight="1" x14ac:dyDescent="0.25">
      <c r="B115" s="7" t="s">
        <v>59</v>
      </c>
      <c r="C115" s="10">
        <f t="shared" ref="C115:R130" si="6">C29/C77*1000</f>
        <v>37.759157804275432</v>
      </c>
      <c r="D115" s="10">
        <f t="shared" si="5"/>
        <v>38.650494120726897</v>
      </c>
      <c r="E115" s="10">
        <f t="shared" si="5"/>
        <v>40.683028178158679</v>
      </c>
      <c r="F115" s="10">
        <f t="shared" si="5"/>
        <v>41.94180130702258</v>
      </c>
      <c r="G115" s="10">
        <f t="shared" si="5"/>
        <v>42.685811853284235</v>
      </c>
      <c r="H115" s="10">
        <f t="shared" si="5"/>
        <v>41.400597672223974</v>
      </c>
      <c r="I115" s="10">
        <f t="shared" si="5"/>
        <v>39.698358660301643</v>
      </c>
      <c r="J115" s="10">
        <f t="shared" si="5"/>
        <v>40.967874180083484</v>
      </c>
      <c r="K115" s="10">
        <f t="shared" si="5"/>
        <v>40.825970451911935</v>
      </c>
      <c r="L115" s="10">
        <f t="shared" si="5"/>
        <v>40.963813378930105</v>
      </c>
      <c r="M115" s="10">
        <f t="shared" si="5"/>
        <v>39.892770667589069</v>
      </c>
      <c r="N115" s="10">
        <f t="shared" si="5"/>
        <v>40.777686628383918</v>
      </c>
      <c r="O115" s="10">
        <f t="shared" si="5"/>
        <v>43.611073840511651</v>
      </c>
      <c r="P115" s="10">
        <f t="shared" si="5"/>
        <v>40.780580402082315</v>
      </c>
      <c r="Q115" s="10">
        <f t="shared" si="5"/>
        <v>40.725138016516361</v>
      </c>
      <c r="R115" s="10">
        <f t="shared" si="5"/>
        <v>43.388582519486114</v>
      </c>
      <c r="S115" s="10">
        <f t="shared" si="5"/>
        <v>41.124247221934517</v>
      </c>
      <c r="T115" s="10">
        <f t="shared" si="5"/>
        <v>42.140983655142783</v>
      </c>
      <c r="U115" s="10">
        <f t="shared" si="5"/>
        <v>42.161164044611866</v>
      </c>
      <c r="V115" s="10">
        <f t="shared" si="5"/>
        <v>42.173166751083343</v>
      </c>
      <c r="W115" s="10">
        <f t="shared" si="5"/>
        <v>42.394018421928756</v>
      </c>
      <c r="X115" s="10">
        <f t="shared" si="5"/>
        <v>43.732583029307634</v>
      </c>
      <c r="Y115" s="10">
        <f t="shared" si="5"/>
        <v>42.278594857687011</v>
      </c>
      <c r="Z115" s="10">
        <f t="shared" si="5"/>
        <v>44.050970312648744</v>
      </c>
      <c r="AA115" s="10">
        <f t="shared" si="5"/>
        <v>46.390685979203226</v>
      </c>
      <c r="AB115" s="10">
        <f t="shared" si="5"/>
        <v>45.616225933498917</v>
      </c>
      <c r="AC115" s="10">
        <f t="shared" si="5"/>
        <v>39.935473423271922</v>
      </c>
      <c r="AD115" s="10">
        <f t="shared" si="5"/>
        <v>38.006203581270626</v>
      </c>
      <c r="AE115" s="10">
        <f t="shared" si="4"/>
        <v>36.013101651617468</v>
      </c>
    </row>
    <row r="116" spans="2:31" ht="11.45" customHeight="1" x14ac:dyDescent="0.25">
      <c r="B116" s="7" t="s">
        <v>60</v>
      </c>
      <c r="C116" s="10">
        <f t="shared" si="6"/>
        <v>8.7833438776097079</v>
      </c>
      <c r="D116" s="10">
        <f t="shared" si="5"/>
        <v>8.3614538462263521</v>
      </c>
      <c r="E116" s="10">
        <f t="shared" si="5"/>
        <v>8.4874271541207076</v>
      </c>
      <c r="F116" s="10">
        <f t="shared" si="5"/>
        <v>9.465453112187344</v>
      </c>
      <c r="G116" s="10">
        <f t="shared" si="5"/>
        <v>8.9831714157961056</v>
      </c>
      <c r="H116" s="10">
        <f t="shared" si="5"/>
        <v>10.055610479485912</v>
      </c>
      <c r="I116" s="10">
        <f t="shared" si="5"/>
        <v>10.984975447887512</v>
      </c>
      <c r="J116" s="10">
        <f t="shared" si="5"/>
        <v>12.290143703639403</v>
      </c>
      <c r="K116" s="10">
        <f t="shared" si="5"/>
        <v>10.76361272421545</v>
      </c>
      <c r="L116" s="10">
        <f t="shared" si="5"/>
        <v>10.567749014422315</v>
      </c>
      <c r="M116" s="10">
        <f t="shared" si="5"/>
        <v>11.915184702955354</v>
      </c>
      <c r="N116" s="10">
        <f t="shared" si="5"/>
        <v>11.390189199660202</v>
      </c>
      <c r="O116" s="10">
        <f t="shared" si="5"/>
        <v>10.175788628841731</v>
      </c>
      <c r="P116" s="10">
        <f t="shared" si="5"/>
        <v>9.1122150485520912</v>
      </c>
      <c r="Q116" s="10">
        <f t="shared" si="5"/>
        <v>9.8823869416894663</v>
      </c>
      <c r="R116" s="10">
        <f t="shared" si="5"/>
        <v>9.6201966990249996</v>
      </c>
      <c r="S116" s="10">
        <f t="shared" si="5"/>
        <v>10.030486681848616</v>
      </c>
      <c r="T116" s="10">
        <f t="shared" si="5"/>
        <v>9.5878179133472425</v>
      </c>
      <c r="U116" s="10">
        <f t="shared" si="5"/>
        <v>10.578348207246696</v>
      </c>
      <c r="V116" s="10">
        <f t="shared" si="5"/>
        <v>11.040498361394322</v>
      </c>
      <c r="W116" s="10">
        <f t="shared" si="5"/>
        <v>11.861893388624969</v>
      </c>
      <c r="X116" s="10">
        <f t="shared" si="5"/>
        <v>9.4967697851943171</v>
      </c>
      <c r="Y116" s="10">
        <f t="shared" si="5"/>
        <v>10.486412748143955</v>
      </c>
      <c r="Z116" s="10">
        <f t="shared" si="5"/>
        <v>11.123954614749687</v>
      </c>
      <c r="AA116" s="10">
        <f t="shared" si="5"/>
        <v>11.893121109906113</v>
      </c>
      <c r="AB116" s="10">
        <f t="shared" si="5"/>
        <v>10.690168651854501</v>
      </c>
      <c r="AC116" s="10">
        <f t="shared" si="5"/>
        <v>10.815386490347837</v>
      </c>
      <c r="AD116" s="10">
        <f t="shared" si="5"/>
        <v>10.715443571646109</v>
      </c>
      <c r="AE116" s="10">
        <f t="shared" si="4"/>
        <v>9.8477552724701205</v>
      </c>
    </row>
    <row r="117" spans="2:31" ht="11.45" customHeight="1" x14ac:dyDescent="0.25">
      <c r="B117" s="7" t="s">
        <v>61</v>
      </c>
      <c r="C117" s="10" t="e">
        <f t="shared" si="6"/>
        <v>#VALUE!</v>
      </c>
      <c r="D117" s="10" t="e">
        <f t="shared" si="5"/>
        <v>#VALUE!</v>
      </c>
      <c r="E117" s="10" t="e">
        <f t="shared" si="5"/>
        <v>#VALUE!</v>
      </c>
      <c r="F117" s="10" t="e">
        <f t="shared" si="5"/>
        <v>#VALUE!</v>
      </c>
      <c r="G117" s="10" t="e">
        <f t="shared" si="5"/>
        <v>#VALUE!</v>
      </c>
      <c r="H117" s="10">
        <f t="shared" si="5"/>
        <v>17.461409890866186</v>
      </c>
      <c r="I117" s="10">
        <f t="shared" si="5"/>
        <v>17.402964008468594</v>
      </c>
      <c r="J117" s="10">
        <f t="shared" si="5"/>
        <v>21.727233450146418</v>
      </c>
      <c r="K117" s="10">
        <f t="shared" si="5"/>
        <v>24.210114447813751</v>
      </c>
      <c r="L117" s="10">
        <f t="shared" si="5"/>
        <v>24.100737470526262</v>
      </c>
      <c r="M117" s="10">
        <f t="shared" si="5"/>
        <v>22.171033688453786</v>
      </c>
      <c r="N117" s="10">
        <f t="shared" si="5"/>
        <v>18.037974683544302</v>
      </c>
      <c r="O117" s="10">
        <f t="shared" si="5"/>
        <v>12.986299052774019</v>
      </c>
      <c r="P117" s="10">
        <f t="shared" si="5"/>
        <v>13.435120820920224</v>
      </c>
      <c r="Q117" s="10">
        <f t="shared" si="5"/>
        <v>13.213045900655725</v>
      </c>
      <c r="R117" s="10">
        <f t="shared" si="5"/>
        <v>16.667446320812086</v>
      </c>
      <c r="S117" s="10">
        <f t="shared" si="5"/>
        <v>16.488758737955791</v>
      </c>
      <c r="T117" s="10">
        <f t="shared" si="5"/>
        <v>16.343610215958829</v>
      </c>
      <c r="U117" s="10">
        <f t="shared" si="5"/>
        <v>17.083555082490687</v>
      </c>
      <c r="V117" s="10">
        <f t="shared" si="5"/>
        <v>16.786219684770408</v>
      </c>
      <c r="W117" s="10">
        <f t="shared" si="5"/>
        <v>17.604380561259415</v>
      </c>
      <c r="X117" s="10">
        <f t="shared" si="5"/>
        <v>17.391877637130801</v>
      </c>
      <c r="Y117" s="10">
        <f t="shared" si="5"/>
        <v>20.546654099905751</v>
      </c>
      <c r="Z117" s="10">
        <f t="shared" si="5"/>
        <v>20.868422133672926</v>
      </c>
      <c r="AA117" s="10">
        <f t="shared" si="5"/>
        <v>21.326419953910804</v>
      </c>
      <c r="AB117" s="10">
        <f t="shared" si="5"/>
        <v>18.534124811613818</v>
      </c>
      <c r="AC117" s="10">
        <f t="shared" si="5"/>
        <v>20.926616915422887</v>
      </c>
      <c r="AD117" s="10">
        <f t="shared" si="5"/>
        <v>19.233517956047884</v>
      </c>
      <c r="AE117" s="10">
        <f t="shared" si="4"/>
        <v>17.827243455130898</v>
      </c>
    </row>
    <row r="118" spans="2:31" ht="11.45" customHeight="1" x14ac:dyDescent="0.25">
      <c r="B118" s="7" t="s">
        <v>62</v>
      </c>
      <c r="C118" s="10">
        <f t="shared" si="6"/>
        <v>33.530113700326467</v>
      </c>
      <c r="D118" s="10">
        <f t="shared" si="6"/>
        <v>31.679409164196183</v>
      </c>
      <c r="E118" s="10">
        <f t="shared" si="6"/>
        <v>30.896920342909567</v>
      </c>
      <c r="F118" s="10">
        <f t="shared" si="6"/>
        <v>31.742156723938333</v>
      </c>
      <c r="G118" s="10">
        <f t="shared" si="6"/>
        <v>33.218744400883104</v>
      </c>
      <c r="H118" s="10">
        <f t="shared" si="6"/>
        <v>33.77786766400127</v>
      </c>
      <c r="I118" s="10">
        <f t="shared" si="6"/>
        <v>33.794448966157866</v>
      </c>
      <c r="J118" s="10">
        <f t="shared" si="6"/>
        <v>33.744324096727389</v>
      </c>
      <c r="K118" s="10">
        <f t="shared" si="6"/>
        <v>33.702368882606734</v>
      </c>
      <c r="L118" s="10">
        <f t="shared" si="6"/>
        <v>33.593081373455206</v>
      </c>
      <c r="M118" s="10">
        <f t="shared" si="6"/>
        <v>35.14052404553609</v>
      </c>
      <c r="N118" s="10">
        <f t="shared" si="6"/>
        <v>36.112163047944357</v>
      </c>
      <c r="O118" s="10">
        <f t="shared" si="6"/>
        <v>37.052084748344186</v>
      </c>
      <c r="P118" s="10">
        <f t="shared" si="6"/>
        <v>38.044048723331542</v>
      </c>
      <c r="Q118" s="10">
        <f t="shared" si="6"/>
        <v>36.751206299017973</v>
      </c>
      <c r="R118" s="10">
        <f t="shared" si="6"/>
        <v>34.338165493775158</v>
      </c>
      <c r="S118" s="10">
        <f t="shared" ref="D118:AE127" si="7">S32/S80*1000</f>
        <v>34.305618229829022</v>
      </c>
      <c r="T118" s="10">
        <f t="shared" si="7"/>
        <v>32.612400302260454</v>
      </c>
      <c r="U118" s="10">
        <f t="shared" si="7"/>
        <v>32.221602537137784</v>
      </c>
      <c r="V118" s="10">
        <f t="shared" si="7"/>
        <v>33.358974450713596</v>
      </c>
      <c r="W118" s="10">
        <f t="shared" si="7"/>
        <v>35.479426002145857</v>
      </c>
      <c r="X118" s="10">
        <f t="shared" si="7"/>
        <v>38.211264745821993</v>
      </c>
      <c r="Y118" s="10">
        <f t="shared" si="7"/>
        <v>39.835962331922318</v>
      </c>
      <c r="Z118" s="10">
        <f t="shared" si="7"/>
        <v>39.839880978844903</v>
      </c>
      <c r="AA118" s="10">
        <f t="shared" si="7"/>
        <v>40.363402069864932</v>
      </c>
      <c r="AB118" s="10">
        <f t="shared" si="7"/>
        <v>40.85017727873965</v>
      </c>
      <c r="AC118" s="10">
        <f t="shared" si="7"/>
        <v>39.46084934179315</v>
      </c>
      <c r="AD118" s="10">
        <f t="shared" si="7"/>
        <v>39.954007180741627</v>
      </c>
      <c r="AE118" s="10">
        <f t="shared" si="4"/>
        <v>39.83011360613726</v>
      </c>
    </row>
    <row r="119" spans="2:31" s="68" customFormat="1" ht="11.45" customHeight="1" x14ac:dyDescent="0.25">
      <c r="B119" s="66" t="s">
        <v>63</v>
      </c>
      <c r="C119" s="67">
        <f t="shared" si="6"/>
        <v>57.753566796368354</v>
      </c>
      <c r="D119" s="67">
        <f t="shared" si="7"/>
        <v>57.747408545644404</v>
      </c>
      <c r="E119" s="67">
        <f t="shared" si="7"/>
        <v>55.709343280847975</v>
      </c>
      <c r="F119" s="67">
        <f t="shared" si="7"/>
        <v>58.159988860947493</v>
      </c>
      <c r="G119" s="67">
        <f t="shared" si="7"/>
        <v>58.275149615275005</v>
      </c>
      <c r="H119" s="67">
        <f t="shared" si="7"/>
        <v>58.925035839903096</v>
      </c>
      <c r="I119" s="67">
        <f t="shared" si="7"/>
        <v>59.24674433785863</v>
      </c>
      <c r="J119" s="67">
        <f t="shared" si="7"/>
        <v>60.933000619835184</v>
      </c>
      <c r="K119" s="67">
        <f t="shared" si="7"/>
        <v>62.513307782391145</v>
      </c>
      <c r="L119" s="67">
        <f t="shared" si="7"/>
        <v>63.099709025068783</v>
      </c>
      <c r="M119" s="67">
        <f t="shared" si="7"/>
        <v>63.949374524384872</v>
      </c>
      <c r="N119" s="67">
        <f t="shared" si="7"/>
        <v>61.97177220056016</v>
      </c>
      <c r="O119" s="67">
        <f t="shared" si="7"/>
        <v>62.673671571381874</v>
      </c>
      <c r="P119" s="67">
        <f t="shared" si="7"/>
        <v>60.126137032916695</v>
      </c>
      <c r="Q119" s="67">
        <f t="shared" si="7"/>
        <v>56.94310144621555</v>
      </c>
      <c r="R119" s="67">
        <f t="shared" si="7"/>
        <v>53.432593599033815</v>
      </c>
      <c r="S119" s="67">
        <f t="shared" si="7"/>
        <v>51.211079840638106</v>
      </c>
      <c r="T119" s="67">
        <f t="shared" si="7"/>
        <v>51.104321275079009</v>
      </c>
      <c r="U119" s="67">
        <f t="shared" si="7"/>
        <v>51.736128609585251</v>
      </c>
      <c r="V119" s="67">
        <f t="shared" si="7"/>
        <v>50.776736883146988</v>
      </c>
      <c r="W119" s="67">
        <f t="shared" si="7"/>
        <v>50.09634849781046</v>
      </c>
      <c r="X119" s="67">
        <f t="shared" si="7"/>
        <v>49.856839091349286</v>
      </c>
      <c r="Y119" s="67">
        <f t="shared" si="7"/>
        <v>50.260178290162699</v>
      </c>
      <c r="Z119" s="67">
        <f t="shared" si="7"/>
        <v>49.908359215708465</v>
      </c>
      <c r="AA119" s="67">
        <f t="shared" si="7"/>
        <v>47.319692657054418</v>
      </c>
      <c r="AB119" s="67">
        <f t="shared" si="7"/>
        <v>47.897866443212585</v>
      </c>
      <c r="AC119" s="67">
        <f t="shared" si="7"/>
        <v>42.617697028213868</v>
      </c>
      <c r="AD119" s="67">
        <f t="shared" si="7"/>
        <v>41.028459346434254</v>
      </c>
      <c r="AE119" s="67">
        <f t="shared" si="4"/>
        <v>38.199792929819601</v>
      </c>
    </row>
    <row r="120" spans="2:31" ht="11.45" customHeight="1" x14ac:dyDescent="0.25">
      <c r="B120" s="7" t="s">
        <v>64</v>
      </c>
      <c r="C120" s="10">
        <f t="shared" si="6"/>
        <v>14.165786024057422</v>
      </c>
      <c r="D120" s="10">
        <f t="shared" si="7"/>
        <v>13.447254966682223</v>
      </c>
      <c r="E120" s="10">
        <f t="shared" si="7"/>
        <v>12.950586325195026</v>
      </c>
      <c r="F120" s="10">
        <f t="shared" si="7"/>
        <v>13.099896010663926</v>
      </c>
      <c r="G120" s="10">
        <f t="shared" si="7"/>
        <v>13.466510925731212</v>
      </c>
      <c r="H120" s="10">
        <f t="shared" si="7"/>
        <v>12.719420871291451</v>
      </c>
      <c r="I120" s="10">
        <f t="shared" si="7"/>
        <v>11.222632663014485</v>
      </c>
      <c r="J120" s="10">
        <f t="shared" si="7"/>
        <v>11.835345975386259</v>
      </c>
      <c r="K120" s="10">
        <f t="shared" si="7"/>
        <v>12.183607787042529</v>
      </c>
      <c r="L120" s="10">
        <f t="shared" si="7"/>
        <v>12.263600017968646</v>
      </c>
      <c r="M120" s="10">
        <f t="shared" si="7"/>
        <v>11.822539980256156</v>
      </c>
      <c r="N120" s="10">
        <f t="shared" si="7"/>
        <v>11.689612038420332</v>
      </c>
      <c r="O120" s="10">
        <f t="shared" si="7"/>
        <v>10.637119820056627</v>
      </c>
      <c r="P120" s="10">
        <f t="shared" si="7"/>
        <v>8.8716357040049996</v>
      </c>
      <c r="Q120" s="10">
        <f t="shared" si="7"/>
        <v>9.6698655455148774</v>
      </c>
      <c r="R120" s="10">
        <f t="shared" si="7"/>
        <v>10.4701374550731</v>
      </c>
      <c r="S120" s="10">
        <f t="shared" si="7"/>
        <v>12.455232362801937</v>
      </c>
      <c r="T120" s="10">
        <f t="shared" si="7"/>
        <v>12.147117413828544</v>
      </c>
      <c r="U120" s="10">
        <f t="shared" si="7"/>
        <v>12.379314759555255</v>
      </c>
      <c r="V120" s="10">
        <f t="shared" si="7"/>
        <v>13.52397248094333</v>
      </c>
      <c r="W120" s="10">
        <f t="shared" si="7"/>
        <v>14.7772420699708</v>
      </c>
      <c r="X120" s="10">
        <f t="shared" si="7"/>
        <v>14.033269070557116</v>
      </c>
      <c r="Y120" s="10">
        <f t="shared" si="7"/>
        <v>14.1893759197277</v>
      </c>
      <c r="Z120" s="10">
        <f t="shared" si="7"/>
        <v>15.833414129156553</v>
      </c>
      <c r="AA120" s="10">
        <f t="shared" si="7"/>
        <v>14.879744235774261</v>
      </c>
      <c r="AB120" s="10">
        <f t="shared" si="7"/>
        <v>13.810846548783937</v>
      </c>
      <c r="AC120" s="10">
        <f t="shared" si="7"/>
        <v>14.223501515851465</v>
      </c>
      <c r="AD120" s="10">
        <f t="shared" si="7"/>
        <v>14.917677146479026</v>
      </c>
      <c r="AE120" s="10">
        <f t="shared" si="4"/>
        <v>15.640133327022056</v>
      </c>
    </row>
    <row r="121" spans="2:31" ht="11.45" customHeight="1" x14ac:dyDescent="0.25">
      <c r="B121" s="7" t="s">
        <v>65</v>
      </c>
      <c r="C121" s="10">
        <f t="shared" si="6"/>
        <v>14.147682657792402</v>
      </c>
      <c r="D121" s="10">
        <f t="shared" si="7"/>
        <v>13.994296521831926</v>
      </c>
      <c r="E121" s="10">
        <f t="shared" si="7"/>
        <v>14.158588091707662</v>
      </c>
      <c r="F121" s="10">
        <f t="shared" si="7"/>
        <v>13.3611665028858</v>
      </c>
      <c r="G121" s="10">
        <f t="shared" si="7"/>
        <v>13.166684901883805</v>
      </c>
      <c r="H121" s="10">
        <f t="shared" si="7"/>
        <v>12.673882138800129</v>
      </c>
      <c r="I121" s="10">
        <f t="shared" si="7"/>
        <v>13.36977413369774</v>
      </c>
      <c r="J121" s="10">
        <f t="shared" si="7"/>
        <v>12.520643249511004</v>
      </c>
      <c r="K121" s="10">
        <f t="shared" si="7"/>
        <v>12.372186486515606</v>
      </c>
      <c r="L121" s="10">
        <f t="shared" si="7"/>
        <v>12.803320383984422</v>
      </c>
      <c r="M121" s="10">
        <f t="shared" si="7"/>
        <v>12.681708424396406</v>
      </c>
      <c r="N121" s="10">
        <f t="shared" si="7"/>
        <v>12.806562110271022</v>
      </c>
      <c r="O121" s="10">
        <f t="shared" si="7"/>
        <v>12.891986743006644</v>
      </c>
      <c r="P121" s="10">
        <f t="shared" si="7"/>
        <v>12.842281684669137</v>
      </c>
      <c r="Q121" s="10">
        <f t="shared" si="7"/>
        <v>12.58136845652084</v>
      </c>
      <c r="R121" s="10">
        <f t="shared" si="7"/>
        <v>12.224319248607777</v>
      </c>
      <c r="S121" s="10">
        <f t="shared" si="7"/>
        <v>12.654509394840886</v>
      </c>
      <c r="T121" s="10">
        <f t="shared" si="7"/>
        <v>13.515530373850769</v>
      </c>
      <c r="U121" s="10">
        <f t="shared" si="7"/>
        <v>13.926749833212577</v>
      </c>
      <c r="V121" s="10">
        <f t="shared" si="7"/>
        <v>13.402092889368859</v>
      </c>
      <c r="W121" s="10">
        <f t="shared" si="7"/>
        <v>13.219929306580726</v>
      </c>
      <c r="X121" s="10">
        <f t="shared" si="7"/>
        <v>13.14280744225152</v>
      </c>
      <c r="Y121" s="10">
        <f t="shared" si="7"/>
        <v>13.417608374199338</v>
      </c>
      <c r="Z121" s="10">
        <f t="shared" si="7"/>
        <v>13.237824722376343</v>
      </c>
      <c r="AA121" s="10">
        <f t="shared" si="7"/>
        <v>13.074874269509767</v>
      </c>
      <c r="AB121" s="10">
        <f t="shared" si="7"/>
        <v>13.150834188830876</v>
      </c>
      <c r="AC121" s="10">
        <f t="shared" si="7"/>
        <v>13.119481944124985</v>
      </c>
      <c r="AD121" s="10">
        <f t="shared" si="7"/>
        <v>12.68058520649322</v>
      </c>
      <c r="AE121" s="10">
        <f t="shared" si="4"/>
        <v>12.501301669696208</v>
      </c>
    </row>
    <row r="122" spans="2:31" ht="11.45" customHeight="1" x14ac:dyDescent="0.25">
      <c r="B122" s="7" t="s">
        <v>66</v>
      </c>
      <c r="C122" s="10">
        <f t="shared" si="6"/>
        <v>6.3164879846306663</v>
      </c>
      <c r="D122" s="10">
        <f t="shared" si="7"/>
        <v>7.0975045698775832</v>
      </c>
      <c r="E122" s="10">
        <f t="shared" si="7"/>
        <v>5.8579408308282144</v>
      </c>
      <c r="F122" s="10">
        <f t="shared" si="7"/>
        <v>6.0705787860162221</v>
      </c>
      <c r="G122" s="10">
        <f t="shared" si="7"/>
        <v>6.1320273044579325</v>
      </c>
      <c r="H122" s="10">
        <f t="shared" si="7"/>
        <v>6.4900202933545676</v>
      </c>
      <c r="I122" s="10">
        <f t="shared" si="7"/>
        <v>6.9985724689333315</v>
      </c>
      <c r="J122" s="10">
        <f t="shared" si="7"/>
        <v>7.7620072076968114</v>
      </c>
      <c r="K122" s="10">
        <f t="shared" si="7"/>
        <v>8.2616702792699392</v>
      </c>
      <c r="L122" s="10">
        <f t="shared" si="7"/>
        <v>9.3274985912346882</v>
      </c>
      <c r="M122" s="10">
        <f t="shared" si="7"/>
        <v>9.7979178250282803</v>
      </c>
      <c r="N122" s="10">
        <f t="shared" si="7"/>
        <v>11.142263888198139</v>
      </c>
      <c r="O122" s="10">
        <f t="shared" si="7"/>
        <v>11.614437671290476</v>
      </c>
      <c r="P122" s="10">
        <f t="shared" si="7"/>
        <v>14.494690212863102</v>
      </c>
      <c r="Q122" s="10">
        <f t="shared" si="7"/>
        <v>14.271811033753272</v>
      </c>
      <c r="R122" s="10">
        <f t="shared" si="7"/>
        <v>12.277045424319478</v>
      </c>
      <c r="S122" s="10">
        <f t="shared" si="7"/>
        <v>9.2359374209726859</v>
      </c>
      <c r="T122" s="10">
        <f t="shared" si="7"/>
        <v>8.9977261595451026</v>
      </c>
      <c r="U122" s="10">
        <f t="shared" si="7"/>
        <v>9.9041488257293082</v>
      </c>
      <c r="V122" s="10">
        <f t="shared" si="7"/>
        <v>10.480395134880972</v>
      </c>
      <c r="W122" s="10">
        <f t="shared" si="7"/>
        <v>11.122898871368584</v>
      </c>
      <c r="X122" s="10">
        <f t="shared" si="7"/>
        <v>11.091970375102433</v>
      </c>
      <c r="Y122" s="10">
        <f t="shared" si="7"/>
        <v>10.410199374971153</v>
      </c>
      <c r="Z122" s="10">
        <f t="shared" si="7"/>
        <v>10.054034982061845</v>
      </c>
      <c r="AA122" s="10">
        <f t="shared" si="7"/>
        <v>10.145888882291004</v>
      </c>
      <c r="AB122" s="10">
        <f t="shared" si="7"/>
        <v>10.257649426700805</v>
      </c>
      <c r="AC122" s="10">
        <f t="shared" si="7"/>
        <v>9.9787906668053878</v>
      </c>
      <c r="AD122" s="10">
        <f t="shared" si="7"/>
        <v>9.987956165374591</v>
      </c>
      <c r="AE122" s="10">
        <f t="shared" si="4"/>
        <v>10.755026053210331</v>
      </c>
    </row>
    <row r="123" spans="2:31" ht="11.45" customHeight="1" x14ac:dyDescent="0.25">
      <c r="B123" s="7" t="s">
        <v>67</v>
      </c>
      <c r="C123" s="10">
        <f t="shared" si="6"/>
        <v>18.554242296327565</v>
      </c>
      <c r="D123" s="10">
        <f t="shared" si="7"/>
        <v>20.218625540208453</v>
      </c>
      <c r="E123" s="10">
        <f t="shared" si="7"/>
        <v>20.990590860294272</v>
      </c>
      <c r="F123" s="10">
        <f t="shared" si="7"/>
        <v>20.824468361130425</v>
      </c>
      <c r="G123" s="10">
        <f t="shared" si="7"/>
        <v>21.915357309401678</v>
      </c>
      <c r="H123" s="10">
        <f t="shared" si="7"/>
        <v>20.105976388031117</v>
      </c>
      <c r="I123" s="10">
        <f t="shared" si="7"/>
        <v>19.398988396310621</v>
      </c>
      <c r="J123" s="10">
        <f t="shared" si="7"/>
        <v>19.229249011857707</v>
      </c>
      <c r="K123" s="10">
        <f t="shared" si="7"/>
        <v>19.869252369252372</v>
      </c>
      <c r="L123" s="10">
        <f t="shared" si="7"/>
        <v>19.538628270630127</v>
      </c>
      <c r="M123" s="10">
        <f t="shared" si="7"/>
        <v>20.047449584816132</v>
      </c>
      <c r="N123" s="10">
        <f t="shared" si="7"/>
        <v>22.173450814258789</v>
      </c>
      <c r="O123" s="10">
        <f t="shared" si="7"/>
        <v>23.826205773759337</v>
      </c>
      <c r="P123" s="10">
        <f t="shared" si="7"/>
        <v>22.180752143816509</v>
      </c>
      <c r="Q123" s="10">
        <f t="shared" si="7"/>
        <v>19.189024863522288</v>
      </c>
      <c r="R123" s="10">
        <f t="shared" si="7"/>
        <v>17.261766506894148</v>
      </c>
      <c r="S123" s="10">
        <f t="shared" si="7"/>
        <v>17.85513801344047</v>
      </c>
      <c r="T123" s="10">
        <f t="shared" si="7"/>
        <v>17.897134846227985</v>
      </c>
      <c r="U123" s="10">
        <f t="shared" si="7"/>
        <v>17.344448584202681</v>
      </c>
      <c r="V123" s="10">
        <f t="shared" si="7"/>
        <v>18.955589444983598</v>
      </c>
      <c r="W123" s="10">
        <f t="shared" si="7"/>
        <v>18.047784804359317</v>
      </c>
      <c r="X123" s="10">
        <f t="shared" si="7"/>
        <v>18.923686818632309</v>
      </c>
      <c r="Y123" s="10">
        <f t="shared" si="7"/>
        <v>20.40680161307731</v>
      </c>
      <c r="Z123" s="10">
        <f t="shared" si="7"/>
        <v>21.368937247630434</v>
      </c>
      <c r="AA123" s="10">
        <f t="shared" si="7"/>
        <v>21.146774374122653</v>
      </c>
      <c r="AB123" s="10">
        <f t="shared" si="7"/>
        <v>20.992644225417241</v>
      </c>
      <c r="AC123" s="10">
        <f t="shared" si="7"/>
        <v>20.811252655604608</v>
      </c>
      <c r="AD123" s="10">
        <f t="shared" si="7"/>
        <v>20.959759142311647</v>
      </c>
      <c r="AE123" s="10">
        <f t="shared" si="7"/>
        <v>23.695826352975452</v>
      </c>
    </row>
    <row r="124" spans="2:31" ht="11.45" customHeight="1" x14ac:dyDescent="0.25">
      <c r="B124" s="7" t="s">
        <v>68</v>
      </c>
      <c r="C124" s="10">
        <f t="shared" si="6"/>
        <v>12.065925956295356</v>
      </c>
      <c r="D124" s="10">
        <f t="shared" si="7"/>
        <v>15.560010837171497</v>
      </c>
      <c r="E124" s="10">
        <f t="shared" si="7"/>
        <v>15.250056794210238</v>
      </c>
      <c r="F124" s="10">
        <f t="shared" si="7"/>
        <v>16.882127004528403</v>
      </c>
      <c r="G124" s="10">
        <f t="shared" si="7"/>
        <v>14.221014492753623</v>
      </c>
      <c r="H124" s="10">
        <f t="shared" si="7"/>
        <v>16.041744809478633</v>
      </c>
      <c r="I124" s="10">
        <f t="shared" si="7"/>
        <v>16.083090237690254</v>
      </c>
      <c r="J124" s="10">
        <f t="shared" si="7"/>
        <v>18.563358605070086</v>
      </c>
      <c r="K124" s="10">
        <f t="shared" si="7"/>
        <v>17.231776966198773</v>
      </c>
      <c r="L124" s="10">
        <f t="shared" si="7"/>
        <v>17.188875230713812</v>
      </c>
      <c r="M124" s="10">
        <f t="shared" si="7"/>
        <v>16.604563163847949</v>
      </c>
      <c r="N124" s="10">
        <f t="shared" si="7"/>
        <v>18.498387424163827</v>
      </c>
      <c r="O124" s="10">
        <f t="shared" si="7"/>
        <v>19.021308270949703</v>
      </c>
      <c r="P124" s="10">
        <f t="shared" si="7"/>
        <v>20.698734395317718</v>
      </c>
      <c r="Q124" s="10">
        <f t="shared" si="7"/>
        <v>20.123750772443479</v>
      </c>
      <c r="R124" s="10">
        <f t="shared" si="7"/>
        <v>19.305019305019304</v>
      </c>
      <c r="S124" s="10">
        <f t="shared" si="7"/>
        <v>19.755753448378645</v>
      </c>
      <c r="T124" s="10">
        <f t="shared" si="7"/>
        <v>22.105826646831442</v>
      </c>
      <c r="U124" s="10">
        <f t="shared" si="7"/>
        <v>19.964766045922417</v>
      </c>
      <c r="V124" s="10">
        <f t="shared" si="7"/>
        <v>20.942434617541203</v>
      </c>
      <c r="W124" s="10">
        <f t="shared" si="7"/>
        <v>22.100907541986857</v>
      </c>
      <c r="X124" s="10">
        <f t="shared" si="7"/>
        <v>21.538528412725025</v>
      </c>
      <c r="Y124" s="10">
        <f t="shared" si="7"/>
        <v>22.847317151266608</v>
      </c>
      <c r="Z124" s="10">
        <f t="shared" si="7"/>
        <v>22.226682203377138</v>
      </c>
      <c r="AA124" s="10">
        <f t="shared" si="7"/>
        <v>18.769051448552872</v>
      </c>
      <c r="AB124" s="10">
        <f t="shared" si="7"/>
        <v>20.427859494584389</v>
      </c>
      <c r="AC124" s="10">
        <f t="shared" si="7"/>
        <v>21.976095170051263</v>
      </c>
      <c r="AD124" s="10">
        <f t="shared" si="7"/>
        <v>21.821657625820535</v>
      </c>
      <c r="AE124" s="10">
        <f t="shared" si="7"/>
        <v>20.680368200640629</v>
      </c>
    </row>
    <row r="125" spans="2:31" ht="11.45" customHeight="1" x14ac:dyDescent="0.25">
      <c r="B125" s="7" t="s">
        <v>69</v>
      </c>
      <c r="C125" s="10">
        <f t="shared" si="6"/>
        <v>42.874323279195664</v>
      </c>
      <c r="D125" s="10">
        <f t="shared" si="7"/>
        <v>45.690493736182752</v>
      </c>
      <c r="E125" s="10">
        <f t="shared" si="7"/>
        <v>44.78580814717477</v>
      </c>
      <c r="F125" s="10">
        <f t="shared" si="7"/>
        <v>45.194837897387472</v>
      </c>
      <c r="G125" s="10">
        <f t="shared" si="7"/>
        <v>41.507324364723473</v>
      </c>
      <c r="H125" s="10">
        <f t="shared" si="7"/>
        <v>40.62805587892899</v>
      </c>
      <c r="I125" s="10">
        <f t="shared" si="7"/>
        <v>37.999406880189795</v>
      </c>
      <c r="J125" s="10">
        <f t="shared" si="7"/>
        <v>38.305424528301884</v>
      </c>
      <c r="K125" s="10">
        <f t="shared" si="7"/>
        <v>40.438622313806299</v>
      </c>
      <c r="L125" s="10">
        <f t="shared" si="7"/>
        <v>41.786842861246768</v>
      </c>
      <c r="M125" s="10">
        <f t="shared" si="7"/>
        <v>41.753555798687096</v>
      </c>
      <c r="N125" s="10">
        <f t="shared" si="7"/>
        <v>41.264358772619985</v>
      </c>
      <c r="O125" s="10">
        <f t="shared" si="7"/>
        <v>40.598556495769039</v>
      </c>
      <c r="P125" s="10">
        <f t="shared" si="7"/>
        <v>39.036528560921795</v>
      </c>
      <c r="Q125" s="10">
        <f t="shared" si="7"/>
        <v>39.508880516684606</v>
      </c>
      <c r="R125" s="10">
        <f t="shared" si="7"/>
        <v>42.65285379202502</v>
      </c>
      <c r="S125" s="10">
        <f t="shared" si="7"/>
        <v>42.233835931510349</v>
      </c>
      <c r="T125" s="10">
        <f t="shared" si="7"/>
        <v>40.147668393782389</v>
      </c>
      <c r="U125" s="10">
        <f t="shared" si="7"/>
        <v>40.24587546567323</v>
      </c>
      <c r="V125" s="10">
        <f t="shared" si="7"/>
        <v>39.480466630493758</v>
      </c>
      <c r="W125" s="10">
        <f t="shared" si="7"/>
        <v>39.296870891401525</v>
      </c>
      <c r="X125" s="10">
        <f t="shared" si="7"/>
        <v>39.199848216544396</v>
      </c>
      <c r="Y125" s="10">
        <f t="shared" si="7"/>
        <v>40.735420348396872</v>
      </c>
      <c r="Z125" s="10">
        <f t="shared" si="7"/>
        <v>39.906653668047767</v>
      </c>
      <c r="AA125" s="10">
        <f t="shared" si="7"/>
        <v>38.957207207207205</v>
      </c>
      <c r="AB125" s="10">
        <f t="shared" si="7"/>
        <v>39.405128205128207</v>
      </c>
      <c r="AC125" s="10">
        <f t="shared" si="7"/>
        <v>38.632108706592852</v>
      </c>
      <c r="AD125" s="10">
        <f t="shared" si="7"/>
        <v>38.504402515723271</v>
      </c>
      <c r="AE125" s="10">
        <f t="shared" si="7"/>
        <v>34.994665244065082</v>
      </c>
    </row>
    <row r="126" spans="2:31" ht="11.45" customHeight="1" x14ac:dyDescent="0.25">
      <c r="B126" s="7" t="s">
        <v>70</v>
      </c>
      <c r="C126" s="10">
        <f t="shared" si="6"/>
        <v>41.596618757843395</v>
      </c>
      <c r="D126" s="10">
        <f t="shared" si="7"/>
        <v>43.136944204359935</v>
      </c>
      <c r="E126" s="10">
        <f t="shared" si="7"/>
        <v>42.657710280373834</v>
      </c>
      <c r="F126" s="10">
        <f t="shared" si="7"/>
        <v>42.997924309712303</v>
      </c>
      <c r="G126" s="10">
        <f t="shared" si="7"/>
        <v>42.218099547511315</v>
      </c>
      <c r="H126" s="10">
        <f t="shared" si="7"/>
        <v>42.658623771224306</v>
      </c>
      <c r="I126" s="10">
        <f t="shared" si="7"/>
        <v>42.734913930337704</v>
      </c>
      <c r="J126" s="10">
        <f t="shared" si="7"/>
        <v>43.995290087775643</v>
      </c>
      <c r="K126" s="10">
        <f t="shared" si="7"/>
        <v>45.922291028593143</v>
      </c>
      <c r="L126" s="10">
        <f t="shared" si="7"/>
        <v>47.82841763914319</v>
      </c>
      <c r="M126" s="10">
        <f t="shared" si="7"/>
        <v>46.259822666722698</v>
      </c>
      <c r="N126" s="10">
        <f t="shared" si="7"/>
        <v>49.091754056293063</v>
      </c>
      <c r="O126" s="10">
        <f t="shared" si="7"/>
        <v>48.518323919611191</v>
      </c>
      <c r="P126" s="10">
        <f t="shared" si="7"/>
        <v>42.459236215404424</v>
      </c>
      <c r="Q126" s="10">
        <f t="shared" si="7"/>
        <v>44.068827019625743</v>
      </c>
      <c r="R126" s="10">
        <f t="shared" si="7"/>
        <v>43.156667028317237</v>
      </c>
      <c r="S126" s="10">
        <f t="shared" si="7"/>
        <v>43.344338877083295</v>
      </c>
      <c r="T126" s="10">
        <f t="shared" si="7"/>
        <v>42.373649475298535</v>
      </c>
      <c r="U126" s="10">
        <f t="shared" si="7"/>
        <v>40.314613650338188</v>
      </c>
      <c r="V126" s="10">
        <f t="shared" si="7"/>
        <v>40.659948527691434</v>
      </c>
      <c r="W126" s="10">
        <f t="shared" si="7"/>
        <v>42.361580261418709</v>
      </c>
      <c r="X126" s="10">
        <f t="shared" si="7"/>
        <v>39.284390063033001</v>
      </c>
      <c r="Y126" s="10">
        <f t="shared" si="7"/>
        <v>40.388061517866653</v>
      </c>
      <c r="Z126" s="10">
        <f t="shared" si="7"/>
        <v>40.743857683974703</v>
      </c>
      <c r="AA126" s="10">
        <f t="shared" si="7"/>
        <v>41.332048290554937</v>
      </c>
      <c r="AB126" s="10">
        <f t="shared" si="7"/>
        <v>41.952744241167323</v>
      </c>
      <c r="AC126" s="10">
        <f t="shared" si="7"/>
        <v>41.575388284567509</v>
      </c>
      <c r="AD126" s="10">
        <f t="shared" si="7"/>
        <v>40.972046093620776</v>
      </c>
      <c r="AE126" s="10">
        <f t="shared" si="7"/>
        <v>41.920702946012241</v>
      </c>
    </row>
    <row r="127" spans="2:31" ht="11.45" customHeight="1" x14ac:dyDescent="0.25">
      <c r="B127" s="7" t="s">
        <v>71</v>
      </c>
      <c r="C127" s="10">
        <f t="shared" si="6"/>
        <v>51.326694059474896</v>
      </c>
      <c r="D127" s="10">
        <f t="shared" si="7"/>
        <v>52.808310991957107</v>
      </c>
      <c r="E127" s="10">
        <f t="shared" si="7"/>
        <v>55.138226882745471</v>
      </c>
      <c r="F127" s="10">
        <f t="shared" si="7"/>
        <v>57.203756332633141</v>
      </c>
      <c r="G127" s="10">
        <f t="shared" si="7"/>
        <v>58.209227402589512</v>
      </c>
      <c r="H127" s="10">
        <f t="shared" si="7"/>
        <v>63.944937937525729</v>
      </c>
      <c r="I127" s="10">
        <f t="shared" si="7"/>
        <v>61.692624828218051</v>
      </c>
      <c r="J127" s="10">
        <f t="shared" si="7"/>
        <v>57.259772219996563</v>
      </c>
      <c r="K127" s="10">
        <f t="shared" si="7"/>
        <v>58.869550428028809</v>
      </c>
      <c r="L127" s="10">
        <f t="shared" si="7"/>
        <v>64.934587295749495</v>
      </c>
      <c r="M127" s="10">
        <f t="shared" si="7"/>
        <v>69.04707651642893</v>
      </c>
      <c r="N127" s="10">
        <f t="shared" si="7"/>
        <v>67.505738937702844</v>
      </c>
      <c r="O127" s="10">
        <f t="shared" si="7"/>
        <v>67.818979415844936</v>
      </c>
      <c r="P127" s="10">
        <f t="shared" si="7"/>
        <v>51.942740286298566</v>
      </c>
      <c r="Q127" s="10">
        <f t="shared" si="7"/>
        <v>54.714740986065117</v>
      </c>
      <c r="R127" s="10">
        <f t="shared" si="7"/>
        <v>58.587771800894004</v>
      </c>
      <c r="S127" s="10">
        <f t="shared" si="7"/>
        <v>58.810485467648697</v>
      </c>
      <c r="T127" s="10">
        <f t="shared" si="7"/>
        <v>59.276415621755454</v>
      </c>
      <c r="U127" s="10">
        <f t="shared" si="7"/>
        <v>60.022313127556714</v>
      </c>
      <c r="V127" s="10">
        <f t="shared" si="7"/>
        <v>61.556208053691272</v>
      </c>
      <c r="W127" s="10">
        <f t="shared" si="7"/>
        <v>64.317753364103226</v>
      </c>
      <c r="X127" s="10">
        <f t="shared" si="7"/>
        <v>69.097835689045937</v>
      </c>
      <c r="Y127" s="10">
        <f t="shared" si="7"/>
        <v>66.474346748045008</v>
      </c>
      <c r="Z127" s="10">
        <f t="shared" si="7"/>
        <v>67.110138845484173</v>
      </c>
      <c r="AA127" s="10">
        <f t="shared" ref="AA127:AE127" si="8">AA41/AA89*1000</f>
        <v>63.83301369252041</v>
      </c>
      <c r="AB127" s="10">
        <f t="shared" si="8"/>
        <v>63.282356273010485</v>
      </c>
      <c r="AC127" s="10">
        <f t="shared" si="8"/>
        <v>65.621812111657235</v>
      </c>
      <c r="AD127" s="10">
        <f t="shared" si="8"/>
        <v>64.888166937398481</v>
      </c>
      <c r="AE127" s="10">
        <f t="shared" si="8"/>
        <v>65.19643196052381</v>
      </c>
    </row>
    <row r="128" spans="2:31" ht="11.45" customHeight="1" x14ac:dyDescent="0.25">
      <c r="B128" s="7" t="s">
        <v>72</v>
      </c>
      <c r="C128" s="10" t="e">
        <f t="shared" si="6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ref="S128:AE130" si="9">S42/S90*1000</f>
        <v>#VALUE!</v>
      </c>
      <c r="T128" s="10" t="e">
        <f t="shared" si="9"/>
        <v>#VALUE!</v>
      </c>
      <c r="U128" s="10" t="e">
        <f t="shared" si="9"/>
        <v>#VALUE!</v>
      </c>
      <c r="V128" s="10" t="e">
        <f t="shared" si="9"/>
        <v>#VALUE!</v>
      </c>
      <c r="W128" s="10" t="e">
        <f t="shared" si="9"/>
        <v>#VALUE!</v>
      </c>
      <c r="X128" s="10" t="e">
        <f t="shared" si="9"/>
        <v>#VALUE!</v>
      </c>
      <c r="Y128" s="10" t="e">
        <f t="shared" si="9"/>
        <v>#VALUE!</v>
      </c>
      <c r="Z128" s="10" t="e">
        <f t="shared" si="9"/>
        <v>#VALUE!</v>
      </c>
      <c r="AA128" s="10" t="e">
        <f t="shared" si="9"/>
        <v>#VALUE!</v>
      </c>
      <c r="AB128" s="10" t="e">
        <f t="shared" si="9"/>
        <v>#VALUE!</v>
      </c>
      <c r="AC128" s="10" t="e">
        <f t="shared" si="9"/>
        <v>#VALUE!</v>
      </c>
      <c r="AD128" s="10" t="e">
        <f t="shared" si="9"/>
        <v>#VALUE!</v>
      </c>
      <c r="AE128" s="10" t="e">
        <f t="shared" si="9"/>
        <v>#VALUE!</v>
      </c>
    </row>
    <row r="129" spans="2:31" ht="11.45" customHeight="1" x14ac:dyDescent="0.25">
      <c r="B129" s="7" t="s">
        <v>73</v>
      </c>
      <c r="C129" s="10">
        <f t="shared" si="6"/>
        <v>62.122155688622755</v>
      </c>
      <c r="D129" s="10">
        <f t="shared" si="6"/>
        <v>61.21468926553672</v>
      </c>
      <c r="E129" s="10">
        <f t="shared" si="6"/>
        <v>60.431818181818187</v>
      </c>
      <c r="F129" s="10">
        <f t="shared" si="6"/>
        <v>59.620560747663546</v>
      </c>
      <c r="G129" s="10">
        <f t="shared" si="6"/>
        <v>57.968181818181819</v>
      </c>
      <c r="H129" s="10">
        <f t="shared" si="6"/>
        <v>58.980733944954125</v>
      </c>
      <c r="I129" s="10">
        <f t="shared" si="6"/>
        <v>57.555</v>
      </c>
      <c r="J129" s="10">
        <f t="shared" si="6"/>
        <v>58.062612612612611</v>
      </c>
      <c r="K129" s="10">
        <f t="shared" si="6"/>
        <v>57.320512820512825</v>
      </c>
      <c r="L129" s="10">
        <f t="shared" si="6"/>
        <v>57.878749999999997</v>
      </c>
      <c r="M129" s="10">
        <f t="shared" si="6"/>
        <v>57.485317460317461</v>
      </c>
      <c r="N129" s="10">
        <f t="shared" si="6"/>
        <v>56.930656934306576</v>
      </c>
      <c r="O129" s="10">
        <f t="shared" si="6"/>
        <v>57.952188552188545</v>
      </c>
      <c r="P129" s="10">
        <f t="shared" si="6"/>
        <v>55.406349206349212</v>
      </c>
      <c r="Q129" s="10">
        <f t="shared" si="6"/>
        <v>54.330201342281875</v>
      </c>
      <c r="R129" s="10">
        <f t="shared" si="6"/>
        <v>54.385223367697598</v>
      </c>
      <c r="S129" s="10">
        <f t="shared" si="9"/>
        <v>53.921926910299007</v>
      </c>
      <c r="T129" s="10">
        <f t="shared" si="9"/>
        <v>54.640251572327038</v>
      </c>
      <c r="U129" s="10">
        <f t="shared" si="9"/>
        <v>54.429538461538456</v>
      </c>
      <c r="V129" s="10">
        <f t="shared" si="9"/>
        <v>54.123423423423418</v>
      </c>
      <c r="W129" s="10">
        <f t="shared" si="9"/>
        <v>53.721345029239764</v>
      </c>
      <c r="X129" s="10">
        <f t="shared" si="9"/>
        <v>54.221022727272725</v>
      </c>
      <c r="Y129" s="10">
        <f t="shared" si="9"/>
        <v>54.460220994475129</v>
      </c>
      <c r="Z129" s="10">
        <f t="shared" si="9"/>
        <v>53.857681940700814</v>
      </c>
      <c r="AA129" s="10">
        <f t="shared" si="9"/>
        <v>54.274151436031332</v>
      </c>
      <c r="AB129" s="10">
        <f t="shared" si="9"/>
        <v>53.069393139841686</v>
      </c>
      <c r="AC129" s="10">
        <f t="shared" si="9"/>
        <v>53.659375000000004</v>
      </c>
      <c r="AD129" s="10">
        <f t="shared" si="9"/>
        <v>53.79225000000001</v>
      </c>
      <c r="AE129" s="10">
        <f t="shared" si="9"/>
        <v>52.56034912718205</v>
      </c>
    </row>
    <row r="130" spans="2:31" ht="11.45" customHeight="1" x14ac:dyDescent="0.25">
      <c r="B130" s="7" t="s">
        <v>74</v>
      </c>
      <c r="C130" s="10">
        <f t="shared" si="6"/>
        <v>52.201916920253744</v>
      </c>
      <c r="D130" s="10">
        <f t="shared" si="6"/>
        <v>52.970309399049107</v>
      </c>
      <c r="E130" s="10">
        <f t="shared" si="6"/>
        <v>52.679637819941377</v>
      </c>
      <c r="F130" s="10">
        <f t="shared" si="6"/>
        <v>53.211934654538325</v>
      </c>
      <c r="G130" s="10">
        <f t="shared" si="6"/>
        <v>51.343392887112273</v>
      </c>
      <c r="H130" s="10">
        <f t="shared" si="6"/>
        <v>50.890057535998054</v>
      </c>
      <c r="I130" s="10">
        <f t="shared" si="6"/>
        <v>50.537524044127146</v>
      </c>
      <c r="J130" s="10">
        <f t="shared" si="6"/>
        <v>53.46134450223083</v>
      </c>
      <c r="K130" s="10">
        <f t="shared" si="6"/>
        <v>54.75612896231145</v>
      </c>
      <c r="L130" s="10">
        <f t="shared" si="6"/>
        <v>52.778509299589444</v>
      </c>
      <c r="M130" s="10">
        <f t="shared" si="6"/>
        <v>53.349615082276983</v>
      </c>
      <c r="N130" s="10">
        <f t="shared" si="6"/>
        <v>51.922605927014445</v>
      </c>
      <c r="O130" s="10">
        <f t="shared" si="6"/>
        <v>50.603014330850407</v>
      </c>
      <c r="P130" s="10">
        <f t="shared" si="6"/>
        <v>50.158375560762096</v>
      </c>
      <c r="Q130" s="10">
        <f t="shared" si="6"/>
        <v>50.991105948816944</v>
      </c>
      <c r="R130" s="10">
        <f t="shared" si="6"/>
        <v>52.657441063362924</v>
      </c>
      <c r="S130" s="10">
        <f t="shared" si="9"/>
        <v>51.422452099712956</v>
      </c>
      <c r="T130" s="10">
        <f t="shared" si="9"/>
        <v>51.482109738615705</v>
      </c>
      <c r="U130" s="10">
        <f t="shared" si="9"/>
        <v>52.260762624113234</v>
      </c>
      <c r="V130" s="10">
        <f t="shared" si="9"/>
        <v>52.706468389619715</v>
      </c>
      <c r="W130" s="10">
        <f t="shared" si="9"/>
        <v>50.146016253914581</v>
      </c>
      <c r="X130" s="10">
        <f t="shared" si="9"/>
        <v>51.838140786864734</v>
      </c>
      <c r="Y130" s="10">
        <f t="shared" si="9"/>
        <v>51.603744281008737</v>
      </c>
      <c r="Z130" s="10">
        <f t="shared" si="9"/>
        <v>52.547188603026122</v>
      </c>
      <c r="AA130" s="10">
        <f t="shared" si="9"/>
        <v>52.910684788223968</v>
      </c>
      <c r="AB130" s="10">
        <f t="shared" si="9"/>
        <v>52.464270456322495</v>
      </c>
      <c r="AC130" s="10">
        <f t="shared" si="9"/>
        <v>52.889868761751622</v>
      </c>
      <c r="AD130" s="10">
        <f t="shared" si="9"/>
        <v>50.883269555733804</v>
      </c>
      <c r="AE130" s="10">
        <f t="shared" si="9"/>
        <v>50.547154178044174</v>
      </c>
    </row>
    <row r="131" spans="2:31" ht="11.45" customHeight="1" x14ac:dyDescent="0.25">
      <c r="B131" s="7" t="s">
        <v>75</v>
      </c>
      <c r="C131" s="10" t="e">
        <f t="shared" ref="C131:AE131" si="10">C45/C93*1000</f>
        <v>#VALUE!</v>
      </c>
      <c r="D131" s="10" t="e">
        <f t="shared" si="10"/>
        <v>#VALUE!</v>
      </c>
      <c r="E131" s="10" t="e">
        <f t="shared" si="10"/>
        <v>#VALUE!</v>
      </c>
      <c r="F131" s="10" t="e">
        <f t="shared" si="10"/>
        <v>#VALUE!</v>
      </c>
      <c r="G131" s="10" t="e">
        <f t="shared" si="10"/>
        <v>#VALUE!</v>
      </c>
      <c r="H131" s="10" t="e">
        <f t="shared" si="10"/>
        <v>#VALUE!</v>
      </c>
      <c r="I131" s="10" t="e">
        <f t="shared" si="10"/>
        <v>#VALUE!</v>
      </c>
      <c r="J131" s="10" t="e">
        <f t="shared" si="10"/>
        <v>#VALUE!</v>
      </c>
      <c r="K131" s="10" t="e">
        <f t="shared" si="10"/>
        <v>#VALUE!</v>
      </c>
      <c r="L131" s="10" t="e">
        <f t="shared" si="10"/>
        <v>#VALUE!</v>
      </c>
      <c r="M131" s="10" t="e">
        <f t="shared" si="10"/>
        <v>#VALUE!</v>
      </c>
      <c r="N131" s="10" t="e">
        <f t="shared" si="10"/>
        <v>#VALUE!</v>
      </c>
      <c r="O131" s="10" t="e">
        <f t="shared" si="10"/>
        <v>#VALUE!</v>
      </c>
      <c r="P131" s="10" t="e">
        <f t="shared" si="10"/>
        <v>#VALUE!</v>
      </c>
      <c r="Q131" s="10" t="e">
        <f t="shared" si="10"/>
        <v>#VALUE!</v>
      </c>
      <c r="R131" s="10" t="e">
        <f t="shared" si="10"/>
        <v>#VALUE!</v>
      </c>
      <c r="S131" s="10" t="e">
        <f t="shared" si="10"/>
        <v>#VALUE!</v>
      </c>
      <c r="T131" s="10" t="e">
        <f t="shared" si="10"/>
        <v>#VALUE!</v>
      </c>
      <c r="U131" s="10" t="e">
        <f t="shared" si="10"/>
        <v>#VALUE!</v>
      </c>
      <c r="V131" s="10" t="e">
        <f t="shared" si="10"/>
        <v>#VALUE!</v>
      </c>
      <c r="W131" s="10" t="e">
        <f t="shared" si="10"/>
        <v>#VALUE!</v>
      </c>
      <c r="X131" s="10" t="e">
        <f t="shared" si="10"/>
        <v>#VALUE!</v>
      </c>
      <c r="Y131" s="10" t="e">
        <f t="shared" si="10"/>
        <v>#VALUE!</v>
      </c>
      <c r="Z131" s="10" t="e">
        <f t="shared" si="10"/>
        <v>#VALUE!</v>
      </c>
      <c r="AA131" s="10" t="e">
        <f t="shared" si="10"/>
        <v>#VALUE!</v>
      </c>
      <c r="AB131" s="10" t="e">
        <f t="shared" si="10"/>
        <v>#VALUE!</v>
      </c>
      <c r="AC131" s="10" t="e">
        <f t="shared" si="10"/>
        <v>#VALUE!</v>
      </c>
      <c r="AD131" s="10" t="e">
        <f t="shared" si="10"/>
        <v>#VALUE!</v>
      </c>
      <c r="AE131" s="10" t="e">
        <f t="shared" si="10"/>
        <v>#VALUE!</v>
      </c>
    </row>
    <row r="134" spans="2:31" ht="36.75" customHeight="1" x14ac:dyDescent="0.25">
      <c r="B134" s="59"/>
      <c r="C134" s="60" t="s">
        <v>200</v>
      </c>
      <c r="D134" s="61" t="s">
        <v>137</v>
      </c>
      <c r="E134" s="63" t="s">
        <v>203</v>
      </c>
      <c r="F134" s="63" t="s">
        <v>204</v>
      </c>
      <c r="G134" s="61" t="s">
        <v>201</v>
      </c>
      <c r="H134" s="62" t="s">
        <v>202</v>
      </c>
    </row>
    <row r="135" spans="2:31" ht="18" customHeight="1" x14ac:dyDescent="0.25">
      <c r="B135" s="47" t="s">
        <v>140</v>
      </c>
      <c r="C135" s="52">
        <f>(H98/C98)^(1/4)*100-100</f>
        <v>-1.0152097499881876</v>
      </c>
      <c r="D135" s="53">
        <f>(AA98/H98)^(1/10)*100-100</f>
        <v>-0.48591114017992254</v>
      </c>
      <c r="E135" s="64">
        <f>(R98/H98)^(1/10)*100-100</f>
        <v>-0.7101165980631805</v>
      </c>
      <c r="F135" s="64">
        <f>(AA98/R98)^(1/9)*100-100</f>
        <v>0.25093030388264026</v>
      </c>
      <c r="G135" s="53">
        <f>(AE98/AA98)^(1/4)*100-100</f>
        <v>-1.5243669893265235</v>
      </c>
      <c r="H135" s="54">
        <f>(AE98/C98)^(1/28)*100-100</f>
        <v>-0.53772645717396017</v>
      </c>
    </row>
    <row r="136" spans="2:31" ht="18" customHeight="1" x14ac:dyDescent="0.25">
      <c r="B136" s="51" t="s">
        <v>141</v>
      </c>
      <c r="C136" s="52">
        <f t="shared" ref="C136:C137" si="11">(H99/C99)^(1/4)*100-100</f>
        <v>-1.6406890779586405</v>
      </c>
      <c r="D136" s="53">
        <f>(AA99/H99)^(1/10)*100-100</f>
        <v>-0.84796383070109016</v>
      </c>
      <c r="E136" s="64">
        <f>(R99/H99)^(1/10)*100-100</f>
        <v>-0.81288178998914873</v>
      </c>
      <c r="F136" s="64">
        <f>(AA99/R99)^(1/9)*100-100</f>
        <v>-3.9298731438535128E-2</v>
      </c>
      <c r="G136" s="53">
        <f>(AE99/AA99)^(1/4)*100-100</f>
        <v>-2.2076969218498732</v>
      </c>
      <c r="H136" s="54">
        <f>(AE99/C99)^(1/28)*100-100</f>
        <v>-0.85570035650128773</v>
      </c>
    </row>
    <row r="137" spans="2:31" ht="18" customHeight="1" x14ac:dyDescent="0.25">
      <c r="B137" s="31" t="s">
        <v>44</v>
      </c>
      <c r="C137" s="39">
        <f t="shared" si="11"/>
        <v>1.4596731665440359</v>
      </c>
      <c r="D137" s="37">
        <f>(AA100/H100)^(1/10)*100-100</f>
        <v>2.1488507246502735</v>
      </c>
      <c r="E137" s="64">
        <f>(R100/H100)^(1/10)*100-100</f>
        <v>1.9377947624577843</v>
      </c>
      <c r="F137" s="64">
        <f>(AA100/R100)^(1/9)*100-100</f>
        <v>0.23007519698813894</v>
      </c>
      <c r="G137" s="37">
        <f>(AE100/AA100)^(1/4)*100-100</f>
        <v>-2.0519088001762213</v>
      </c>
      <c r="H137" s="40">
        <f>(AE100/C100)^(1/28)*100-100</f>
        <v>0.6724063749318816</v>
      </c>
    </row>
    <row r="138" spans="2:31" ht="18" customHeight="1" x14ac:dyDescent="0.25">
      <c r="B138" s="31" t="s">
        <v>46</v>
      </c>
      <c r="C138" s="39">
        <f>(H102/C102)^(1/4)*100-100</f>
        <v>-6.46291815991394</v>
      </c>
      <c r="D138" s="37">
        <f>(AA102/H102)^(1/10)*100-100</f>
        <v>2.5876625321832734</v>
      </c>
      <c r="E138" s="64">
        <f>(R102/H102)^(1/10)*100-100</f>
        <v>1.4767489988975342</v>
      </c>
      <c r="F138" s="64">
        <f>(AA102/R102)^(1/9)*100-100</f>
        <v>1.2171228203256845</v>
      </c>
      <c r="G138" s="37">
        <f>(AE102/AA102)^(1/4)*100-100</f>
        <v>-5.6710508470757901</v>
      </c>
      <c r="H138" s="40">
        <f>(AE102/C102)^(1/28)*100-100</f>
        <v>-0.872252983522813</v>
      </c>
    </row>
    <row r="139" spans="2:31" ht="18" customHeight="1" x14ac:dyDescent="0.25">
      <c r="B139" s="31" t="s">
        <v>47</v>
      </c>
      <c r="C139" s="39">
        <f>(H103/C103)^(1/4)*100-100</f>
        <v>-0.34452287293306938</v>
      </c>
      <c r="D139" s="37">
        <f>(AA103/H103)^(1/10)*100-100</f>
        <v>1.3810864615163325</v>
      </c>
      <c r="E139" s="64">
        <f>(R103/H103)^(1/10)*100-100</f>
        <v>4.1349796873646483E-5</v>
      </c>
      <c r="F139" s="64">
        <f>(AA103/R103)^(1/9)*100-100</f>
        <v>1.5356664834150138</v>
      </c>
      <c r="G139" s="37">
        <f>(AE103/AA103)^(1/4)*100-100</f>
        <v>1.2135006277608937</v>
      </c>
      <c r="H139" s="40">
        <f>(AE103/C103)^(1/28)*100-100</f>
        <v>0.6147633822559726</v>
      </c>
    </row>
    <row r="140" spans="2:31" ht="18" customHeight="1" x14ac:dyDescent="0.25">
      <c r="B140" s="31" t="s">
        <v>48</v>
      </c>
      <c r="C140" s="39">
        <f>(H104/C104)^(1/4)*100-100</f>
        <v>0.12219730046918187</v>
      </c>
      <c r="D140" s="37">
        <f>(AA104/H104)^(1/10)*100-100</f>
        <v>-0.62633835734550303</v>
      </c>
      <c r="E140" s="64">
        <f>(R104/H104)^(1/10)*100-100</f>
        <v>-0.46880303299488446</v>
      </c>
      <c r="F140" s="64">
        <f>(AA104/R104)^(1/9)*100-100</f>
        <v>-0.17584823237642411</v>
      </c>
      <c r="G140" s="37">
        <f>(AE104/AA104)^(1/4)*100-100</f>
        <v>-3.607649756448609</v>
      </c>
      <c r="H140" s="40">
        <f>(AE104/C104)^(1/28)*100-100</f>
        <v>-0.72918299403866627</v>
      </c>
    </row>
    <row r="141" spans="2:31" ht="18" customHeight="1" x14ac:dyDescent="0.25">
      <c r="B141" s="31" t="s">
        <v>51</v>
      </c>
      <c r="C141" s="39">
        <f>(H107/C107)^(1/4)*100-100</f>
        <v>4.3819339193293274</v>
      </c>
      <c r="D141" s="37">
        <f>(AA107/H107)^(1/10)*100-100</f>
        <v>-3.8678296407607462</v>
      </c>
      <c r="E141" s="64">
        <f>(R107/H107)^(1/10)*100-100</f>
        <v>-7.0089136296488164E-2</v>
      </c>
      <c r="F141" s="64">
        <f>(AA107/R107)^(1/9)*100-100</f>
        <v>-4.2136535944202791</v>
      </c>
      <c r="G141" s="37">
        <f>(AE107/AA107)^(1/4)*100-100</f>
        <v>6.9866006678784203</v>
      </c>
      <c r="H141" s="40">
        <f>(AE107/C107)^(1/28)*100-100</f>
        <v>0.1687768951571087</v>
      </c>
    </row>
    <row r="142" spans="2:31" ht="18" customHeight="1" x14ac:dyDescent="0.25">
      <c r="B142" s="31" t="s">
        <v>52</v>
      </c>
      <c r="C142" s="39">
        <f>(H108/C108)^(1/4)*100-100</f>
        <v>-6.5075545871429199</v>
      </c>
      <c r="D142" s="37">
        <f>(AA108/H108)^(1/10)*100-100</f>
        <v>0.96100409602073</v>
      </c>
      <c r="E142" s="64">
        <f>(R108/H108)^(1/10)*100-100</f>
        <v>0.58995781219668686</v>
      </c>
      <c r="F142" s="64">
        <f>(AA108/R108)^(1/9)*100-100</f>
        <v>0.40993957232933553</v>
      </c>
      <c r="G142" s="37">
        <f>(AE108/AA108)^(1/4)*100-100</f>
        <v>-1.6847143706938397</v>
      </c>
      <c r="H142" s="40">
        <f>(AE108/C108)^(1/28)*100-100</f>
        <v>-0.85871786293135699</v>
      </c>
    </row>
    <row r="143" spans="2:31" ht="18" customHeight="1" x14ac:dyDescent="0.25">
      <c r="B143" s="32" t="s">
        <v>53</v>
      </c>
      <c r="C143" s="41">
        <f>(H109/C109)^(1/4)*100-100</f>
        <v>0.79124266974162083</v>
      </c>
      <c r="D143" s="38">
        <f>(AA109/H109)^(1/10)*100-100</f>
        <v>-1.4384593148868134</v>
      </c>
      <c r="E143" s="38">
        <f>(R109/H109)^(1/10)*100-100</f>
        <v>-1.2570725464876489</v>
      </c>
      <c r="F143" s="38">
        <f>(AA109/R109)^(1/9)*100-100</f>
        <v>-0.2040857809849399</v>
      </c>
      <c r="G143" s="38">
        <f>(AE109/AA109)^(1/4)*100-100</f>
        <v>-3.4187769608490157</v>
      </c>
      <c r="H143" s="42">
        <f>(AE109/C109)^(1/28)*100-100</f>
        <v>-0.89776283346174068</v>
      </c>
    </row>
    <row r="144" spans="2:31" ht="18" customHeight="1" x14ac:dyDescent="0.25">
      <c r="B144" s="31" t="s">
        <v>54</v>
      </c>
      <c r="C144" s="39">
        <f>(H110/C110)^(1/4)*100-100</f>
        <v>4.2910504538195653</v>
      </c>
      <c r="D144" s="37">
        <f>(AA110/H110)^(1/10)*100-100</f>
        <v>2.6214511776191642</v>
      </c>
      <c r="E144" s="64">
        <f>(R110/H110)^(1/10)*100-100</f>
        <v>1.8207735538733942</v>
      </c>
      <c r="F144" s="64">
        <f>(AA110/R110)^(1/9)*100-100</f>
        <v>0.87411392159324919</v>
      </c>
      <c r="G144" s="37">
        <f>(AE110/AA110)^(1/4)*100-100</f>
        <v>3.2116961100337278</v>
      </c>
      <c r="H144" s="40">
        <f>(AE110/C110)^(1/28)*100-100</f>
        <v>1.9956428314253714</v>
      </c>
    </row>
    <row r="145" spans="2:8" ht="18" customHeight="1" x14ac:dyDescent="0.25">
      <c r="B145" s="31" t="s">
        <v>55</v>
      </c>
      <c r="C145" s="39">
        <f>(H111/C111)^(1/4)*100-100</f>
        <v>-1.1173083463577029</v>
      </c>
      <c r="D145" s="37">
        <f>(AA111/H111)^(1/10)*100-100</f>
        <v>-2.6190092881433742</v>
      </c>
      <c r="E145" s="64">
        <f>(R111/H111)^(1/10)*100-100</f>
        <v>-2.564409409889933</v>
      </c>
      <c r="F145" s="64">
        <f>(AA111/R111)^(1/9)*100-100</f>
        <v>-6.2261276464766979E-2</v>
      </c>
      <c r="G145" s="37">
        <f>(AE111/AA111)^(1/4)*100-100</f>
        <v>3.2682980570157127</v>
      </c>
      <c r="H145" s="40">
        <f>(AE111/C111)^(1/28)*100-100</f>
        <v>-0.64680805037708922</v>
      </c>
    </row>
    <row r="146" spans="2:8" ht="18" customHeight="1" x14ac:dyDescent="0.25">
      <c r="B146" s="31" t="s">
        <v>59</v>
      </c>
      <c r="C146" s="39">
        <f>(H115/C115)^(1/4)*100-100</f>
        <v>2.3283751070424614</v>
      </c>
      <c r="D146" s="37">
        <f>(AA115/H115)^(1/10)*100-100</f>
        <v>1.1445341267571507</v>
      </c>
      <c r="E146" s="64">
        <f>(R115/H115)^(1/10)*100-100</f>
        <v>0.47011171057036449</v>
      </c>
      <c r="F146" s="64">
        <f>(AA115/R115)^(1/9)*100-100</f>
        <v>0.7461294991268943</v>
      </c>
      <c r="G146" s="37">
        <f>(AE115/AA115)^(1/4)*100-100</f>
        <v>-6.13418980107609</v>
      </c>
      <c r="H146" s="40">
        <f>(AE115/C115)^(1/28)*100-100</f>
        <v>-0.16894723072387308</v>
      </c>
    </row>
    <row r="147" spans="2:8" ht="18" customHeight="1" x14ac:dyDescent="0.25">
      <c r="B147" s="31" t="s">
        <v>60</v>
      </c>
      <c r="C147" s="39">
        <f>(H116/C116)^(1/4)*100-100</f>
        <v>3.4396729929453471</v>
      </c>
      <c r="D147" s="37">
        <f>(AA116/H116)^(1/10)*100-100</f>
        <v>1.6924568746599533</v>
      </c>
      <c r="E147" s="64">
        <f>(R116/H116)^(1/10)*100-100</f>
        <v>-0.44168194410335104</v>
      </c>
      <c r="F147" s="64">
        <f>(AA116/R116)^(1/9)*100-100</f>
        <v>2.3846038848265323</v>
      </c>
      <c r="G147" s="37">
        <f>(AE116/AA116)^(1/4)*100-100</f>
        <v>-4.6083520655537171</v>
      </c>
      <c r="H147" s="40">
        <f>(AE116/C116)^(1/28)*100-100</f>
        <v>0.40935827455621165</v>
      </c>
    </row>
    <row r="148" spans="2:8" ht="18" customHeight="1" x14ac:dyDescent="0.25">
      <c r="B148" s="31" t="s">
        <v>62</v>
      </c>
      <c r="C148" s="39">
        <f t="shared" ref="C148:C157" si="12">(H118/C118)^(1/4)*100-100</f>
        <v>0.18421531072350206</v>
      </c>
      <c r="D148" s="37">
        <f>(AA118/H118)^(1/10)*100-100</f>
        <v>1.7971345595393302</v>
      </c>
      <c r="E148" s="64">
        <f>(R118/H118)^(1/10)*100-100</f>
        <v>0.16465187282392435</v>
      </c>
      <c r="F148" s="64">
        <f>(AA118/R118)^(1/9)*100-100</f>
        <v>1.8125197909794082</v>
      </c>
      <c r="G148" s="37">
        <f>(AE118/AA118)^(1/4)*100-100</f>
        <v>-0.33195370076953168</v>
      </c>
      <c r="H148" s="40">
        <f>(AE118/C118)^(1/28)*100-100</f>
        <v>0.61682061594510174</v>
      </c>
    </row>
    <row r="149" spans="2:8" ht="18" customHeight="1" x14ac:dyDescent="0.25">
      <c r="B149" s="31" t="s">
        <v>63</v>
      </c>
      <c r="C149" s="39">
        <f>(H110/C110)^(1/4)*100-100</f>
        <v>4.2910504538195653</v>
      </c>
      <c r="D149" s="37">
        <f>(AA110/H110)^(1/10)*100-100</f>
        <v>2.6214511776191642</v>
      </c>
      <c r="E149" s="64">
        <f>(R110/H110)^(1/10)*100-100</f>
        <v>1.8207735538733942</v>
      </c>
      <c r="F149" s="64">
        <f>(AA110/R110)^(1/9)*100-100</f>
        <v>0.87411392159324919</v>
      </c>
      <c r="G149" s="37">
        <f>(AE110/AA110)^(1/4)*100-100</f>
        <v>3.2116961100337278</v>
      </c>
      <c r="H149" s="40">
        <f>(AE110/C110)^(1/28)*100-100</f>
        <v>1.9956428314253714</v>
      </c>
    </row>
    <row r="150" spans="2:8" ht="18" customHeight="1" x14ac:dyDescent="0.25">
      <c r="B150" s="31" t="s">
        <v>64</v>
      </c>
      <c r="C150" s="39">
        <f t="shared" si="12"/>
        <v>-2.65656549467856</v>
      </c>
      <c r="D150" s="37">
        <f t="shared" ref="D150:D157" si="13">(AA120/H120)^(1/10)*100-100</f>
        <v>1.5810769473420123</v>
      </c>
      <c r="E150" s="64">
        <f t="shared" ref="E150:E157" si="14">(R120/H120)^(1/10)*100-100</f>
        <v>-1.9272158393331011</v>
      </c>
      <c r="F150" s="64">
        <f t="shared" ref="F150:F157" si="15">(AA120/R120)^(1/9)*100-100</f>
        <v>3.9825210236780038</v>
      </c>
      <c r="G150" s="37">
        <f t="shared" ref="G150:G157" si="16">(AE120/AA120)^(1/4)*100-100</f>
        <v>1.2537802147900976</v>
      </c>
      <c r="H150" s="40">
        <f t="shared" ref="H150:H157" si="17">(AE120/C120)^(1/28)*100-100</f>
        <v>0.35423535533769268</v>
      </c>
    </row>
    <row r="151" spans="2:8" ht="18" customHeight="1" x14ac:dyDescent="0.25">
      <c r="B151" s="31" t="s">
        <v>65</v>
      </c>
      <c r="C151" s="39">
        <f t="shared" si="12"/>
        <v>-2.7127139031022267</v>
      </c>
      <c r="D151" s="37">
        <f t="shared" si="13"/>
        <v>0.31197605948287332</v>
      </c>
      <c r="E151" s="64">
        <f t="shared" si="14"/>
        <v>-0.36050862945830886</v>
      </c>
      <c r="F151" s="64">
        <f t="shared" si="15"/>
        <v>0.75018931651129606</v>
      </c>
      <c r="G151" s="37">
        <f t="shared" si="16"/>
        <v>-1.1152252718183888</v>
      </c>
      <c r="H151" s="40">
        <f t="shared" si="17"/>
        <v>-0.44087552239605543</v>
      </c>
    </row>
    <row r="152" spans="2:8" ht="18" customHeight="1" x14ac:dyDescent="0.25">
      <c r="B152" s="31" t="s">
        <v>66</v>
      </c>
      <c r="C152" s="39">
        <f t="shared" si="12"/>
        <v>0.6798581770532337</v>
      </c>
      <c r="D152" s="37">
        <f t="shared" si="13"/>
        <v>4.5693490894415305</v>
      </c>
      <c r="E152" s="64">
        <f t="shared" si="14"/>
        <v>6.5822246330559722</v>
      </c>
      <c r="F152" s="64">
        <f t="shared" si="15"/>
        <v>-2.0961924630015289</v>
      </c>
      <c r="G152" s="37">
        <f t="shared" si="16"/>
        <v>1.4682899588127896</v>
      </c>
      <c r="H152" s="40">
        <f t="shared" si="17"/>
        <v>1.9189286323335182</v>
      </c>
    </row>
    <row r="153" spans="2:8" ht="18" customHeight="1" x14ac:dyDescent="0.25">
      <c r="B153" s="31" t="s">
        <v>67</v>
      </c>
      <c r="C153" s="39">
        <f t="shared" si="12"/>
        <v>2.028261390078427</v>
      </c>
      <c r="D153" s="37">
        <f t="shared" si="13"/>
        <v>0.50597855379027123</v>
      </c>
      <c r="E153" s="64">
        <f t="shared" si="14"/>
        <v>-1.5136580305096459</v>
      </c>
      <c r="F153" s="64">
        <f t="shared" si="15"/>
        <v>2.2811100258827821</v>
      </c>
      <c r="G153" s="37">
        <f t="shared" si="16"/>
        <v>2.8861536780558481</v>
      </c>
      <c r="H153" s="40">
        <f t="shared" si="17"/>
        <v>0.87739989667588247</v>
      </c>
    </row>
    <row r="154" spans="2:8" ht="18" customHeight="1" x14ac:dyDescent="0.25">
      <c r="B154" s="31" t="s">
        <v>68</v>
      </c>
      <c r="C154" s="39">
        <f t="shared" si="12"/>
        <v>7.3798361302125954</v>
      </c>
      <c r="D154" s="37">
        <f t="shared" si="13"/>
        <v>1.5825410026308191</v>
      </c>
      <c r="E154" s="64">
        <f t="shared" si="14"/>
        <v>1.8689579608988254</v>
      </c>
      <c r="F154" s="64">
        <f t="shared" si="15"/>
        <v>-0.31235355697080536</v>
      </c>
      <c r="G154" s="37">
        <f t="shared" si="16"/>
        <v>2.4540157486545837</v>
      </c>
      <c r="H154" s="40">
        <f t="shared" si="17"/>
        <v>1.9429172763657476</v>
      </c>
    </row>
    <row r="155" spans="2:8" ht="18" customHeight="1" x14ac:dyDescent="0.25">
      <c r="B155" s="31" t="s">
        <v>69</v>
      </c>
      <c r="C155" s="39">
        <f t="shared" si="12"/>
        <v>-1.3363470853371808</v>
      </c>
      <c r="D155" s="37">
        <f t="shared" si="13"/>
        <v>-0.41907010869419992</v>
      </c>
      <c r="E155" s="64">
        <f t="shared" si="14"/>
        <v>0.48753785838415808</v>
      </c>
      <c r="F155" s="64">
        <f t="shared" si="15"/>
        <v>-1.0019510320090745</v>
      </c>
      <c r="G155" s="37">
        <f t="shared" si="16"/>
        <v>-2.6460657066346442</v>
      </c>
      <c r="H155" s="40">
        <f t="shared" si="17"/>
        <v>-0.72265297769737913</v>
      </c>
    </row>
    <row r="156" spans="2:8" ht="18" customHeight="1" x14ac:dyDescent="0.25">
      <c r="B156" s="31" t="s">
        <v>70</v>
      </c>
      <c r="C156" s="39">
        <f t="shared" si="12"/>
        <v>0.63225454448760843</v>
      </c>
      <c r="D156" s="37">
        <f t="shared" si="13"/>
        <v>-0.31541417514455361</v>
      </c>
      <c r="E156" s="64">
        <f t="shared" si="14"/>
        <v>0.11614200927769502</v>
      </c>
      <c r="F156" s="64">
        <f t="shared" si="15"/>
        <v>-0.47883576508715464</v>
      </c>
      <c r="G156" s="37">
        <f t="shared" si="16"/>
        <v>0.35416623957284799</v>
      </c>
      <c r="H156" s="40">
        <f t="shared" si="17"/>
        <v>2.7721429243186435E-2</v>
      </c>
    </row>
    <row r="157" spans="2:8" ht="18" customHeight="1" x14ac:dyDescent="0.25">
      <c r="B157" s="31" t="s">
        <v>71</v>
      </c>
      <c r="C157" s="39">
        <f t="shared" si="12"/>
        <v>5.6490799813970369</v>
      </c>
      <c r="D157" s="37">
        <f t="shared" si="13"/>
        <v>-1.7517023714233915E-2</v>
      </c>
      <c r="E157" s="64">
        <f t="shared" si="14"/>
        <v>-0.87114699114094662</v>
      </c>
      <c r="F157" s="64">
        <f t="shared" si="15"/>
        <v>0.95726957148669101</v>
      </c>
      <c r="G157" s="37">
        <f t="shared" si="16"/>
        <v>0.52975402033521846</v>
      </c>
      <c r="H157" s="40">
        <f t="shared" si="17"/>
        <v>0.85792272155656235</v>
      </c>
    </row>
    <row r="158" spans="2:8" ht="18" customHeight="1" x14ac:dyDescent="0.25">
      <c r="B158" s="31" t="s">
        <v>73</v>
      </c>
      <c r="C158" s="39">
        <f>(H129/C129)^(1/4)*100-100</f>
        <v>-1.2889176926736639</v>
      </c>
      <c r="D158" s="37">
        <f>(AA129/H129)^(1/10)*100-100</f>
        <v>-0.82817920480522389</v>
      </c>
      <c r="E158" s="64">
        <f>(R129/H129)^(1/10)*100-100</f>
        <v>-0.80790237988486524</v>
      </c>
      <c r="F158" s="64">
        <f>(AA129/R129)^(1/9)*100-100</f>
        <v>-2.2713048850590667E-2</v>
      </c>
      <c r="G158" s="37">
        <f>(AE129/AA129)^(1/4)*100-100</f>
        <v>-0.79894296185663904</v>
      </c>
      <c r="H158" s="40">
        <f>(AE129/C129)^(1/28)*100-100</f>
        <v>-0.59515291759697675</v>
      </c>
    </row>
    <row r="159" spans="2:8" ht="18" customHeight="1" x14ac:dyDescent="0.25">
      <c r="B159" s="33" t="s">
        <v>74</v>
      </c>
      <c r="C159" s="43">
        <f>(H130/C130)^(1/4)*100-100</f>
        <v>-0.63427109537586546</v>
      </c>
      <c r="D159" s="44">
        <f>(AA130/H130)^(1/10)*100-100</f>
        <v>0.39013633968892236</v>
      </c>
      <c r="E159" s="65">
        <f>(R130/H130)^(1/10)*100-100</f>
        <v>0.34198331451682407</v>
      </c>
      <c r="F159" s="65">
        <f>(AA130/R130)^(1/9)*100-100</f>
        <v>5.3322433700103034E-2</v>
      </c>
      <c r="G159" s="44">
        <f>(AE130/AA130)^(1/4)*100-100</f>
        <v>-1.1359649515515571</v>
      </c>
      <c r="H159" s="45">
        <f>(AE130/C130)^(1/28)*100-100</f>
        <v>-0.11497874199393721</v>
      </c>
    </row>
    <row r="160" spans="2:8" ht="18" customHeight="1" x14ac:dyDescent="0.25">
      <c r="B160" s="46" t="s">
        <v>147</v>
      </c>
    </row>
    <row r="161" spans="2:31" s="70" customFormat="1" ht="11.45" customHeight="1" x14ac:dyDescent="0.25">
      <c r="B161" s="72" t="s">
        <v>129</v>
      </c>
      <c r="C161" s="71">
        <v>1095</v>
      </c>
      <c r="D161" s="71">
        <v>1096</v>
      </c>
      <c r="E161" s="71">
        <v>1097</v>
      </c>
      <c r="F161" s="71">
        <v>1098</v>
      </c>
      <c r="G161" s="71">
        <v>1099</v>
      </c>
      <c r="H161" s="71" t="s">
        <v>102</v>
      </c>
      <c r="I161" s="71" t="s">
        <v>103</v>
      </c>
      <c r="J161" s="71" t="s">
        <v>104</v>
      </c>
      <c r="K161" s="71" t="s">
        <v>105</v>
      </c>
      <c r="L161" s="71" t="s">
        <v>106</v>
      </c>
      <c r="M161" s="71" t="s">
        <v>107</v>
      </c>
      <c r="N161" s="71" t="s">
        <v>108</v>
      </c>
      <c r="O161" s="71" t="s">
        <v>109</v>
      </c>
      <c r="P161" s="71" t="s">
        <v>110</v>
      </c>
      <c r="Q161" s="71" t="s">
        <v>111</v>
      </c>
      <c r="R161" s="71" t="s">
        <v>112</v>
      </c>
      <c r="S161" s="71" t="s">
        <v>113</v>
      </c>
      <c r="T161" s="71" t="s">
        <v>114</v>
      </c>
      <c r="U161" s="71" t="s">
        <v>115</v>
      </c>
      <c r="V161" s="71" t="s">
        <v>116</v>
      </c>
      <c r="W161" s="71" t="s">
        <v>117</v>
      </c>
      <c r="X161" s="71" t="s">
        <v>118</v>
      </c>
      <c r="Y161" s="71" t="s">
        <v>119</v>
      </c>
      <c r="Z161" s="71" t="s">
        <v>120</v>
      </c>
      <c r="AA161" s="71">
        <v>2010</v>
      </c>
      <c r="AB161" s="71" t="s">
        <v>122</v>
      </c>
      <c r="AC161" s="71" t="s">
        <v>123</v>
      </c>
      <c r="AD161" s="71" t="s">
        <v>124</v>
      </c>
      <c r="AE161" s="71" t="s">
        <v>125</v>
      </c>
    </row>
    <row r="162" spans="2:31" s="70" customFormat="1" ht="11.45" customHeight="1" x14ac:dyDescent="0.25">
      <c r="B162" s="47" t="s">
        <v>140</v>
      </c>
      <c r="C162" s="82">
        <f>C98</f>
        <v>30.778788034625038</v>
      </c>
      <c r="D162" s="82">
        <f t="shared" ref="D162:AE162" si="18">D98</f>
        <v>30.482068525765754</v>
      </c>
      <c r="E162" s="82">
        <f t="shared" si="18"/>
        <v>29.745251090533603</v>
      </c>
      <c r="F162" s="82">
        <f t="shared" si="18"/>
        <v>29.504694300837773</v>
      </c>
      <c r="G162" s="82">
        <f t="shared" si="18"/>
        <v>29.544619095575424</v>
      </c>
      <c r="H162" s="82">
        <f t="shared" si="18"/>
        <v>29.547815824846751</v>
      </c>
      <c r="I162" s="82">
        <f t="shared" si="18"/>
        <v>29.349125932387647</v>
      </c>
      <c r="J162" s="82">
        <f t="shared" si="18"/>
        <v>29.469878294070586</v>
      </c>
      <c r="K162" s="82">
        <f t="shared" si="18"/>
        <v>29.680671344423335</v>
      </c>
      <c r="L162" s="82">
        <f t="shared" si="18"/>
        <v>29.678467951114651</v>
      </c>
      <c r="M162" s="82">
        <f t="shared" si="18"/>
        <v>29.051385668520002</v>
      </c>
      <c r="N162" s="82">
        <f t="shared" si="18"/>
        <v>29.003869571369375</v>
      </c>
      <c r="O162" s="82">
        <f t="shared" si="18"/>
        <v>27.948063446333336</v>
      </c>
      <c r="P162" s="82">
        <f t="shared" si="18"/>
        <v>27.545109970907895</v>
      </c>
      <c r="Q162" s="82">
        <f t="shared" si="18"/>
        <v>27.746999122584409</v>
      </c>
      <c r="R162" s="82">
        <f t="shared" si="18"/>
        <v>27.515372099859707</v>
      </c>
      <c r="S162" s="82">
        <f t="shared" si="18"/>
        <v>27.682887357094177</v>
      </c>
      <c r="T162" s="82">
        <f t="shared" si="18"/>
        <v>27.734676716996979</v>
      </c>
      <c r="U162" s="82">
        <f t="shared" si="18"/>
        <v>28.204226750233975</v>
      </c>
      <c r="V162" s="82">
        <f t="shared" si="18"/>
        <v>28.222318236081456</v>
      </c>
      <c r="W162" s="82">
        <f t="shared" si="18"/>
        <v>28.478290249101789</v>
      </c>
      <c r="X162" s="82">
        <f t="shared" si="18"/>
        <v>28.370607508667149</v>
      </c>
      <c r="Y162" s="82">
        <f t="shared" si="18"/>
        <v>28.724994314702602</v>
      </c>
      <c r="Z162" s="82">
        <f t="shared" si="18"/>
        <v>28.734241031058414</v>
      </c>
      <c r="AA162" s="82">
        <f t="shared" si="18"/>
        <v>28.143045537907081</v>
      </c>
      <c r="AB162" s="82">
        <f t="shared" si="18"/>
        <v>28.064630558780287</v>
      </c>
      <c r="AC162" s="82">
        <f t="shared" si="18"/>
        <v>27.001507484883621</v>
      </c>
      <c r="AD162" s="82">
        <f t="shared" si="18"/>
        <v>26.248752529501335</v>
      </c>
      <c r="AE162" s="82">
        <f t="shared" si="18"/>
        <v>26.465872632307221</v>
      </c>
    </row>
    <row r="163" spans="2:31" x14ac:dyDescent="0.25">
      <c r="B163" s="69" t="str">
        <f>B136</f>
        <v xml:space="preserve">Zone euro - 20 pays </v>
      </c>
      <c r="C163" s="82">
        <f>C99</f>
        <v>37.867973367784337</v>
      </c>
      <c r="D163" s="82">
        <f t="shared" ref="D163:AE163" si="19">D99</f>
        <v>37.444870104699461</v>
      </c>
      <c r="E163" s="82">
        <f t="shared" si="19"/>
        <v>36.637990197299843</v>
      </c>
      <c r="F163" s="82">
        <f t="shared" si="19"/>
        <v>36.098177726402305</v>
      </c>
      <c r="G163" s="82">
        <f t="shared" si="19"/>
        <v>35.744418413709369</v>
      </c>
      <c r="H163" s="82">
        <f t="shared" si="19"/>
        <v>35.443285507254956</v>
      </c>
      <c r="I163" s="82">
        <f t="shared" si="19"/>
        <v>34.768425544733404</v>
      </c>
      <c r="J163" s="82">
        <f t="shared" si="19"/>
        <v>34.519902460745314</v>
      </c>
      <c r="K163" s="82">
        <f t="shared" si="19"/>
        <v>34.752038039236105</v>
      </c>
      <c r="L163" s="82">
        <f t="shared" si="19"/>
        <v>34.608613491357609</v>
      </c>
      <c r="M163" s="82">
        <f t="shared" si="19"/>
        <v>33.929278546029316</v>
      </c>
      <c r="N163" s="82">
        <f t="shared" si="19"/>
        <v>34.010552483461176</v>
      </c>
      <c r="O163" s="82">
        <f t="shared" si="19"/>
        <v>32.998093948217615</v>
      </c>
      <c r="P163" s="82">
        <f t="shared" si="19"/>
        <v>33.183722059613622</v>
      </c>
      <c r="Q163" s="82">
        <f t="shared" si="19"/>
        <v>33.143506856499336</v>
      </c>
      <c r="R163" s="82">
        <f t="shared" si="19"/>
        <v>32.665303475618735</v>
      </c>
      <c r="S163" s="82">
        <f t="shared" si="19"/>
        <v>32.59653567466993</v>
      </c>
      <c r="T163" s="82">
        <f t="shared" si="19"/>
        <v>32.981092870171146</v>
      </c>
      <c r="U163" s="82">
        <f t="shared" si="19"/>
        <v>33.589361112505479</v>
      </c>
      <c r="V163" s="82">
        <f t="shared" si="19"/>
        <v>33.090607952089726</v>
      </c>
      <c r="W163" s="82">
        <f t="shared" si="19"/>
        <v>32.735329450874936</v>
      </c>
      <c r="X163" s="82">
        <f t="shared" si="19"/>
        <v>32.965176269535554</v>
      </c>
      <c r="Y163" s="82">
        <f t="shared" si="19"/>
        <v>33.37177093366298</v>
      </c>
      <c r="Z163" s="82">
        <f t="shared" si="19"/>
        <v>33.084860356342105</v>
      </c>
      <c r="AA163" s="82">
        <f t="shared" si="19"/>
        <v>32.549951472924491</v>
      </c>
      <c r="AB163" s="82">
        <f t="shared" si="19"/>
        <v>32.909286039931459</v>
      </c>
      <c r="AC163" s="82">
        <f t="shared" si="19"/>
        <v>31.231918500650629</v>
      </c>
      <c r="AD163" s="82">
        <f t="shared" si="19"/>
        <v>29.954090827560876</v>
      </c>
      <c r="AE163" s="82">
        <f t="shared" si="19"/>
        <v>29.769328755734762</v>
      </c>
    </row>
    <row r="164" spans="2:31" x14ac:dyDescent="0.25">
      <c r="B164" s="58" t="str">
        <f>B100</f>
        <v>Belgique</v>
      </c>
      <c r="C164" s="82">
        <f>C100</f>
        <v>38.500881188584813</v>
      </c>
      <c r="D164" s="82">
        <f t="shared" ref="D164:AE164" si="20">D100</f>
        <v>38.768555778366959</v>
      </c>
      <c r="E164" s="82">
        <f t="shared" si="20"/>
        <v>39.691089108910894</v>
      </c>
      <c r="F164" s="82">
        <f t="shared" si="20"/>
        <v>38.987678024275738</v>
      </c>
      <c r="G164" s="82">
        <f t="shared" si="20"/>
        <v>39.556816908010724</v>
      </c>
      <c r="H164" s="82">
        <f t="shared" si="20"/>
        <v>40.798529064272209</v>
      </c>
      <c r="I164" s="82">
        <f t="shared" si="20"/>
        <v>41.234307244255675</v>
      </c>
      <c r="J164" s="82">
        <f t="shared" si="20"/>
        <v>40.726723664601145</v>
      </c>
      <c r="K164" s="82">
        <f t="shared" si="20"/>
        <v>42.277799346266079</v>
      </c>
      <c r="L164" s="82">
        <f t="shared" si="20"/>
        <v>45.417095777548923</v>
      </c>
      <c r="M164" s="82">
        <f t="shared" si="20"/>
        <v>47.365158557274363</v>
      </c>
      <c r="N164" s="82">
        <f t="shared" si="20"/>
        <v>49.098416088271932</v>
      </c>
      <c r="O164" s="82">
        <f t="shared" si="20"/>
        <v>47.769513775564633</v>
      </c>
      <c r="P164" s="82">
        <f t="shared" si="20"/>
        <v>47.427489614296256</v>
      </c>
      <c r="Q164" s="82">
        <f t="shared" si="20"/>
        <v>48.386835166159223</v>
      </c>
      <c r="R164" s="82">
        <f t="shared" si="20"/>
        <v>49.430709868486623</v>
      </c>
      <c r="S164" s="82">
        <f t="shared" si="20"/>
        <v>48.52342690180528</v>
      </c>
      <c r="T164" s="82">
        <f t="shared" si="20"/>
        <v>48.989389663099814</v>
      </c>
      <c r="U164" s="82">
        <f t="shared" si="20"/>
        <v>49.46076900838392</v>
      </c>
      <c r="V164" s="82">
        <f t="shared" si="20"/>
        <v>49.414092956273677</v>
      </c>
      <c r="W164" s="82">
        <f t="shared" si="20"/>
        <v>50.514765897454929</v>
      </c>
      <c r="X164" s="82">
        <f t="shared" si="20"/>
        <v>49.889923289577268</v>
      </c>
      <c r="Y164" s="82">
        <f t="shared" si="20"/>
        <v>49.298658352444967</v>
      </c>
      <c r="Z164" s="82">
        <f t="shared" si="20"/>
        <v>49.671178345707865</v>
      </c>
      <c r="AA164" s="82">
        <f t="shared" si="20"/>
        <v>50.463730581281901</v>
      </c>
      <c r="AB164" s="82">
        <f t="shared" si="20"/>
        <v>50.340392025698378</v>
      </c>
      <c r="AC164" s="82">
        <f t="shared" si="20"/>
        <v>49.301715191308205</v>
      </c>
      <c r="AD164" s="82">
        <f t="shared" si="20"/>
        <v>47.156171169287802</v>
      </c>
      <c r="AE164" s="82">
        <f t="shared" si="20"/>
        <v>46.447598111473447</v>
      </c>
    </row>
    <row r="165" spans="2:31" x14ac:dyDescent="0.25">
      <c r="B165" s="69" t="str">
        <f>B139</f>
        <v>Danemark</v>
      </c>
      <c r="C165" s="82">
        <f>C103</f>
        <v>42.392102665350443</v>
      </c>
      <c r="D165" s="82">
        <f t="shared" ref="D165:AE165" si="21">D103</f>
        <v>45.43160807395796</v>
      </c>
      <c r="E165" s="82">
        <f t="shared" si="21"/>
        <v>40.721388967342023</v>
      </c>
      <c r="F165" s="82">
        <f t="shared" si="21"/>
        <v>42.785842300304893</v>
      </c>
      <c r="G165" s="82">
        <f t="shared" si="21"/>
        <v>43.217159259545909</v>
      </c>
      <c r="H165" s="82">
        <f t="shared" si="21"/>
        <v>41.810912841145651</v>
      </c>
      <c r="I165" s="82">
        <f t="shared" si="21"/>
        <v>39.121135336679743</v>
      </c>
      <c r="J165" s="82">
        <f t="shared" si="21"/>
        <v>39.791400113369505</v>
      </c>
      <c r="K165" s="82">
        <f t="shared" si="21"/>
        <v>42.41966552113032</v>
      </c>
      <c r="L165" s="82">
        <f t="shared" si="21"/>
        <v>42.093698756964166</v>
      </c>
      <c r="M165" s="82">
        <f t="shared" si="21"/>
        <v>40.582037098909801</v>
      </c>
      <c r="N165" s="82">
        <f t="shared" si="21"/>
        <v>41.832365811743728</v>
      </c>
      <c r="O165" s="82">
        <f t="shared" si="21"/>
        <v>40.432396121516398</v>
      </c>
      <c r="P165" s="82">
        <f t="shared" si="21"/>
        <v>43.029145206400635</v>
      </c>
      <c r="Q165" s="82">
        <f t="shared" si="21"/>
        <v>44.068281255382921</v>
      </c>
      <c r="R165" s="82">
        <f t="shared" si="21"/>
        <v>41.811085728742675</v>
      </c>
      <c r="S165" s="82">
        <f t="shared" si="21"/>
        <v>42.198127550612149</v>
      </c>
      <c r="T165" s="82">
        <f t="shared" si="21"/>
        <v>43.96317290948835</v>
      </c>
      <c r="U165" s="82">
        <f t="shared" si="21"/>
        <v>45.067217737723993</v>
      </c>
      <c r="V165" s="82">
        <f t="shared" si="21"/>
        <v>46.161456712170398</v>
      </c>
      <c r="W165" s="82">
        <f t="shared" si="21"/>
        <v>49.470214184065</v>
      </c>
      <c r="X165" s="82">
        <f t="shared" si="21"/>
        <v>51.901318498768056</v>
      </c>
      <c r="Y165" s="82">
        <f t="shared" si="21"/>
        <v>52.43850053948379</v>
      </c>
      <c r="Z165" s="82">
        <f t="shared" si="21"/>
        <v>49.995673646516948</v>
      </c>
      <c r="AA165" s="82">
        <f t="shared" si="21"/>
        <v>47.957778797613585</v>
      </c>
      <c r="AB165" s="82">
        <f t="shared" si="21"/>
        <v>48.130577242552185</v>
      </c>
      <c r="AC165" s="82">
        <f t="shared" si="21"/>
        <v>48.56628380514352</v>
      </c>
      <c r="AD165" s="82">
        <f t="shared" si="21"/>
        <v>47.594335683523617</v>
      </c>
      <c r="AE165" s="82">
        <f t="shared" si="21"/>
        <v>50.328367531402868</v>
      </c>
    </row>
    <row r="166" spans="2:31" x14ac:dyDescent="0.25">
      <c r="B166" s="58" t="str">
        <f>B104</f>
        <v>Allemagne</v>
      </c>
      <c r="C166" s="82">
        <f>C104</f>
        <v>40.222951185776054</v>
      </c>
      <c r="D166" s="82">
        <f t="shared" ref="D166:AE166" si="22">D104</f>
        <v>39.853725904873009</v>
      </c>
      <c r="E166" s="82">
        <f t="shared" si="22"/>
        <v>39.964881123741286</v>
      </c>
      <c r="F166" s="82">
        <f t="shared" si="22"/>
        <v>39.60287108934245</v>
      </c>
      <c r="G166" s="82">
        <f t="shared" si="22"/>
        <v>39.77077793891695</v>
      </c>
      <c r="H166" s="82">
        <f t="shared" si="22"/>
        <v>40.419917291326925</v>
      </c>
      <c r="I166" s="82">
        <f t="shared" si="22"/>
        <v>40.823026435405254</v>
      </c>
      <c r="J166" s="82">
        <f t="shared" si="22"/>
        <v>41.129679764403065</v>
      </c>
      <c r="K166" s="82">
        <f t="shared" si="22"/>
        <v>41.270470867056517</v>
      </c>
      <c r="L166" s="82">
        <f t="shared" si="22"/>
        <v>41.017911752994429</v>
      </c>
      <c r="M166" s="82">
        <f t="shared" si="22"/>
        <v>40.853942741687227</v>
      </c>
      <c r="N166" s="82">
        <f t="shared" si="22"/>
        <v>39.877468393878772</v>
      </c>
      <c r="O166" s="82">
        <f t="shared" si="22"/>
        <v>38.609247516189747</v>
      </c>
      <c r="P166" s="82">
        <f t="shared" si="22"/>
        <v>38.156688895455012</v>
      </c>
      <c r="Q166" s="82">
        <f t="shared" si="22"/>
        <v>37.702171077434642</v>
      </c>
      <c r="R166" s="82">
        <f t="shared" si="22"/>
        <v>38.564498668411936</v>
      </c>
      <c r="S166" s="82">
        <f t="shared" si="22"/>
        <v>39.278100337097918</v>
      </c>
      <c r="T166" s="82">
        <f t="shared" si="22"/>
        <v>39.23595329079901</v>
      </c>
      <c r="U166" s="82">
        <f t="shared" si="22"/>
        <v>39.148768744984039</v>
      </c>
      <c r="V166" s="82">
        <f t="shared" si="22"/>
        <v>39.281026369627725</v>
      </c>
      <c r="W166" s="82">
        <f t="shared" si="22"/>
        <v>38.34767449543336</v>
      </c>
      <c r="X166" s="82">
        <f t="shared" si="22"/>
        <v>38.851055263147892</v>
      </c>
      <c r="Y166" s="82">
        <f t="shared" si="22"/>
        <v>39.179906989881871</v>
      </c>
      <c r="Z166" s="82">
        <f t="shared" si="22"/>
        <v>39.562050272076746</v>
      </c>
      <c r="AA166" s="82">
        <f t="shared" si="22"/>
        <v>37.958439249316214</v>
      </c>
      <c r="AB166" s="82">
        <f t="shared" si="22"/>
        <v>39.141305934955319</v>
      </c>
      <c r="AC166" s="82">
        <f t="shared" si="22"/>
        <v>36.841956800086336</v>
      </c>
      <c r="AD166" s="82">
        <f t="shared" si="22"/>
        <v>32.715688025412653</v>
      </c>
      <c r="AE166" s="82">
        <f t="shared" si="22"/>
        <v>32.770164740394677</v>
      </c>
    </row>
    <row r="167" spans="2:31" x14ac:dyDescent="0.25">
      <c r="B167" s="58" t="str">
        <f>B108</f>
        <v>Espagne</v>
      </c>
      <c r="C167" s="82">
        <f>C108</f>
        <v>34.290131386797199</v>
      </c>
      <c r="D167" s="82">
        <f t="shared" ref="D167:AE167" si="23">D108</f>
        <v>33.62268669148078</v>
      </c>
      <c r="E167" s="82">
        <f t="shared" si="23"/>
        <v>31.271870665631724</v>
      </c>
      <c r="F167" s="82">
        <f t="shared" si="23"/>
        <v>30.060637242828879</v>
      </c>
      <c r="G167" s="82">
        <f t="shared" si="23"/>
        <v>28.405457726827944</v>
      </c>
      <c r="H167" s="82">
        <f t="shared" si="23"/>
        <v>26.198427644005559</v>
      </c>
      <c r="I167" s="82">
        <f t="shared" si="23"/>
        <v>25.694679926584392</v>
      </c>
      <c r="J167" s="82">
        <f t="shared" si="23"/>
        <v>25.278952110333357</v>
      </c>
      <c r="K167" s="82">
        <f t="shared" si="23"/>
        <v>24.786743121121674</v>
      </c>
      <c r="L167" s="82">
        <f t="shared" si="23"/>
        <v>24.095136675047605</v>
      </c>
      <c r="M167" s="82">
        <f t="shared" si="23"/>
        <v>23.421193551312705</v>
      </c>
      <c r="N167" s="82">
        <f t="shared" si="23"/>
        <v>22.878216709985363</v>
      </c>
      <c r="O167" s="82">
        <f t="shared" si="23"/>
        <v>22.057023519179655</v>
      </c>
      <c r="P167" s="82">
        <f t="shared" si="23"/>
        <v>24.391094191119855</v>
      </c>
      <c r="Q167" s="82">
        <f t="shared" si="23"/>
        <v>28.410126354700267</v>
      </c>
      <c r="R167" s="82">
        <f t="shared" si="23"/>
        <v>27.78570925429306</v>
      </c>
      <c r="S167" s="82">
        <f t="shared" si="23"/>
        <v>28.20262094326587</v>
      </c>
      <c r="T167" s="82">
        <f t="shared" si="23"/>
        <v>31.313527005790995</v>
      </c>
      <c r="U167" s="82">
        <f t="shared" si="23"/>
        <v>31.978810929877984</v>
      </c>
      <c r="V167" s="82">
        <f t="shared" si="23"/>
        <v>32.271035081486446</v>
      </c>
      <c r="W167" s="82">
        <f t="shared" si="23"/>
        <v>31.514774393161179</v>
      </c>
      <c r="X167" s="82">
        <f t="shared" si="23"/>
        <v>31.674083905468247</v>
      </c>
      <c r="Y167" s="82">
        <f t="shared" si="23"/>
        <v>31.081658598250325</v>
      </c>
      <c r="Z167" s="82">
        <f t="shared" si="23"/>
        <v>29.866828756147427</v>
      </c>
      <c r="AA167" s="82">
        <f t="shared" si="23"/>
        <v>28.827822440407974</v>
      </c>
      <c r="AB167" s="82">
        <f t="shared" si="23"/>
        <v>28.208369959193071</v>
      </c>
      <c r="AC167" s="82">
        <f t="shared" si="23"/>
        <v>26.023952768073542</v>
      </c>
      <c r="AD167" s="82">
        <f t="shared" si="23"/>
        <v>26.942071903452391</v>
      </c>
      <c r="AE167" s="82">
        <f t="shared" si="23"/>
        <v>26.933700070103932</v>
      </c>
    </row>
    <row r="168" spans="2:31" x14ac:dyDescent="0.25">
      <c r="B168" s="70" t="str">
        <f>B109</f>
        <v>France</v>
      </c>
      <c r="C168" s="82">
        <f>C109</f>
        <v>40.706062520676618</v>
      </c>
      <c r="D168" s="82">
        <f t="shared" ref="D168:AE168" si="24">D109</f>
        <v>40.155720933221836</v>
      </c>
      <c r="E168" s="82">
        <f t="shared" si="24"/>
        <v>39.504252811541519</v>
      </c>
      <c r="F168" s="82">
        <f t="shared" si="24"/>
        <v>39.713089564582198</v>
      </c>
      <c r="G168" s="82">
        <f t="shared" si="24"/>
        <v>40.639091300873275</v>
      </c>
      <c r="H168" s="82">
        <f t="shared" si="24"/>
        <v>42.009769065406346</v>
      </c>
      <c r="I168" s="82">
        <f t="shared" si="24"/>
        <v>43.459653506005473</v>
      </c>
      <c r="J168" s="82">
        <f t="shared" si="24"/>
        <v>42.911756426095792</v>
      </c>
      <c r="K168" s="82">
        <f t="shared" si="24"/>
        <v>42.647350558051549</v>
      </c>
      <c r="L168" s="82">
        <f t="shared" si="24"/>
        <v>41.817980481559047</v>
      </c>
      <c r="M168" s="82">
        <f t="shared" si="24"/>
        <v>41.282077481946978</v>
      </c>
      <c r="N168" s="82">
        <f t="shared" si="24"/>
        <v>41.465476185110568</v>
      </c>
      <c r="O168" s="82">
        <f t="shared" si="24"/>
        <v>40.891410779956225</v>
      </c>
      <c r="P168" s="82">
        <f t="shared" si="24"/>
        <v>39.658215643523135</v>
      </c>
      <c r="Q168" s="82">
        <f t="shared" si="24"/>
        <v>37.618336347556706</v>
      </c>
      <c r="R168" s="82">
        <f t="shared" si="24"/>
        <v>37.017772422959482</v>
      </c>
      <c r="S168" s="82">
        <f t="shared" si="24"/>
        <v>36.267591854814071</v>
      </c>
      <c r="T168" s="82">
        <f t="shared" si="24"/>
        <v>34.72455048086141</v>
      </c>
      <c r="U168" s="82">
        <f t="shared" si="24"/>
        <v>35.709068332055075</v>
      </c>
      <c r="V168" s="82">
        <f t="shared" si="24"/>
        <v>35.228868250902295</v>
      </c>
      <c r="W168" s="82">
        <f t="shared" si="24"/>
        <v>35.906876992906831</v>
      </c>
      <c r="X168" s="82">
        <f t="shared" si="24"/>
        <v>36.183972185233969</v>
      </c>
      <c r="Y168" s="82">
        <f t="shared" si="24"/>
        <v>37.478935807764117</v>
      </c>
      <c r="Z168" s="82">
        <f t="shared" si="24"/>
        <v>36.632086649762655</v>
      </c>
      <c r="AA168" s="82">
        <f t="shared" si="24"/>
        <v>36.343364561131985</v>
      </c>
      <c r="AB168" s="82">
        <f t="shared" si="24"/>
        <v>35.161233321017541</v>
      </c>
      <c r="AC168" s="82">
        <f t="shared" si="24"/>
        <v>32.736319231680262</v>
      </c>
      <c r="AD168" s="82">
        <f t="shared" si="24"/>
        <v>31.049592021948428</v>
      </c>
      <c r="AE168" s="82">
        <f t="shared" si="24"/>
        <v>31.622480495039731</v>
      </c>
    </row>
    <row r="169" spans="2:31" x14ac:dyDescent="0.25">
      <c r="B169" s="58" t="str">
        <f>B111</f>
        <v>Italie</v>
      </c>
      <c r="C169" s="82">
        <f>C111</f>
        <v>36.088508859728137</v>
      </c>
      <c r="D169" s="82">
        <f t="shared" ref="D169:AE169" si="25">D111</f>
        <v>36.565226400038796</v>
      </c>
      <c r="E169" s="82">
        <f t="shared" si="25"/>
        <v>35.419877944262431</v>
      </c>
      <c r="F169" s="82">
        <f t="shared" si="25"/>
        <v>34.951183070234777</v>
      </c>
      <c r="G169" s="82">
        <f t="shared" si="25"/>
        <v>34.047721778829917</v>
      </c>
      <c r="H169" s="82">
        <f t="shared" si="25"/>
        <v>34.502459646570308</v>
      </c>
      <c r="I169" s="82">
        <f t="shared" si="25"/>
        <v>33.720215648481798</v>
      </c>
      <c r="J169" s="82">
        <f t="shared" si="25"/>
        <v>34.100446498320693</v>
      </c>
      <c r="K169" s="82">
        <f t="shared" si="25"/>
        <v>34.072140081923074</v>
      </c>
      <c r="L169" s="82">
        <f t="shared" si="25"/>
        <v>33.450733803510133</v>
      </c>
      <c r="M169" s="82">
        <f t="shared" si="25"/>
        <v>32.342373955625384</v>
      </c>
      <c r="N169" s="82">
        <f t="shared" si="25"/>
        <v>31.912462287878974</v>
      </c>
      <c r="O169" s="82">
        <f t="shared" si="25"/>
        <v>30.365642208808108</v>
      </c>
      <c r="P169" s="82">
        <f t="shared" si="25"/>
        <v>29.649133285738195</v>
      </c>
      <c r="Q169" s="82">
        <f t="shared" si="25"/>
        <v>27.580476971099301</v>
      </c>
      <c r="R169" s="82">
        <f t="shared" si="25"/>
        <v>26.608860436783417</v>
      </c>
      <c r="S169" s="82">
        <f t="shared" si="25"/>
        <v>26.125740754008067</v>
      </c>
      <c r="T169" s="82">
        <f t="shared" si="25"/>
        <v>26.397247498599107</v>
      </c>
      <c r="U169" s="82">
        <f t="shared" si="25"/>
        <v>27.244036637813625</v>
      </c>
      <c r="V169" s="82">
        <f t="shared" si="25"/>
        <v>25.944465941242061</v>
      </c>
      <c r="W169" s="82">
        <f t="shared" si="25"/>
        <v>25.533871364069171</v>
      </c>
      <c r="X169" s="82">
        <f t="shared" si="25"/>
        <v>25.344109478109157</v>
      </c>
      <c r="Y169" s="82">
        <f t="shared" si="25"/>
        <v>25.557836765946679</v>
      </c>
      <c r="Z169" s="82">
        <f t="shared" si="25"/>
        <v>25.803818136146695</v>
      </c>
      <c r="AA169" s="82">
        <f t="shared" si="25"/>
        <v>26.460128086466842</v>
      </c>
      <c r="AB169" s="82">
        <f t="shared" si="25"/>
        <v>27.341058072324611</v>
      </c>
      <c r="AC169" s="82">
        <f t="shared" si="25"/>
        <v>27.059765752427161</v>
      </c>
      <c r="AD169" s="82">
        <f t="shared" si="25"/>
        <v>28.815374407086786</v>
      </c>
      <c r="AE169" s="82">
        <f t="shared" si="25"/>
        <v>30.092621343184323</v>
      </c>
    </row>
    <row r="170" spans="2:31" x14ac:dyDescent="0.25">
      <c r="B170" s="58" t="str">
        <f>B118</f>
        <v>Pays-Bas</v>
      </c>
      <c r="C170" s="82">
        <f>C118</f>
        <v>33.530113700326467</v>
      </c>
      <c r="D170" s="82">
        <f t="shared" ref="D170:AE170" si="26">D118</f>
        <v>31.679409164196183</v>
      </c>
      <c r="E170" s="82">
        <f t="shared" si="26"/>
        <v>30.896920342909567</v>
      </c>
      <c r="F170" s="82">
        <f t="shared" si="26"/>
        <v>31.742156723938333</v>
      </c>
      <c r="G170" s="82">
        <f t="shared" si="26"/>
        <v>33.218744400883104</v>
      </c>
      <c r="H170" s="82">
        <f t="shared" si="26"/>
        <v>33.77786766400127</v>
      </c>
      <c r="I170" s="82">
        <f t="shared" si="26"/>
        <v>33.794448966157866</v>
      </c>
      <c r="J170" s="82">
        <f t="shared" si="26"/>
        <v>33.744324096727389</v>
      </c>
      <c r="K170" s="82">
        <f t="shared" si="26"/>
        <v>33.702368882606734</v>
      </c>
      <c r="L170" s="82">
        <f t="shared" si="26"/>
        <v>33.593081373455206</v>
      </c>
      <c r="M170" s="82">
        <f t="shared" si="26"/>
        <v>35.14052404553609</v>
      </c>
      <c r="N170" s="82">
        <f t="shared" si="26"/>
        <v>36.112163047944357</v>
      </c>
      <c r="O170" s="82">
        <f t="shared" si="26"/>
        <v>37.052084748344186</v>
      </c>
      <c r="P170" s="82">
        <f t="shared" si="26"/>
        <v>38.044048723331542</v>
      </c>
      <c r="Q170" s="82">
        <f t="shared" si="26"/>
        <v>36.751206299017973</v>
      </c>
      <c r="R170" s="82">
        <f t="shared" si="26"/>
        <v>34.338165493775158</v>
      </c>
      <c r="S170" s="82">
        <f t="shared" si="26"/>
        <v>34.305618229829022</v>
      </c>
      <c r="T170" s="82">
        <f t="shared" si="26"/>
        <v>32.612400302260454</v>
      </c>
      <c r="U170" s="82">
        <f t="shared" si="26"/>
        <v>32.221602537137784</v>
      </c>
      <c r="V170" s="82">
        <f t="shared" si="26"/>
        <v>33.358974450713596</v>
      </c>
      <c r="W170" s="82">
        <f t="shared" si="26"/>
        <v>35.479426002145857</v>
      </c>
      <c r="X170" s="82">
        <f t="shared" si="26"/>
        <v>38.211264745821993</v>
      </c>
      <c r="Y170" s="82">
        <f t="shared" si="26"/>
        <v>39.835962331922318</v>
      </c>
      <c r="Z170" s="82">
        <f t="shared" si="26"/>
        <v>39.839880978844903</v>
      </c>
      <c r="AA170" s="82">
        <f t="shared" si="26"/>
        <v>40.363402069864932</v>
      </c>
      <c r="AB170" s="82">
        <f t="shared" si="26"/>
        <v>40.85017727873965</v>
      </c>
      <c r="AC170" s="82">
        <f t="shared" si="26"/>
        <v>39.46084934179315</v>
      </c>
      <c r="AD170" s="82">
        <f t="shared" si="26"/>
        <v>39.954007180741627</v>
      </c>
      <c r="AE170" s="82">
        <f t="shared" si="26"/>
        <v>39.83011360613726</v>
      </c>
    </row>
    <row r="171" spans="2:31" x14ac:dyDescent="0.25">
      <c r="B171" s="58" t="str">
        <f>B126</f>
        <v>Suède</v>
      </c>
      <c r="C171" s="82">
        <f>C126</f>
        <v>41.596618757843395</v>
      </c>
      <c r="D171" s="82">
        <f t="shared" ref="D171:AE171" si="27">D126</f>
        <v>43.136944204359935</v>
      </c>
      <c r="E171" s="82">
        <f t="shared" si="27"/>
        <v>42.657710280373834</v>
      </c>
      <c r="F171" s="82">
        <f t="shared" si="27"/>
        <v>42.997924309712303</v>
      </c>
      <c r="G171" s="82">
        <f t="shared" si="27"/>
        <v>42.218099547511315</v>
      </c>
      <c r="H171" s="82">
        <f t="shared" si="27"/>
        <v>42.658623771224306</v>
      </c>
      <c r="I171" s="82">
        <f t="shared" si="27"/>
        <v>42.734913930337704</v>
      </c>
      <c r="J171" s="82">
        <f t="shared" si="27"/>
        <v>43.995290087775643</v>
      </c>
      <c r="K171" s="82">
        <f t="shared" si="27"/>
        <v>45.922291028593143</v>
      </c>
      <c r="L171" s="82">
        <f t="shared" si="27"/>
        <v>47.82841763914319</v>
      </c>
      <c r="M171" s="82">
        <f t="shared" si="27"/>
        <v>46.259822666722698</v>
      </c>
      <c r="N171" s="82">
        <f t="shared" si="27"/>
        <v>49.091754056293063</v>
      </c>
      <c r="O171" s="82">
        <f t="shared" si="27"/>
        <v>48.518323919611191</v>
      </c>
      <c r="P171" s="82">
        <f t="shared" si="27"/>
        <v>42.459236215404424</v>
      </c>
      <c r="Q171" s="82">
        <f t="shared" si="27"/>
        <v>44.068827019625743</v>
      </c>
      <c r="R171" s="82">
        <f t="shared" si="27"/>
        <v>43.156667028317237</v>
      </c>
      <c r="S171" s="82">
        <f t="shared" si="27"/>
        <v>43.344338877083295</v>
      </c>
      <c r="T171" s="82">
        <f t="shared" si="27"/>
        <v>42.373649475298535</v>
      </c>
      <c r="U171" s="82">
        <f t="shared" si="27"/>
        <v>40.314613650338188</v>
      </c>
      <c r="V171" s="82">
        <f t="shared" si="27"/>
        <v>40.659948527691434</v>
      </c>
      <c r="W171" s="82">
        <f t="shared" si="27"/>
        <v>42.361580261418709</v>
      </c>
      <c r="X171" s="82">
        <f t="shared" si="27"/>
        <v>39.284390063033001</v>
      </c>
      <c r="Y171" s="82">
        <f t="shared" si="27"/>
        <v>40.388061517866653</v>
      </c>
      <c r="Z171" s="82">
        <f t="shared" si="27"/>
        <v>40.743857683974703</v>
      </c>
      <c r="AA171" s="82">
        <f t="shared" si="27"/>
        <v>41.332048290554937</v>
      </c>
      <c r="AB171" s="82">
        <f t="shared" si="27"/>
        <v>41.952744241167323</v>
      </c>
      <c r="AC171" s="82">
        <f t="shared" si="27"/>
        <v>41.575388284567509</v>
      </c>
      <c r="AD171" s="82">
        <f t="shared" si="27"/>
        <v>40.972046093620776</v>
      </c>
      <c r="AE171" s="82">
        <f t="shared" si="27"/>
        <v>41.920702946012241</v>
      </c>
    </row>
    <row r="173" spans="2:31" x14ac:dyDescent="0.25">
      <c r="B173" s="83" t="s">
        <v>129</v>
      </c>
      <c r="C173" s="83">
        <v>1095</v>
      </c>
      <c r="D173" s="83">
        <v>1096</v>
      </c>
      <c r="E173" s="83">
        <v>1097</v>
      </c>
      <c r="F173" s="83">
        <v>1098</v>
      </c>
      <c r="G173" s="83">
        <v>1099</v>
      </c>
      <c r="H173" s="83" t="s">
        <v>102</v>
      </c>
      <c r="I173" s="83" t="s">
        <v>103</v>
      </c>
      <c r="J173" s="83" t="s">
        <v>104</v>
      </c>
      <c r="K173" s="83" t="s">
        <v>105</v>
      </c>
      <c r="L173" s="83" t="s">
        <v>106</v>
      </c>
      <c r="M173" s="83" t="s">
        <v>107</v>
      </c>
      <c r="N173" s="83" t="s">
        <v>108</v>
      </c>
      <c r="O173" s="83" t="s">
        <v>109</v>
      </c>
      <c r="P173" s="83" t="s">
        <v>110</v>
      </c>
      <c r="Q173" s="83" t="s">
        <v>111</v>
      </c>
      <c r="R173" s="83" t="s">
        <v>112</v>
      </c>
      <c r="S173" s="83" t="s">
        <v>113</v>
      </c>
      <c r="T173" s="83" t="s">
        <v>114</v>
      </c>
      <c r="U173" s="83" t="s">
        <v>115</v>
      </c>
      <c r="V173" s="83" t="s">
        <v>116</v>
      </c>
      <c r="W173" s="83" t="s">
        <v>117</v>
      </c>
      <c r="X173" s="83" t="s">
        <v>118</v>
      </c>
      <c r="Y173" s="83" t="s">
        <v>119</v>
      </c>
      <c r="Z173" s="83" t="s">
        <v>120</v>
      </c>
      <c r="AA173" s="83">
        <v>2010</v>
      </c>
      <c r="AB173" s="83" t="s">
        <v>122</v>
      </c>
      <c r="AC173" s="83" t="s">
        <v>123</v>
      </c>
      <c r="AD173" s="83" t="s">
        <v>124</v>
      </c>
      <c r="AE173" s="83" t="s">
        <v>125</v>
      </c>
    </row>
    <row r="174" spans="2:31" x14ac:dyDescent="0.25">
      <c r="B174" s="83" t="s">
        <v>47</v>
      </c>
      <c r="C174" s="83">
        <v>42.392102665350443</v>
      </c>
      <c r="D174" s="83">
        <v>45.43160807395796</v>
      </c>
      <c r="E174" s="83">
        <v>40.721388967342023</v>
      </c>
      <c r="F174" s="83">
        <v>42.785842300304893</v>
      </c>
      <c r="G174" s="83">
        <v>43.217159259545909</v>
      </c>
      <c r="H174" s="83">
        <v>41.810912841145651</v>
      </c>
      <c r="I174" s="83">
        <v>39.121135336679743</v>
      </c>
      <c r="J174" s="83">
        <v>39.791400113369505</v>
      </c>
      <c r="K174" s="83">
        <v>42.41966552113032</v>
      </c>
      <c r="L174" s="83">
        <v>42.093698756964166</v>
      </c>
      <c r="M174" s="83">
        <v>40.582037098909801</v>
      </c>
      <c r="N174" s="83">
        <v>41.832365811743728</v>
      </c>
      <c r="O174" s="83">
        <v>40.432396121516398</v>
      </c>
      <c r="P174" s="83">
        <v>43.029145206400635</v>
      </c>
      <c r="Q174" s="83">
        <v>44.068281255382921</v>
      </c>
      <c r="R174" s="83">
        <v>41.811085728742675</v>
      </c>
      <c r="S174" s="83">
        <v>42.198127550612149</v>
      </c>
      <c r="T174" s="83">
        <v>43.96317290948835</v>
      </c>
      <c r="U174" s="83">
        <v>45.067217737723993</v>
      </c>
      <c r="V174" s="83">
        <v>46.161456712170398</v>
      </c>
      <c r="W174" s="83">
        <v>49.470214184065</v>
      </c>
      <c r="X174" s="83">
        <v>51.901318498768056</v>
      </c>
      <c r="Y174" s="83">
        <v>52.43850053948379</v>
      </c>
      <c r="Z174" s="83">
        <v>49.995673646516948</v>
      </c>
      <c r="AA174" s="83">
        <v>47.957778797613585</v>
      </c>
      <c r="AB174" s="83">
        <v>48.130577242552185</v>
      </c>
      <c r="AC174" s="83">
        <v>48.56628380514352</v>
      </c>
      <c r="AD174" s="83">
        <v>47.594335683523617</v>
      </c>
      <c r="AE174" s="83">
        <v>50.328367531402868</v>
      </c>
    </row>
    <row r="175" spans="2:31" x14ac:dyDescent="0.25">
      <c r="B175" s="83" t="s">
        <v>44</v>
      </c>
      <c r="C175" s="83">
        <v>38.500881188584813</v>
      </c>
      <c r="D175" s="83">
        <v>38.768555778366959</v>
      </c>
      <c r="E175" s="83">
        <v>39.691089108910894</v>
      </c>
      <c r="F175" s="83">
        <v>38.987678024275738</v>
      </c>
      <c r="G175" s="83">
        <v>39.556816908010724</v>
      </c>
      <c r="H175" s="83">
        <v>40.798529064272209</v>
      </c>
      <c r="I175" s="83">
        <v>41.234307244255675</v>
      </c>
      <c r="J175" s="83">
        <v>40.726723664601145</v>
      </c>
      <c r="K175" s="83">
        <v>42.277799346266079</v>
      </c>
      <c r="L175" s="83">
        <v>45.417095777548923</v>
      </c>
      <c r="M175" s="83">
        <v>47.365158557274363</v>
      </c>
      <c r="N175" s="83">
        <v>49.098416088271932</v>
      </c>
      <c r="O175" s="83">
        <v>47.769513775564633</v>
      </c>
      <c r="P175" s="83">
        <v>47.427489614296256</v>
      </c>
      <c r="Q175" s="83">
        <v>48.386835166159223</v>
      </c>
      <c r="R175" s="83">
        <v>49.430709868486623</v>
      </c>
      <c r="S175" s="83">
        <v>48.52342690180528</v>
      </c>
      <c r="T175" s="83">
        <v>48.989389663099814</v>
      </c>
      <c r="U175" s="83">
        <v>49.46076900838392</v>
      </c>
      <c r="V175" s="83">
        <v>49.414092956273677</v>
      </c>
      <c r="W175" s="83">
        <v>50.514765897454929</v>
      </c>
      <c r="X175" s="83">
        <v>49.889923289577268</v>
      </c>
      <c r="Y175" s="83">
        <v>49.298658352444967</v>
      </c>
      <c r="Z175" s="83">
        <v>49.671178345707865</v>
      </c>
      <c r="AA175" s="83">
        <v>50.463730581281901</v>
      </c>
      <c r="AB175" s="83">
        <v>50.340392025698378</v>
      </c>
      <c r="AC175" s="83">
        <v>49.301715191308205</v>
      </c>
      <c r="AD175" s="83">
        <v>47.156171169287802</v>
      </c>
      <c r="AE175" s="83">
        <v>46.447598111473447</v>
      </c>
    </row>
    <row r="176" spans="2:31" x14ac:dyDescent="0.25">
      <c r="B176" s="83" t="s">
        <v>70</v>
      </c>
      <c r="C176" s="83">
        <v>41.596618757843395</v>
      </c>
      <c r="D176" s="83">
        <v>43.136944204359935</v>
      </c>
      <c r="E176" s="83">
        <v>42.657710280373834</v>
      </c>
      <c r="F176" s="83">
        <v>42.997924309712303</v>
      </c>
      <c r="G176" s="83">
        <v>42.218099547511315</v>
      </c>
      <c r="H176" s="83">
        <v>42.658623771224306</v>
      </c>
      <c r="I176" s="83">
        <v>42.734913930337704</v>
      </c>
      <c r="J176" s="83">
        <v>43.995290087775643</v>
      </c>
      <c r="K176" s="83">
        <v>45.922291028593143</v>
      </c>
      <c r="L176" s="83">
        <v>47.82841763914319</v>
      </c>
      <c r="M176" s="83">
        <v>46.259822666722698</v>
      </c>
      <c r="N176" s="83">
        <v>49.091754056293063</v>
      </c>
      <c r="O176" s="83">
        <v>48.518323919611191</v>
      </c>
      <c r="P176" s="83">
        <v>42.459236215404424</v>
      </c>
      <c r="Q176" s="83">
        <v>44.068827019625743</v>
      </c>
      <c r="R176" s="83">
        <v>43.156667028317237</v>
      </c>
      <c r="S176" s="83">
        <v>43.344338877083295</v>
      </c>
      <c r="T176" s="83">
        <v>42.373649475298535</v>
      </c>
      <c r="U176" s="83">
        <v>40.314613650338188</v>
      </c>
      <c r="V176" s="83">
        <v>40.659948527691434</v>
      </c>
      <c r="W176" s="83">
        <v>42.361580261418709</v>
      </c>
      <c r="X176" s="83">
        <v>39.284390063033001</v>
      </c>
      <c r="Y176" s="83">
        <v>40.388061517866653</v>
      </c>
      <c r="Z176" s="83">
        <v>40.743857683974703</v>
      </c>
      <c r="AA176" s="83">
        <v>41.332048290554937</v>
      </c>
      <c r="AB176" s="83">
        <v>41.952744241167323</v>
      </c>
      <c r="AC176" s="83">
        <v>41.575388284567509</v>
      </c>
      <c r="AD176" s="83">
        <v>40.972046093620776</v>
      </c>
      <c r="AE176" s="83">
        <v>41.920702946012241</v>
      </c>
    </row>
    <row r="177" spans="2:31" x14ac:dyDescent="0.25">
      <c r="B177" s="83" t="s">
        <v>62</v>
      </c>
      <c r="C177" s="83">
        <v>33.530113700326467</v>
      </c>
      <c r="D177" s="83">
        <v>31.679409164196183</v>
      </c>
      <c r="E177" s="83">
        <v>30.896920342909567</v>
      </c>
      <c r="F177" s="83">
        <v>31.742156723938333</v>
      </c>
      <c r="G177" s="83">
        <v>33.218744400883104</v>
      </c>
      <c r="H177" s="83">
        <v>33.77786766400127</v>
      </c>
      <c r="I177" s="83">
        <v>33.794448966157866</v>
      </c>
      <c r="J177" s="83">
        <v>33.744324096727389</v>
      </c>
      <c r="K177" s="83">
        <v>33.702368882606734</v>
      </c>
      <c r="L177" s="83">
        <v>33.593081373455206</v>
      </c>
      <c r="M177" s="83">
        <v>35.14052404553609</v>
      </c>
      <c r="N177" s="83">
        <v>36.112163047944357</v>
      </c>
      <c r="O177" s="83">
        <v>37.052084748344186</v>
      </c>
      <c r="P177" s="83">
        <v>38.044048723331542</v>
      </c>
      <c r="Q177" s="83">
        <v>36.751206299017973</v>
      </c>
      <c r="R177" s="83">
        <v>34.338165493775158</v>
      </c>
      <c r="S177" s="83">
        <v>34.305618229829022</v>
      </c>
      <c r="T177" s="83">
        <v>32.612400302260454</v>
      </c>
      <c r="U177" s="83">
        <v>32.221602537137784</v>
      </c>
      <c r="V177" s="83">
        <v>33.358974450713596</v>
      </c>
      <c r="W177" s="83">
        <v>35.479426002145857</v>
      </c>
      <c r="X177" s="83">
        <v>38.211264745821993</v>
      </c>
      <c r="Y177" s="83">
        <v>39.835962331922318</v>
      </c>
      <c r="Z177" s="83">
        <v>39.839880978844903</v>
      </c>
      <c r="AA177" s="83">
        <v>40.363402069864932</v>
      </c>
      <c r="AB177" s="83">
        <v>40.85017727873965</v>
      </c>
      <c r="AC177" s="83">
        <v>39.46084934179315</v>
      </c>
      <c r="AD177" s="83">
        <v>39.954007180741627</v>
      </c>
      <c r="AE177" s="83">
        <v>39.83011360613726</v>
      </c>
    </row>
    <row r="178" spans="2:31" x14ac:dyDescent="0.25">
      <c r="B178" s="83" t="s">
        <v>48</v>
      </c>
      <c r="C178" s="83">
        <v>40.222951185776054</v>
      </c>
      <c r="D178" s="83">
        <v>39.853725904873009</v>
      </c>
      <c r="E178" s="83">
        <v>39.964881123741286</v>
      </c>
      <c r="F178" s="83">
        <v>39.60287108934245</v>
      </c>
      <c r="G178" s="83">
        <v>39.77077793891695</v>
      </c>
      <c r="H178" s="83">
        <v>40.419917291326925</v>
      </c>
      <c r="I178" s="83">
        <v>40.823026435405254</v>
      </c>
      <c r="J178" s="83">
        <v>41.129679764403065</v>
      </c>
      <c r="K178" s="83">
        <v>41.270470867056517</v>
      </c>
      <c r="L178" s="83">
        <v>41.017911752994429</v>
      </c>
      <c r="M178" s="83">
        <v>40.853942741687227</v>
      </c>
      <c r="N178" s="83">
        <v>39.877468393878772</v>
      </c>
      <c r="O178" s="83">
        <v>38.609247516189747</v>
      </c>
      <c r="P178" s="83">
        <v>38.156688895455012</v>
      </c>
      <c r="Q178" s="83">
        <v>37.702171077434642</v>
      </c>
      <c r="R178" s="83">
        <v>38.564498668411936</v>
      </c>
      <c r="S178" s="83">
        <v>39.278100337097918</v>
      </c>
      <c r="T178" s="83">
        <v>39.23595329079901</v>
      </c>
      <c r="U178" s="83">
        <v>39.148768744984039</v>
      </c>
      <c r="V178" s="83">
        <v>39.281026369627725</v>
      </c>
      <c r="W178" s="83">
        <v>38.34767449543336</v>
      </c>
      <c r="X178" s="83">
        <v>38.851055263147892</v>
      </c>
      <c r="Y178" s="83">
        <v>39.179906989881871</v>
      </c>
      <c r="Z178" s="83">
        <v>39.562050272076746</v>
      </c>
      <c r="AA178" s="83">
        <v>37.958439249316214</v>
      </c>
      <c r="AB178" s="83">
        <v>39.141305934955319</v>
      </c>
      <c r="AC178" s="83">
        <v>36.841956800086336</v>
      </c>
      <c r="AD178" s="83">
        <v>32.715688025412653</v>
      </c>
      <c r="AE178" s="83">
        <v>32.770164740394677</v>
      </c>
    </row>
    <row r="179" spans="2:31" x14ac:dyDescent="0.25">
      <c r="B179" s="83" t="s">
        <v>53</v>
      </c>
      <c r="C179" s="83">
        <v>40.706062520676618</v>
      </c>
      <c r="D179" s="83">
        <v>40.155720933221836</v>
      </c>
      <c r="E179" s="83">
        <v>39.504252811541519</v>
      </c>
      <c r="F179" s="83">
        <v>39.713089564582198</v>
      </c>
      <c r="G179" s="83">
        <v>40.639091300873275</v>
      </c>
      <c r="H179" s="83">
        <v>42.009769065406346</v>
      </c>
      <c r="I179" s="83">
        <v>43.459653506005473</v>
      </c>
      <c r="J179" s="83">
        <v>42.911756426095792</v>
      </c>
      <c r="K179" s="83">
        <v>42.647350558051549</v>
      </c>
      <c r="L179" s="83">
        <v>41.817980481559047</v>
      </c>
      <c r="M179" s="83">
        <v>41.282077481946978</v>
      </c>
      <c r="N179" s="83">
        <v>41.465476185110568</v>
      </c>
      <c r="O179" s="83">
        <v>40.891410779956225</v>
      </c>
      <c r="P179" s="83">
        <v>39.658215643523135</v>
      </c>
      <c r="Q179" s="83">
        <v>37.618336347556706</v>
      </c>
      <c r="R179" s="83">
        <v>37.017772422959482</v>
      </c>
      <c r="S179" s="83">
        <v>36.267591854814071</v>
      </c>
      <c r="T179" s="83">
        <v>34.72455048086141</v>
      </c>
      <c r="U179" s="83">
        <v>35.709068332055075</v>
      </c>
      <c r="V179" s="83">
        <v>35.228868250902295</v>
      </c>
      <c r="W179" s="83">
        <v>35.906876992906831</v>
      </c>
      <c r="X179" s="83">
        <v>36.183972185233969</v>
      </c>
      <c r="Y179" s="83">
        <v>37.478935807764117</v>
      </c>
      <c r="Z179" s="83">
        <v>36.632086649762655</v>
      </c>
      <c r="AA179" s="83">
        <v>36.343364561131985</v>
      </c>
      <c r="AB179" s="83">
        <v>35.161233321017541</v>
      </c>
      <c r="AC179" s="83">
        <v>32.736319231680262</v>
      </c>
      <c r="AD179" s="83">
        <v>31.049592021948428</v>
      </c>
      <c r="AE179" s="83">
        <v>31.622480495039731</v>
      </c>
    </row>
    <row r="180" spans="2:31" x14ac:dyDescent="0.25">
      <c r="B180" s="83" t="s">
        <v>55</v>
      </c>
      <c r="C180" s="83">
        <v>36.088508859728137</v>
      </c>
      <c r="D180" s="83">
        <v>36.565226400038796</v>
      </c>
      <c r="E180" s="83">
        <v>35.419877944262431</v>
      </c>
      <c r="F180" s="83">
        <v>34.951183070234777</v>
      </c>
      <c r="G180" s="83">
        <v>34.047721778829917</v>
      </c>
      <c r="H180" s="83">
        <v>34.502459646570308</v>
      </c>
      <c r="I180" s="83">
        <v>33.720215648481798</v>
      </c>
      <c r="J180" s="83">
        <v>34.100446498320693</v>
      </c>
      <c r="K180" s="83">
        <v>34.072140081923074</v>
      </c>
      <c r="L180" s="83">
        <v>33.450733803510133</v>
      </c>
      <c r="M180" s="83">
        <v>32.342373955625384</v>
      </c>
      <c r="N180" s="83">
        <v>31.912462287878974</v>
      </c>
      <c r="O180" s="83">
        <v>30.365642208808108</v>
      </c>
      <c r="P180" s="83">
        <v>29.649133285738195</v>
      </c>
      <c r="Q180" s="83">
        <v>27.580476971099301</v>
      </c>
      <c r="R180" s="83">
        <v>26.608860436783417</v>
      </c>
      <c r="S180" s="83">
        <v>26.125740754008067</v>
      </c>
      <c r="T180" s="83">
        <v>26.397247498599107</v>
      </c>
      <c r="U180" s="83">
        <v>27.244036637813625</v>
      </c>
      <c r="V180" s="83">
        <v>25.944465941242061</v>
      </c>
      <c r="W180" s="83">
        <v>25.533871364069171</v>
      </c>
      <c r="X180" s="83">
        <v>25.344109478109157</v>
      </c>
      <c r="Y180" s="83">
        <v>25.557836765946679</v>
      </c>
      <c r="Z180" s="83">
        <v>25.803818136146695</v>
      </c>
      <c r="AA180" s="83">
        <v>26.460128086466842</v>
      </c>
      <c r="AB180" s="83">
        <v>27.341058072324611</v>
      </c>
      <c r="AC180" s="83">
        <v>27.059765752427161</v>
      </c>
      <c r="AD180" s="83">
        <v>28.815374407086786</v>
      </c>
      <c r="AE180" s="83">
        <v>30.092621343184323</v>
      </c>
    </row>
    <row r="181" spans="2:31" x14ac:dyDescent="0.25">
      <c r="B181" s="83" t="s">
        <v>206</v>
      </c>
      <c r="C181" s="83">
        <v>37.867973367784337</v>
      </c>
      <c r="D181" s="83">
        <v>37.444870104699461</v>
      </c>
      <c r="E181" s="83">
        <v>36.637990197299843</v>
      </c>
      <c r="F181" s="83">
        <v>36.098177726402305</v>
      </c>
      <c r="G181" s="83">
        <v>35.744418413709369</v>
      </c>
      <c r="H181" s="83">
        <v>35.443285507254956</v>
      </c>
      <c r="I181" s="83">
        <v>34.768425544733404</v>
      </c>
      <c r="J181" s="83">
        <v>34.519902460745314</v>
      </c>
      <c r="K181" s="83">
        <v>34.752038039236105</v>
      </c>
      <c r="L181" s="83">
        <v>34.608613491357609</v>
      </c>
      <c r="M181" s="83">
        <v>33.929278546029316</v>
      </c>
      <c r="N181" s="83">
        <v>34.010552483461176</v>
      </c>
      <c r="O181" s="83">
        <v>32.998093948217615</v>
      </c>
      <c r="P181" s="83">
        <v>33.183722059613622</v>
      </c>
      <c r="Q181" s="83">
        <v>33.143506856499336</v>
      </c>
      <c r="R181" s="83">
        <v>32.665303475618735</v>
      </c>
      <c r="S181" s="83">
        <v>32.59653567466993</v>
      </c>
      <c r="T181" s="83">
        <v>32.981092870171146</v>
      </c>
      <c r="U181" s="83">
        <v>33.589361112505479</v>
      </c>
      <c r="V181" s="83">
        <v>33.090607952089726</v>
      </c>
      <c r="W181" s="83">
        <v>32.735329450874936</v>
      </c>
      <c r="X181" s="83">
        <v>32.965176269535554</v>
      </c>
      <c r="Y181" s="83">
        <v>33.37177093366298</v>
      </c>
      <c r="Z181" s="83">
        <v>33.084860356342105</v>
      </c>
      <c r="AA181" s="83">
        <v>32.549951472924491</v>
      </c>
      <c r="AB181" s="83">
        <v>32.909286039931459</v>
      </c>
      <c r="AC181" s="83">
        <v>31.231918500650629</v>
      </c>
      <c r="AD181" s="83">
        <v>29.954090827560876</v>
      </c>
      <c r="AE181" s="83">
        <v>29.769328755734762</v>
      </c>
    </row>
    <row r="182" spans="2:31" x14ac:dyDescent="0.25">
      <c r="B182" s="83" t="s">
        <v>52</v>
      </c>
      <c r="C182" s="83">
        <v>34.290131386797199</v>
      </c>
      <c r="D182" s="83">
        <v>33.62268669148078</v>
      </c>
      <c r="E182" s="83">
        <v>31.271870665631724</v>
      </c>
      <c r="F182" s="83">
        <v>30.060637242828879</v>
      </c>
      <c r="G182" s="83">
        <v>28.405457726827944</v>
      </c>
      <c r="H182" s="83">
        <v>26.198427644005559</v>
      </c>
      <c r="I182" s="83">
        <v>25.694679926584392</v>
      </c>
      <c r="J182" s="83">
        <v>25.278952110333357</v>
      </c>
      <c r="K182" s="83">
        <v>24.786743121121674</v>
      </c>
      <c r="L182" s="83">
        <v>24.095136675047605</v>
      </c>
      <c r="M182" s="83">
        <v>23.421193551312705</v>
      </c>
      <c r="N182" s="83">
        <v>22.878216709985363</v>
      </c>
      <c r="O182" s="83">
        <v>22.057023519179655</v>
      </c>
      <c r="P182" s="83">
        <v>24.391094191119855</v>
      </c>
      <c r="Q182" s="83">
        <v>28.410126354700267</v>
      </c>
      <c r="R182" s="83">
        <v>27.78570925429306</v>
      </c>
      <c r="S182" s="83">
        <v>28.20262094326587</v>
      </c>
      <c r="T182" s="83">
        <v>31.313527005790995</v>
      </c>
      <c r="U182" s="83">
        <v>31.978810929877984</v>
      </c>
      <c r="V182" s="83">
        <v>32.271035081486446</v>
      </c>
      <c r="W182" s="83">
        <v>31.514774393161179</v>
      </c>
      <c r="X182" s="83">
        <v>31.674083905468247</v>
      </c>
      <c r="Y182" s="83">
        <v>31.081658598250325</v>
      </c>
      <c r="Z182" s="83">
        <v>29.866828756147427</v>
      </c>
      <c r="AA182" s="83">
        <v>28.827822440407974</v>
      </c>
      <c r="AB182" s="83">
        <v>28.208369959193071</v>
      </c>
      <c r="AC182" s="83">
        <v>26.023952768073542</v>
      </c>
      <c r="AD182" s="83">
        <v>26.942071903452391</v>
      </c>
      <c r="AE182" s="83">
        <v>26.933700070103932</v>
      </c>
    </row>
    <row r="183" spans="2:31" x14ac:dyDescent="0.25">
      <c r="B183" s="83" t="s">
        <v>207</v>
      </c>
      <c r="C183" s="83">
        <v>30.778788034625038</v>
      </c>
      <c r="D183" s="83">
        <v>30.482068525765754</v>
      </c>
      <c r="E183" s="83">
        <v>29.745251090533603</v>
      </c>
      <c r="F183" s="83">
        <v>29.504694300837773</v>
      </c>
      <c r="G183" s="83">
        <v>29.544619095575424</v>
      </c>
      <c r="H183" s="83">
        <v>29.547815824846751</v>
      </c>
      <c r="I183" s="83">
        <v>29.349125932387647</v>
      </c>
      <c r="J183" s="83">
        <v>29.469878294070586</v>
      </c>
      <c r="K183" s="83">
        <v>29.680671344423335</v>
      </c>
      <c r="L183" s="83">
        <v>29.678467951114651</v>
      </c>
      <c r="M183" s="83">
        <v>29.051385668520002</v>
      </c>
      <c r="N183" s="83">
        <v>29.003869571369375</v>
      </c>
      <c r="O183" s="83">
        <v>27.948063446333336</v>
      </c>
      <c r="P183" s="83">
        <v>27.545109970907895</v>
      </c>
      <c r="Q183" s="83">
        <v>27.746999122584409</v>
      </c>
      <c r="R183" s="83">
        <v>27.515372099859707</v>
      </c>
      <c r="S183" s="83">
        <v>27.682887357094177</v>
      </c>
      <c r="T183" s="83">
        <v>27.734676716996979</v>
      </c>
      <c r="U183" s="83">
        <v>28.204226750233975</v>
      </c>
      <c r="V183" s="83">
        <v>28.222318236081456</v>
      </c>
      <c r="W183" s="83">
        <v>28.478290249101789</v>
      </c>
      <c r="X183" s="83">
        <v>28.370607508667149</v>
      </c>
      <c r="Y183" s="83">
        <v>28.724994314702602</v>
      </c>
      <c r="Z183" s="83">
        <v>28.734241031058414</v>
      </c>
      <c r="AA183" s="83">
        <v>28.143045537907081</v>
      </c>
      <c r="AB183" s="83">
        <v>28.064630558780287</v>
      </c>
      <c r="AC183" s="83">
        <v>27.001507484883621</v>
      </c>
      <c r="AD183" s="83">
        <v>26.248752529501335</v>
      </c>
      <c r="AE183" s="83">
        <v>26.465872632307221</v>
      </c>
    </row>
    <row r="207" spans="2:2" ht="15.75" x14ac:dyDescent="0.25">
      <c r="B207" s="84" t="s">
        <v>205</v>
      </c>
    </row>
  </sheetData>
  <sortState ref="B174:AE183">
    <sortCondition descending="1" ref="AE174:AE18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BC76-D664-4272-8CBB-639C6986B1CC}">
  <dimension ref="A1"/>
  <sheetViews>
    <sheetView workbookViewId="0">
      <selection activeCell="J147" sqref="J147"/>
    </sheetView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9FC6-9C52-4E7B-A077-6F416CE95E2C}">
  <dimension ref="A1"/>
  <sheetViews>
    <sheetView workbookViewId="0">
      <selection activeCell="J147" sqref="J147"/>
    </sheetView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A6D1-9F04-4866-B140-8371E826507F}">
  <dimension ref="A1"/>
  <sheetViews>
    <sheetView workbookViewId="0">
      <selection activeCell="J147" sqref="J14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8"/>
  <sheetViews>
    <sheetView showGridLines="0" workbookViewId="0">
      <selection activeCell="J147" sqref="J147"/>
    </sheetView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37</v>
      </c>
    </row>
    <row r="2" spans="1:3" x14ac:dyDescent="0.25">
      <c r="B2" s="18" t="s">
        <v>38</v>
      </c>
      <c r="C2" s="18" t="s">
        <v>39</v>
      </c>
    </row>
    <row r="3" spans="1:3" x14ac:dyDescent="0.25">
      <c r="B3" s="19" t="s">
        <v>40</v>
      </c>
      <c r="C3" s="19" t="s">
        <v>40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14</v>
      </c>
      <c r="C6" s="2" t="s">
        <v>19</v>
      </c>
    </row>
    <row r="7" spans="1:3" x14ac:dyDescent="0.25">
      <c r="B7" s="13" t="s">
        <v>14</v>
      </c>
      <c r="C7" s="13" t="s">
        <v>22</v>
      </c>
    </row>
    <row r="8" spans="1:3" x14ac:dyDescent="0.25">
      <c r="B8" s="2" t="s">
        <v>14</v>
      </c>
      <c r="C8" s="2" t="s">
        <v>24</v>
      </c>
    </row>
    <row r="9" spans="1:3" x14ac:dyDescent="0.25">
      <c r="B9" s="13" t="s">
        <v>14</v>
      </c>
      <c r="C9" s="13" t="s">
        <v>26</v>
      </c>
    </row>
    <row r="10" spans="1:3" x14ac:dyDescent="0.25">
      <c r="B10" s="2" t="s">
        <v>14</v>
      </c>
      <c r="C10" s="2" t="s">
        <v>28</v>
      </c>
    </row>
    <row r="11" spans="1:3" x14ac:dyDescent="0.25">
      <c r="B11" s="13" t="s">
        <v>14</v>
      </c>
      <c r="C11" s="13" t="s">
        <v>30</v>
      </c>
    </row>
    <row r="12" spans="1:3" x14ac:dyDescent="0.25">
      <c r="B12" s="2" t="s">
        <v>14</v>
      </c>
      <c r="C12" s="2" t="s">
        <v>32</v>
      </c>
    </row>
    <row r="13" spans="1:3" x14ac:dyDescent="0.25">
      <c r="B13" s="13" t="s">
        <v>14</v>
      </c>
      <c r="C13" s="13" t="s">
        <v>34</v>
      </c>
    </row>
    <row r="14" spans="1:3" x14ac:dyDescent="0.25">
      <c r="B14" s="2" t="s">
        <v>14</v>
      </c>
      <c r="C14" s="2" t="s">
        <v>36</v>
      </c>
    </row>
    <row r="15" spans="1:3" x14ac:dyDescent="0.25">
      <c r="B15" s="13" t="s">
        <v>15</v>
      </c>
      <c r="C15" s="13" t="s">
        <v>20</v>
      </c>
    </row>
    <row r="16" spans="1:3" x14ac:dyDescent="0.25">
      <c r="B16" s="2" t="s">
        <v>41</v>
      </c>
      <c r="C16" s="2" t="s">
        <v>42</v>
      </c>
    </row>
    <row r="17" spans="2:3" x14ac:dyDescent="0.25">
      <c r="B17" s="13" t="s">
        <v>41</v>
      </c>
      <c r="C17" s="13" t="s">
        <v>43</v>
      </c>
    </row>
    <row r="18" spans="2:3" x14ac:dyDescent="0.25">
      <c r="B18" s="2" t="s">
        <v>41</v>
      </c>
      <c r="C18" s="2" t="s">
        <v>44</v>
      </c>
    </row>
    <row r="19" spans="2:3" x14ac:dyDescent="0.25">
      <c r="B19" s="13" t="s">
        <v>41</v>
      </c>
      <c r="C19" s="13" t="s">
        <v>45</v>
      </c>
    </row>
    <row r="20" spans="2:3" x14ac:dyDescent="0.25">
      <c r="B20" s="2" t="s">
        <v>41</v>
      </c>
      <c r="C20" s="2" t="s">
        <v>46</v>
      </c>
    </row>
    <row r="21" spans="2:3" x14ac:dyDescent="0.25">
      <c r="B21" s="13" t="s">
        <v>41</v>
      </c>
      <c r="C21" s="13" t="s">
        <v>47</v>
      </c>
    </row>
    <row r="22" spans="2:3" x14ac:dyDescent="0.25">
      <c r="B22" s="2" t="s">
        <v>41</v>
      </c>
      <c r="C22" s="2" t="s">
        <v>48</v>
      </c>
    </row>
    <row r="23" spans="2:3" x14ac:dyDescent="0.25">
      <c r="B23" s="13" t="s">
        <v>41</v>
      </c>
      <c r="C23" s="13" t="s">
        <v>49</v>
      </c>
    </row>
    <row r="24" spans="2:3" x14ac:dyDescent="0.25">
      <c r="B24" s="2" t="s">
        <v>41</v>
      </c>
      <c r="C24" s="2" t="s">
        <v>50</v>
      </c>
    </row>
    <row r="25" spans="2:3" x14ac:dyDescent="0.25">
      <c r="B25" s="13" t="s">
        <v>41</v>
      </c>
      <c r="C25" s="13" t="s">
        <v>51</v>
      </c>
    </row>
    <row r="26" spans="2:3" x14ac:dyDescent="0.25">
      <c r="B26" s="2" t="s">
        <v>41</v>
      </c>
      <c r="C26" s="2" t="s">
        <v>52</v>
      </c>
    </row>
    <row r="27" spans="2:3" x14ac:dyDescent="0.25">
      <c r="B27" s="13" t="s">
        <v>41</v>
      </c>
      <c r="C27" s="13" t="s">
        <v>53</v>
      </c>
    </row>
    <row r="28" spans="2:3" x14ac:dyDescent="0.25">
      <c r="B28" s="2" t="s">
        <v>41</v>
      </c>
      <c r="C28" s="2" t="s">
        <v>54</v>
      </c>
    </row>
    <row r="29" spans="2:3" x14ac:dyDescent="0.25">
      <c r="B29" s="13" t="s">
        <v>41</v>
      </c>
      <c r="C29" s="13" t="s">
        <v>55</v>
      </c>
    </row>
    <row r="30" spans="2:3" x14ac:dyDescent="0.25">
      <c r="B30" s="2" t="s">
        <v>41</v>
      </c>
      <c r="C30" s="2" t="s">
        <v>56</v>
      </c>
    </row>
    <row r="31" spans="2:3" x14ac:dyDescent="0.25">
      <c r="B31" s="13" t="s">
        <v>41</v>
      </c>
      <c r="C31" s="13" t="s">
        <v>57</v>
      </c>
    </row>
    <row r="32" spans="2:3" x14ac:dyDescent="0.25">
      <c r="B32" s="2" t="s">
        <v>41</v>
      </c>
      <c r="C32" s="2" t="s">
        <v>58</v>
      </c>
    </row>
    <row r="33" spans="2:3" x14ac:dyDescent="0.25">
      <c r="B33" s="13" t="s">
        <v>41</v>
      </c>
      <c r="C33" s="13" t="s">
        <v>59</v>
      </c>
    </row>
    <row r="34" spans="2:3" x14ac:dyDescent="0.25">
      <c r="B34" s="2" t="s">
        <v>41</v>
      </c>
      <c r="C34" s="2" t="s">
        <v>60</v>
      </c>
    </row>
    <row r="35" spans="2:3" x14ac:dyDescent="0.25">
      <c r="B35" s="13" t="s">
        <v>41</v>
      </c>
      <c r="C35" s="13" t="s">
        <v>61</v>
      </c>
    </row>
    <row r="36" spans="2:3" x14ac:dyDescent="0.25">
      <c r="B36" s="2" t="s">
        <v>41</v>
      </c>
      <c r="C36" s="2" t="s">
        <v>62</v>
      </c>
    </row>
    <row r="37" spans="2:3" x14ac:dyDescent="0.25">
      <c r="B37" s="13" t="s">
        <v>41</v>
      </c>
      <c r="C37" s="13" t="s">
        <v>63</v>
      </c>
    </row>
    <row r="38" spans="2:3" x14ac:dyDescent="0.25">
      <c r="B38" s="2" t="s">
        <v>41</v>
      </c>
      <c r="C38" s="2" t="s">
        <v>64</v>
      </c>
    </row>
    <row r="39" spans="2:3" x14ac:dyDescent="0.25">
      <c r="B39" s="13" t="s">
        <v>41</v>
      </c>
      <c r="C39" s="13" t="s">
        <v>65</v>
      </c>
    </row>
    <row r="40" spans="2:3" x14ac:dyDescent="0.25">
      <c r="B40" s="2" t="s">
        <v>41</v>
      </c>
      <c r="C40" s="2" t="s">
        <v>66</v>
      </c>
    </row>
    <row r="41" spans="2:3" x14ac:dyDescent="0.25">
      <c r="B41" s="13" t="s">
        <v>41</v>
      </c>
      <c r="C41" s="13" t="s">
        <v>67</v>
      </c>
    </row>
    <row r="42" spans="2:3" x14ac:dyDescent="0.25">
      <c r="B42" s="2" t="s">
        <v>41</v>
      </c>
      <c r="C42" s="2" t="s">
        <v>68</v>
      </c>
    </row>
    <row r="43" spans="2:3" x14ac:dyDescent="0.25">
      <c r="B43" s="13" t="s">
        <v>41</v>
      </c>
      <c r="C43" s="13" t="s">
        <v>69</v>
      </c>
    </row>
    <row r="44" spans="2:3" x14ac:dyDescent="0.25">
      <c r="B44" s="2" t="s">
        <v>41</v>
      </c>
      <c r="C44" s="2" t="s">
        <v>70</v>
      </c>
    </row>
    <row r="45" spans="2:3" x14ac:dyDescent="0.25">
      <c r="B45" s="13" t="s">
        <v>41</v>
      </c>
      <c r="C45" s="13" t="s">
        <v>71</v>
      </c>
    </row>
    <row r="46" spans="2:3" x14ac:dyDescent="0.25">
      <c r="B46" s="2" t="s">
        <v>41</v>
      </c>
      <c r="C46" s="2" t="s">
        <v>72</v>
      </c>
    </row>
    <row r="47" spans="2:3" x14ac:dyDescent="0.25">
      <c r="B47" s="13" t="s">
        <v>41</v>
      </c>
      <c r="C47" s="13" t="s">
        <v>73</v>
      </c>
    </row>
    <row r="48" spans="2:3" x14ac:dyDescent="0.25">
      <c r="B48" s="2" t="s">
        <v>41</v>
      </c>
      <c r="C48" s="2" t="s">
        <v>74</v>
      </c>
    </row>
    <row r="49" spans="2:3" x14ac:dyDescent="0.25">
      <c r="B49" s="13" t="s">
        <v>41</v>
      </c>
      <c r="C49" s="13" t="s">
        <v>75</v>
      </c>
    </row>
    <row r="50" spans="2:3" x14ac:dyDescent="0.25">
      <c r="B50" s="2" t="s">
        <v>76</v>
      </c>
      <c r="C50" s="2" t="s">
        <v>77</v>
      </c>
    </row>
    <row r="51" spans="2:3" x14ac:dyDescent="0.25">
      <c r="B51" s="13" t="s">
        <v>76</v>
      </c>
      <c r="C51" s="13" t="s">
        <v>78</v>
      </c>
    </row>
    <row r="52" spans="2:3" x14ac:dyDescent="0.25">
      <c r="B52" s="2" t="s">
        <v>76</v>
      </c>
      <c r="C52" s="2" t="s">
        <v>79</v>
      </c>
    </row>
    <row r="53" spans="2:3" x14ac:dyDescent="0.25">
      <c r="B53" s="13" t="s">
        <v>76</v>
      </c>
      <c r="C53" s="13" t="s">
        <v>80</v>
      </c>
    </row>
    <row r="54" spans="2:3" x14ac:dyDescent="0.25">
      <c r="B54" s="2" t="s">
        <v>76</v>
      </c>
      <c r="C54" s="2" t="s">
        <v>81</v>
      </c>
    </row>
    <row r="55" spans="2:3" x14ac:dyDescent="0.25">
      <c r="B55" s="13" t="s">
        <v>76</v>
      </c>
      <c r="C55" s="13" t="s">
        <v>82</v>
      </c>
    </row>
    <row r="56" spans="2:3" x14ac:dyDescent="0.25">
      <c r="B56" s="2" t="s">
        <v>76</v>
      </c>
      <c r="C56" s="2" t="s">
        <v>83</v>
      </c>
    </row>
    <row r="57" spans="2:3" x14ac:dyDescent="0.25">
      <c r="B57" s="13" t="s">
        <v>76</v>
      </c>
      <c r="C57" s="13" t="s">
        <v>84</v>
      </c>
    </row>
    <row r="58" spans="2:3" x14ac:dyDescent="0.25">
      <c r="B58" s="2" t="s">
        <v>76</v>
      </c>
      <c r="C58" s="2" t="s">
        <v>85</v>
      </c>
    </row>
    <row r="59" spans="2:3" x14ac:dyDescent="0.25">
      <c r="B59" s="13" t="s">
        <v>76</v>
      </c>
      <c r="C59" s="13" t="s">
        <v>86</v>
      </c>
    </row>
    <row r="60" spans="2:3" x14ac:dyDescent="0.25">
      <c r="B60" s="2" t="s">
        <v>76</v>
      </c>
      <c r="C60" s="2" t="s">
        <v>87</v>
      </c>
    </row>
    <row r="61" spans="2:3" x14ac:dyDescent="0.25">
      <c r="B61" s="13" t="s">
        <v>76</v>
      </c>
      <c r="C61" s="13" t="s">
        <v>88</v>
      </c>
    </row>
    <row r="62" spans="2:3" x14ac:dyDescent="0.25">
      <c r="B62" s="2" t="s">
        <v>76</v>
      </c>
      <c r="C62" s="2" t="s">
        <v>89</v>
      </c>
    </row>
    <row r="63" spans="2:3" x14ac:dyDescent="0.25">
      <c r="B63" s="13" t="s">
        <v>76</v>
      </c>
      <c r="C63" s="13" t="s">
        <v>90</v>
      </c>
    </row>
    <row r="64" spans="2:3" x14ac:dyDescent="0.25">
      <c r="B64" s="2" t="s">
        <v>76</v>
      </c>
      <c r="C64" s="2" t="s">
        <v>91</v>
      </c>
    </row>
    <row r="65" spans="2:3" x14ac:dyDescent="0.25">
      <c r="B65" s="13" t="s">
        <v>76</v>
      </c>
      <c r="C65" s="13" t="s">
        <v>92</v>
      </c>
    </row>
    <row r="66" spans="2:3" x14ac:dyDescent="0.25">
      <c r="B66" s="2" t="s">
        <v>76</v>
      </c>
      <c r="C66" s="2" t="s">
        <v>93</v>
      </c>
    </row>
    <row r="67" spans="2:3" x14ac:dyDescent="0.25">
      <c r="B67" s="13" t="s">
        <v>76</v>
      </c>
      <c r="C67" s="13" t="s">
        <v>94</v>
      </c>
    </row>
    <row r="68" spans="2:3" x14ac:dyDescent="0.25">
      <c r="B68" s="2" t="s">
        <v>76</v>
      </c>
      <c r="C68" s="2" t="s">
        <v>95</v>
      </c>
    </row>
    <row r="69" spans="2:3" x14ac:dyDescent="0.25">
      <c r="B69" s="13" t="s">
        <v>76</v>
      </c>
      <c r="C69" s="13" t="s">
        <v>96</v>
      </c>
    </row>
    <row r="70" spans="2:3" x14ac:dyDescent="0.25">
      <c r="B70" s="2" t="s">
        <v>76</v>
      </c>
      <c r="C70" s="2" t="s">
        <v>97</v>
      </c>
    </row>
    <row r="71" spans="2:3" x14ac:dyDescent="0.25">
      <c r="B71" s="13" t="s">
        <v>76</v>
      </c>
      <c r="C71" s="13" t="s">
        <v>98</v>
      </c>
    </row>
    <row r="72" spans="2:3" x14ac:dyDescent="0.25">
      <c r="B72" s="2" t="s">
        <v>76</v>
      </c>
      <c r="C72" s="2" t="s">
        <v>99</v>
      </c>
    </row>
    <row r="73" spans="2:3" x14ac:dyDescent="0.25">
      <c r="B73" s="13" t="s">
        <v>76</v>
      </c>
      <c r="C73" s="13" t="s">
        <v>100</v>
      </c>
    </row>
    <row r="74" spans="2:3" x14ac:dyDescent="0.25">
      <c r="B74" s="2" t="s">
        <v>76</v>
      </c>
      <c r="C74" s="2" t="s">
        <v>101</v>
      </c>
    </row>
    <row r="75" spans="2:3" x14ac:dyDescent="0.25">
      <c r="B75" s="13" t="s">
        <v>76</v>
      </c>
      <c r="C75" s="13" t="s">
        <v>102</v>
      </c>
    </row>
    <row r="76" spans="2:3" x14ac:dyDescent="0.25">
      <c r="B76" s="2" t="s">
        <v>76</v>
      </c>
      <c r="C76" s="2" t="s">
        <v>103</v>
      </c>
    </row>
    <row r="77" spans="2:3" x14ac:dyDescent="0.25">
      <c r="B77" s="13" t="s">
        <v>76</v>
      </c>
      <c r="C77" s="13" t="s">
        <v>104</v>
      </c>
    </row>
    <row r="78" spans="2:3" x14ac:dyDescent="0.25">
      <c r="B78" s="2" t="s">
        <v>76</v>
      </c>
      <c r="C78" s="2" t="s">
        <v>105</v>
      </c>
    </row>
    <row r="79" spans="2:3" x14ac:dyDescent="0.25">
      <c r="B79" s="13" t="s">
        <v>76</v>
      </c>
      <c r="C79" s="13" t="s">
        <v>106</v>
      </c>
    </row>
    <row r="80" spans="2:3" x14ac:dyDescent="0.25">
      <c r="B80" s="2" t="s">
        <v>76</v>
      </c>
      <c r="C80" s="2" t="s">
        <v>107</v>
      </c>
    </row>
    <row r="81" spans="2:3" x14ac:dyDescent="0.25">
      <c r="B81" s="13" t="s">
        <v>76</v>
      </c>
      <c r="C81" s="13" t="s">
        <v>108</v>
      </c>
    </row>
    <row r="82" spans="2:3" x14ac:dyDescent="0.25">
      <c r="B82" s="2" t="s">
        <v>76</v>
      </c>
      <c r="C82" s="2" t="s">
        <v>109</v>
      </c>
    </row>
    <row r="83" spans="2:3" x14ac:dyDescent="0.25">
      <c r="B83" s="13" t="s">
        <v>76</v>
      </c>
      <c r="C83" s="13" t="s">
        <v>110</v>
      </c>
    </row>
    <row r="84" spans="2:3" x14ac:dyDescent="0.25">
      <c r="B84" s="2" t="s">
        <v>76</v>
      </c>
      <c r="C84" s="2" t="s">
        <v>111</v>
      </c>
    </row>
    <row r="85" spans="2:3" x14ac:dyDescent="0.25">
      <c r="B85" s="13" t="s">
        <v>76</v>
      </c>
      <c r="C85" s="13" t="s">
        <v>112</v>
      </c>
    </row>
    <row r="86" spans="2:3" x14ac:dyDescent="0.25">
      <c r="B86" s="2" t="s">
        <v>76</v>
      </c>
      <c r="C86" s="2" t="s">
        <v>113</v>
      </c>
    </row>
    <row r="87" spans="2:3" x14ac:dyDescent="0.25">
      <c r="B87" s="13" t="s">
        <v>76</v>
      </c>
      <c r="C87" s="13" t="s">
        <v>114</v>
      </c>
    </row>
    <row r="88" spans="2:3" x14ac:dyDescent="0.25">
      <c r="B88" s="2" t="s">
        <v>76</v>
      </c>
      <c r="C88" s="2" t="s">
        <v>115</v>
      </c>
    </row>
    <row r="89" spans="2:3" x14ac:dyDescent="0.25">
      <c r="B89" s="13" t="s">
        <v>76</v>
      </c>
      <c r="C89" s="13" t="s">
        <v>116</v>
      </c>
    </row>
    <row r="90" spans="2:3" x14ac:dyDescent="0.25">
      <c r="B90" s="2" t="s">
        <v>76</v>
      </c>
      <c r="C90" s="2" t="s">
        <v>117</v>
      </c>
    </row>
    <row r="91" spans="2:3" x14ac:dyDescent="0.25">
      <c r="B91" s="13" t="s">
        <v>76</v>
      </c>
      <c r="C91" s="13" t="s">
        <v>118</v>
      </c>
    </row>
    <row r="92" spans="2:3" x14ac:dyDescent="0.25">
      <c r="B92" s="2" t="s">
        <v>76</v>
      </c>
      <c r="C92" s="2" t="s">
        <v>119</v>
      </c>
    </row>
    <row r="93" spans="2:3" x14ac:dyDescent="0.25">
      <c r="B93" s="13" t="s">
        <v>76</v>
      </c>
      <c r="C93" s="13" t="s">
        <v>120</v>
      </c>
    </row>
    <row r="94" spans="2:3" x14ac:dyDescent="0.25">
      <c r="B94" s="2" t="s">
        <v>76</v>
      </c>
      <c r="C94" s="2" t="s">
        <v>121</v>
      </c>
    </row>
    <row r="95" spans="2:3" x14ac:dyDescent="0.25">
      <c r="B95" s="13" t="s">
        <v>76</v>
      </c>
      <c r="C95" s="13" t="s">
        <v>122</v>
      </c>
    </row>
    <row r="96" spans="2:3" x14ac:dyDescent="0.25">
      <c r="B96" s="2" t="s">
        <v>76</v>
      </c>
      <c r="C96" s="2" t="s">
        <v>123</v>
      </c>
    </row>
    <row r="97" spans="2:3" x14ac:dyDescent="0.25">
      <c r="B97" s="13" t="s">
        <v>76</v>
      </c>
      <c r="C97" s="13" t="s">
        <v>124</v>
      </c>
    </row>
    <row r="98" spans="2:3" x14ac:dyDescent="0.25">
      <c r="B98" s="2" t="s">
        <v>76</v>
      </c>
      <c r="C9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172"/>
  <sheetViews>
    <sheetView topLeftCell="A128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" t="s">
        <v>19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8455561.5</v>
      </c>
      <c r="D12" s="17">
        <v>8598051.3000000007</v>
      </c>
      <c r="E12" s="17">
        <v>8826364.9000000004</v>
      </c>
      <c r="F12" s="17">
        <v>9085159.1999999993</v>
      </c>
      <c r="G12" s="17">
        <v>9346679.1999999993</v>
      </c>
      <c r="H12" s="17">
        <v>9722947.0999999996</v>
      </c>
      <c r="I12" s="21">
        <v>9940132</v>
      </c>
      <c r="J12" s="17">
        <v>10049974.199999999</v>
      </c>
      <c r="K12" s="17">
        <v>10133569.699999999</v>
      </c>
      <c r="L12" s="17">
        <v>10404117.6</v>
      </c>
      <c r="M12" s="17">
        <v>10595491.699999999</v>
      </c>
      <c r="N12" s="21">
        <v>10973345</v>
      </c>
      <c r="O12" s="17">
        <v>11339064.5</v>
      </c>
      <c r="P12" s="17">
        <v>11436091.300000001</v>
      </c>
      <c r="Q12" s="17">
        <v>10946063.6</v>
      </c>
      <c r="R12" s="17">
        <v>11187866.800000001</v>
      </c>
      <c r="S12" s="17">
        <v>11417740.9</v>
      </c>
      <c r="T12" s="17">
        <v>11341276.6</v>
      </c>
      <c r="U12" s="17">
        <v>11348866.699999999</v>
      </c>
      <c r="V12" s="17">
        <v>11532663.800000001</v>
      </c>
      <c r="W12" s="17">
        <v>11788074.6</v>
      </c>
      <c r="X12" s="17">
        <v>12008196.6</v>
      </c>
      <c r="Y12" s="17">
        <v>12352898.6</v>
      </c>
      <c r="Z12" s="17">
        <v>12611721.300000001</v>
      </c>
      <c r="AA12" s="17">
        <v>12847095.199999999</v>
      </c>
      <c r="AB12" s="17">
        <v>12148893.6</v>
      </c>
      <c r="AC12" s="17">
        <v>12907708.300000001</v>
      </c>
      <c r="AD12" s="17">
        <v>13404230.199999999</v>
      </c>
      <c r="AE12" s="17">
        <v>13503225.1</v>
      </c>
    </row>
    <row r="13" spans="2:31" ht="15" x14ac:dyDescent="0.25">
      <c r="B13" s="7" t="s">
        <v>43</v>
      </c>
      <c r="C13" s="16">
        <v>7517579.7999999998</v>
      </c>
      <c r="D13" s="16">
        <v>7634086.2999999998</v>
      </c>
      <c r="E13" s="16">
        <v>7837831.2000000002</v>
      </c>
      <c r="F13" s="16">
        <v>8068366.2000000002</v>
      </c>
      <c r="G13" s="16">
        <v>8296708.2000000002</v>
      </c>
      <c r="H13" s="16">
        <v>8624919.8000000007</v>
      </c>
      <c r="I13" s="16">
        <v>8821492.3000000007</v>
      </c>
      <c r="J13" s="16">
        <v>8908574.8000000007</v>
      </c>
      <c r="K13" s="20">
        <v>8967767</v>
      </c>
      <c r="L13" s="20">
        <v>9187283</v>
      </c>
      <c r="M13" s="16">
        <v>9341283.5999999996</v>
      </c>
      <c r="N13" s="16">
        <v>9652783.1999999993</v>
      </c>
      <c r="O13" s="16">
        <v>9966819.9000000004</v>
      </c>
      <c r="P13" s="16">
        <v>10032675.699999999</v>
      </c>
      <c r="Q13" s="20">
        <v>9581661</v>
      </c>
      <c r="R13" s="20">
        <v>9789226</v>
      </c>
      <c r="S13" s="16">
        <v>9972287.0999999996</v>
      </c>
      <c r="T13" s="16">
        <v>9892126.1999999993</v>
      </c>
      <c r="U13" s="16">
        <v>9886880.1999999993</v>
      </c>
      <c r="V13" s="16">
        <v>10028670.699999999</v>
      </c>
      <c r="W13" s="16">
        <v>10227618.199999999</v>
      </c>
      <c r="X13" s="16">
        <v>10407322.5</v>
      </c>
      <c r="Y13" s="16">
        <v>10686375.5</v>
      </c>
      <c r="Z13" s="16">
        <v>10881259.5</v>
      </c>
      <c r="AA13" s="16">
        <v>11057385.5</v>
      </c>
      <c r="AB13" s="16">
        <v>10411273.800000001</v>
      </c>
      <c r="AC13" s="16">
        <v>11061663.5</v>
      </c>
      <c r="AD13" s="16">
        <v>11495386.699999999</v>
      </c>
      <c r="AE13" s="16">
        <v>11573334.300000001</v>
      </c>
    </row>
    <row r="14" spans="2:31" ht="15" x14ac:dyDescent="0.25">
      <c r="B14" s="7" t="s">
        <v>44</v>
      </c>
      <c r="C14" s="17">
        <v>282577.59999999998</v>
      </c>
      <c r="D14" s="17">
        <v>285166.90000000002</v>
      </c>
      <c r="E14" s="17">
        <v>295566.8</v>
      </c>
      <c r="F14" s="17">
        <v>301086.40000000002</v>
      </c>
      <c r="G14" s="17">
        <v>311102.2</v>
      </c>
      <c r="H14" s="17">
        <v>322258.8</v>
      </c>
      <c r="I14" s="17">
        <v>327157.90000000002</v>
      </c>
      <c r="J14" s="17">
        <v>332500.3</v>
      </c>
      <c r="K14" s="17">
        <v>336204.6</v>
      </c>
      <c r="L14" s="17">
        <v>346868.5</v>
      </c>
      <c r="M14" s="17">
        <v>355352.9</v>
      </c>
      <c r="N14" s="17">
        <v>364059.8</v>
      </c>
      <c r="O14" s="17">
        <v>377636.4</v>
      </c>
      <c r="P14" s="17">
        <v>380612.1</v>
      </c>
      <c r="Q14" s="17">
        <v>373587.4</v>
      </c>
      <c r="R14" s="17">
        <v>383792.2</v>
      </c>
      <c r="S14" s="21">
        <v>392443</v>
      </c>
      <c r="T14" s="17">
        <v>393240.1</v>
      </c>
      <c r="U14" s="17">
        <v>394151.9</v>
      </c>
      <c r="V14" s="17">
        <v>401593.7</v>
      </c>
      <c r="W14" s="17">
        <v>407800.3</v>
      </c>
      <c r="X14" s="17">
        <v>411344.3</v>
      </c>
      <c r="Y14" s="17">
        <v>417213.2</v>
      </c>
      <c r="Z14" s="17">
        <v>425231.8</v>
      </c>
      <c r="AA14" s="21">
        <v>436337</v>
      </c>
      <c r="AB14" s="17">
        <v>417994.9</v>
      </c>
      <c r="AC14" s="17">
        <v>441770.6</v>
      </c>
      <c r="AD14" s="17">
        <v>461718.5</v>
      </c>
      <c r="AE14" s="17">
        <v>466926.3</v>
      </c>
    </row>
    <row r="15" spans="2:31" ht="15" x14ac:dyDescent="0.25">
      <c r="B15" s="7" t="s">
        <v>45</v>
      </c>
      <c r="C15" s="16">
        <v>33965.599999999999</v>
      </c>
      <c r="D15" s="16">
        <v>35985.5</v>
      </c>
      <c r="E15" s="16">
        <v>30542.6</v>
      </c>
      <c r="F15" s="16">
        <v>31112.6</v>
      </c>
      <c r="G15" s="16">
        <v>28336.3</v>
      </c>
      <c r="H15" s="16">
        <v>29455.3</v>
      </c>
      <c r="I15" s="16">
        <v>30654.799999999999</v>
      </c>
      <c r="J15" s="16">
        <v>32984.300000000003</v>
      </c>
      <c r="K15" s="16">
        <v>34354.9</v>
      </c>
      <c r="L15" s="16">
        <v>36030.5</v>
      </c>
      <c r="M15" s="16">
        <v>38356.400000000001</v>
      </c>
      <c r="N15" s="16">
        <v>41096.699999999997</v>
      </c>
      <c r="O15" s="16">
        <v>43787.9</v>
      </c>
      <c r="P15" s="16">
        <v>46481.5</v>
      </c>
      <c r="Q15" s="16">
        <v>46082.400000000001</v>
      </c>
      <c r="R15" s="16">
        <v>46925.599999999999</v>
      </c>
      <c r="S15" s="16">
        <v>47817.5</v>
      </c>
      <c r="T15" s="16">
        <v>47938.5</v>
      </c>
      <c r="U15" s="16">
        <v>47148.5</v>
      </c>
      <c r="V15" s="16">
        <v>47601.8</v>
      </c>
      <c r="W15" s="16">
        <v>49002.7</v>
      </c>
      <c r="X15" s="16">
        <v>50265.5</v>
      </c>
      <c r="Y15" s="16">
        <v>51914.7</v>
      </c>
      <c r="Z15" s="16">
        <v>53639.4</v>
      </c>
      <c r="AA15" s="16">
        <v>55482.7</v>
      </c>
      <c r="AB15" s="16">
        <v>53744.800000000003</v>
      </c>
      <c r="AC15" s="16">
        <v>58117.4</v>
      </c>
      <c r="AD15" s="20">
        <v>61292</v>
      </c>
      <c r="AE15" s="16">
        <v>62066.6</v>
      </c>
    </row>
    <row r="16" spans="2:31" ht="15" x14ac:dyDescent="0.25">
      <c r="B16" s="7" t="s">
        <v>46</v>
      </c>
      <c r="C16" s="17">
        <v>114771.8</v>
      </c>
      <c r="D16" s="17">
        <v>119145.3</v>
      </c>
      <c r="E16" s="17">
        <v>117585.8</v>
      </c>
      <c r="F16" s="17">
        <v>117150.3</v>
      </c>
      <c r="G16" s="17">
        <v>118816.5</v>
      </c>
      <c r="H16" s="17">
        <v>123904.5</v>
      </c>
      <c r="I16" s="17">
        <v>127544.8</v>
      </c>
      <c r="J16" s="21">
        <v>130042</v>
      </c>
      <c r="K16" s="17">
        <v>133512.9</v>
      </c>
      <c r="L16" s="17">
        <v>139880.1</v>
      </c>
      <c r="M16" s="17">
        <v>149014.79999999999</v>
      </c>
      <c r="N16" s="21">
        <v>159624</v>
      </c>
      <c r="O16" s="17">
        <v>167921.2</v>
      </c>
      <c r="P16" s="17">
        <v>173785.60000000001</v>
      </c>
      <c r="Q16" s="17">
        <v>164335.9</v>
      </c>
      <c r="R16" s="17">
        <v>169779.20000000001</v>
      </c>
      <c r="S16" s="21">
        <v>172783</v>
      </c>
      <c r="T16" s="17">
        <v>171362.7</v>
      </c>
      <c r="U16" s="17">
        <v>171342.7</v>
      </c>
      <c r="V16" s="17">
        <v>176198.39999999999</v>
      </c>
      <c r="W16" s="17">
        <v>183862.9</v>
      </c>
      <c r="X16" s="17">
        <v>188544.5</v>
      </c>
      <c r="Y16" s="21">
        <v>198361</v>
      </c>
      <c r="Z16" s="17">
        <v>204256.5</v>
      </c>
      <c r="AA16" s="17">
        <v>211608.8</v>
      </c>
      <c r="AB16" s="21">
        <v>200921</v>
      </c>
      <c r="AC16" s="17">
        <v>208815.9</v>
      </c>
      <c r="AD16" s="21">
        <v>214879</v>
      </c>
      <c r="AE16" s="17">
        <v>215883.5</v>
      </c>
    </row>
    <row r="17" spans="2:31" ht="15" x14ac:dyDescent="0.25">
      <c r="B17" s="7" t="s">
        <v>47</v>
      </c>
      <c r="C17" s="16">
        <v>191281.3</v>
      </c>
      <c r="D17" s="16">
        <v>196105.2</v>
      </c>
      <c r="E17" s="20">
        <v>202226</v>
      </c>
      <c r="F17" s="20">
        <v>206203</v>
      </c>
      <c r="G17" s="16">
        <v>213052.5</v>
      </c>
      <c r="H17" s="20">
        <v>222912</v>
      </c>
      <c r="I17" s="16">
        <v>225111.8</v>
      </c>
      <c r="J17" s="16">
        <v>225804.2</v>
      </c>
      <c r="K17" s="16">
        <v>226820.1</v>
      </c>
      <c r="L17" s="16">
        <v>231555.9</v>
      </c>
      <c r="M17" s="16">
        <v>235378.6</v>
      </c>
      <c r="N17" s="16">
        <v>244194.3</v>
      </c>
      <c r="O17" s="16">
        <v>245671.3</v>
      </c>
      <c r="P17" s="16">
        <v>246110.2</v>
      </c>
      <c r="Q17" s="16">
        <v>234903.5</v>
      </c>
      <c r="R17" s="16">
        <v>238463.3</v>
      </c>
      <c r="S17" s="16">
        <v>241932.4</v>
      </c>
      <c r="T17" s="16">
        <v>241927.6</v>
      </c>
      <c r="U17" s="16">
        <v>245411.8</v>
      </c>
      <c r="V17" s="16">
        <v>248188.7</v>
      </c>
      <c r="W17" s="16">
        <v>253038.4</v>
      </c>
      <c r="X17" s="16">
        <v>260580.3</v>
      </c>
      <c r="Y17" s="16">
        <v>268950.2</v>
      </c>
      <c r="Z17" s="20">
        <v>273149</v>
      </c>
      <c r="AA17" s="16">
        <v>277743.5</v>
      </c>
      <c r="AB17" s="16">
        <v>271165.3</v>
      </c>
      <c r="AC17" s="16">
        <v>290874.3</v>
      </c>
      <c r="AD17" s="16">
        <v>297819.90000000002</v>
      </c>
      <c r="AE17" s="16">
        <v>306672.5</v>
      </c>
    </row>
    <row r="18" spans="2:31" ht="15" x14ac:dyDescent="0.25">
      <c r="B18" s="7" t="s">
        <v>48</v>
      </c>
      <c r="C18" s="17">
        <v>2271564.7999999998</v>
      </c>
      <c r="D18" s="17">
        <v>2289848.9</v>
      </c>
      <c r="E18" s="17">
        <v>2337263.5</v>
      </c>
      <c r="F18" s="17">
        <v>2389946.5</v>
      </c>
      <c r="G18" s="17">
        <v>2435811.6</v>
      </c>
      <c r="H18" s="17">
        <v>2511427.2000000002</v>
      </c>
      <c r="I18" s="17">
        <v>2560701.2000000002</v>
      </c>
      <c r="J18" s="17">
        <v>2561940.7999999998</v>
      </c>
      <c r="K18" s="17">
        <v>2548305.2000000002</v>
      </c>
      <c r="L18" s="17">
        <v>2588282.2999999998</v>
      </c>
      <c r="M18" s="17">
        <v>2611214.9</v>
      </c>
      <c r="N18" s="17">
        <v>2714411.5</v>
      </c>
      <c r="O18" s="17">
        <v>2805212.1</v>
      </c>
      <c r="P18" s="17">
        <v>2832483.3</v>
      </c>
      <c r="Q18" s="17">
        <v>2656460.2000000002</v>
      </c>
      <c r="R18" s="17">
        <v>2778870.6</v>
      </c>
      <c r="S18" s="17">
        <v>2882996.9</v>
      </c>
      <c r="T18" s="17">
        <v>2897562.2</v>
      </c>
      <c r="U18" s="17">
        <v>2910887.9</v>
      </c>
      <c r="V18" s="17">
        <v>2975966.8</v>
      </c>
      <c r="W18" s="21">
        <v>3018733</v>
      </c>
      <c r="X18" s="17">
        <v>3090629.7</v>
      </c>
      <c r="Y18" s="17">
        <v>3177091.7</v>
      </c>
      <c r="Z18" s="17">
        <v>3215209.4</v>
      </c>
      <c r="AA18" s="17">
        <v>3237832.1</v>
      </c>
      <c r="AB18" s="21">
        <v>3098997</v>
      </c>
      <c r="AC18" s="17">
        <v>3216758.9</v>
      </c>
      <c r="AD18" s="17">
        <v>3272540.8</v>
      </c>
      <c r="AE18" s="17">
        <v>3283077.4</v>
      </c>
    </row>
    <row r="19" spans="2:31" ht="15" x14ac:dyDescent="0.25">
      <c r="B19" s="7" t="s">
        <v>49</v>
      </c>
      <c r="C19" s="20">
        <v>9360</v>
      </c>
      <c r="D19" s="16">
        <v>9819.9</v>
      </c>
      <c r="E19" s="16">
        <v>10997.4</v>
      </c>
      <c r="F19" s="16">
        <v>11707.3</v>
      </c>
      <c r="G19" s="16">
        <v>11715.1</v>
      </c>
      <c r="H19" s="16">
        <v>12798.8</v>
      </c>
      <c r="I19" s="16">
        <v>13503.8</v>
      </c>
      <c r="J19" s="16">
        <v>14395.9</v>
      </c>
      <c r="K19" s="16">
        <v>15501.4</v>
      </c>
      <c r="L19" s="16">
        <v>16471.3</v>
      </c>
      <c r="M19" s="16">
        <v>18042.2</v>
      </c>
      <c r="N19" s="16">
        <v>19718.7</v>
      </c>
      <c r="O19" s="16">
        <v>21104.3</v>
      </c>
      <c r="P19" s="16">
        <v>20470.2</v>
      </c>
      <c r="Q19" s="20">
        <v>17345</v>
      </c>
      <c r="R19" s="16">
        <v>17976.7</v>
      </c>
      <c r="S19" s="16">
        <v>19399.3</v>
      </c>
      <c r="T19" s="16">
        <v>20014.3</v>
      </c>
      <c r="U19" s="16">
        <v>20363.8</v>
      </c>
      <c r="V19" s="16">
        <v>21013.4</v>
      </c>
      <c r="W19" s="16">
        <v>21350.9</v>
      </c>
      <c r="X19" s="16">
        <v>21951.1</v>
      </c>
      <c r="Y19" s="20">
        <v>23378</v>
      </c>
      <c r="Z19" s="16">
        <v>24335.200000000001</v>
      </c>
      <c r="AA19" s="16">
        <v>25098.1</v>
      </c>
      <c r="AB19" s="16">
        <v>24419.9</v>
      </c>
      <c r="AC19" s="16">
        <v>26002.2</v>
      </c>
      <c r="AD19" s="20">
        <v>26160</v>
      </c>
      <c r="AE19" s="16">
        <v>25325.5</v>
      </c>
    </row>
    <row r="20" spans="2:31" ht="15" x14ac:dyDescent="0.25">
      <c r="B20" s="7" t="s">
        <v>50</v>
      </c>
      <c r="C20" s="17">
        <v>100728.7</v>
      </c>
      <c r="D20" s="17">
        <v>106778.7</v>
      </c>
      <c r="E20" s="17">
        <v>117948.5</v>
      </c>
      <c r="F20" s="17">
        <v>128459.4</v>
      </c>
      <c r="G20" s="17">
        <v>139217.60000000001</v>
      </c>
      <c r="H20" s="17">
        <v>150581.29999999999</v>
      </c>
      <c r="I20" s="17">
        <v>156317.79999999999</v>
      </c>
      <c r="J20" s="17">
        <v>165841.29999999999</v>
      </c>
      <c r="K20" s="17">
        <v>167992.7</v>
      </c>
      <c r="L20" s="17">
        <v>176726.7</v>
      </c>
      <c r="M20" s="17">
        <v>187492.1</v>
      </c>
      <c r="N20" s="21">
        <v>196099</v>
      </c>
      <c r="O20" s="17">
        <v>211432.2</v>
      </c>
      <c r="P20" s="21">
        <v>206686</v>
      </c>
      <c r="Q20" s="17">
        <v>193512.2</v>
      </c>
      <c r="R20" s="21">
        <v>196992</v>
      </c>
      <c r="S20" s="21">
        <v>201728</v>
      </c>
      <c r="T20" s="17">
        <v>196101.8</v>
      </c>
      <c r="U20" s="21">
        <v>200381</v>
      </c>
      <c r="V20" s="17">
        <v>217677.5</v>
      </c>
      <c r="W20" s="17">
        <v>266655.8</v>
      </c>
      <c r="X20" s="17">
        <v>269274.09999999998</v>
      </c>
      <c r="Y20" s="17">
        <v>290060.79999999999</v>
      </c>
      <c r="Z20" s="17">
        <v>316843.09999999998</v>
      </c>
      <c r="AA20" s="17">
        <v>333805.5</v>
      </c>
      <c r="AB20" s="17">
        <v>360059.1</v>
      </c>
      <c r="AC20" s="17">
        <v>418842.3</v>
      </c>
      <c r="AD20" s="17">
        <v>459892.6</v>
      </c>
      <c r="AE20" s="21">
        <v>434045</v>
      </c>
    </row>
    <row r="21" spans="2:31" ht="15" x14ac:dyDescent="0.25">
      <c r="B21" s="7" t="s">
        <v>51</v>
      </c>
      <c r="C21" s="16">
        <v>131207.79999999999</v>
      </c>
      <c r="D21" s="16">
        <v>132304.4</v>
      </c>
      <c r="E21" s="16">
        <v>136676.1</v>
      </c>
      <c r="F21" s="16">
        <v>142466.29999999999</v>
      </c>
      <c r="G21" s="16">
        <v>144509.4</v>
      </c>
      <c r="H21" s="16">
        <v>150259.4</v>
      </c>
      <c r="I21" s="16">
        <v>156182.20000000001</v>
      </c>
      <c r="J21" s="16">
        <v>163541.1</v>
      </c>
      <c r="K21" s="16">
        <v>173607.4</v>
      </c>
      <c r="L21" s="16">
        <v>184366.8</v>
      </c>
      <c r="M21" s="16">
        <v>186333.8</v>
      </c>
      <c r="N21" s="20">
        <v>196106</v>
      </c>
      <c r="O21" s="16">
        <v>201908.1</v>
      </c>
      <c r="P21" s="16">
        <v>202500.7</v>
      </c>
      <c r="Q21" s="20">
        <v>195847</v>
      </c>
      <c r="R21" s="16">
        <v>184422.2</v>
      </c>
      <c r="S21" s="16">
        <v>168055.2</v>
      </c>
      <c r="T21" s="16">
        <v>155957.9</v>
      </c>
      <c r="U21" s="20">
        <v>153361</v>
      </c>
      <c r="V21" s="16">
        <v>153538.20000000001</v>
      </c>
      <c r="W21" s="20">
        <v>153549</v>
      </c>
      <c r="X21" s="16">
        <v>153016.4</v>
      </c>
      <c r="Y21" s="16">
        <v>156453.20000000001</v>
      </c>
      <c r="Z21" s="16">
        <v>159153.70000000001</v>
      </c>
      <c r="AA21" s="16">
        <v>161973.5</v>
      </c>
      <c r="AB21" s="16">
        <v>147236.29999999999</v>
      </c>
      <c r="AC21" s="16">
        <v>159199.4</v>
      </c>
      <c r="AD21" s="16">
        <v>167629.9</v>
      </c>
      <c r="AE21" s="16">
        <v>171320.3</v>
      </c>
    </row>
    <row r="22" spans="2:31" ht="15" x14ac:dyDescent="0.25">
      <c r="B22" s="7" t="s">
        <v>52</v>
      </c>
      <c r="C22" s="21">
        <v>700423</v>
      </c>
      <c r="D22" s="21">
        <v>718547</v>
      </c>
      <c r="E22" s="21">
        <v>742877</v>
      </c>
      <c r="F22" s="21">
        <v>771497</v>
      </c>
      <c r="G22" s="21">
        <v>804906</v>
      </c>
      <c r="H22" s="21">
        <v>847624</v>
      </c>
      <c r="I22" s="21">
        <v>881281</v>
      </c>
      <c r="J22" s="21">
        <v>904871</v>
      </c>
      <c r="K22" s="21">
        <v>928966</v>
      </c>
      <c r="L22" s="21">
        <v>954997</v>
      </c>
      <c r="M22" s="21">
        <v>987026</v>
      </c>
      <c r="N22" s="21">
        <v>1028310</v>
      </c>
      <c r="O22" s="21">
        <v>1069137</v>
      </c>
      <c r="P22" s="21">
        <v>1080935</v>
      </c>
      <c r="Q22" s="21">
        <v>1045629</v>
      </c>
      <c r="R22" s="21">
        <v>1043796</v>
      </c>
      <c r="S22" s="21">
        <v>1041171</v>
      </c>
      <c r="T22" s="21">
        <v>1012150</v>
      </c>
      <c r="U22" s="21">
        <v>999231</v>
      </c>
      <c r="V22" s="21">
        <v>1010034</v>
      </c>
      <c r="W22" s="21">
        <v>1045761</v>
      </c>
      <c r="X22" s="21">
        <v>1073529</v>
      </c>
      <c r="Y22" s="21">
        <v>1106005</v>
      </c>
      <c r="Z22" s="21">
        <v>1133142</v>
      </c>
      <c r="AA22" s="21">
        <v>1156624</v>
      </c>
      <c r="AB22" s="21">
        <v>1030964</v>
      </c>
      <c r="AC22" s="21">
        <v>1095737</v>
      </c>
      <c r="AD22" s="21">
        <v>1169148</v>
      </c>
      <c r="AE22" s="21">
        <v>1202872</v>
      </c>
    </row>
    <row r="23" spans="2:31" ht="15" x14ac:dyDescent="0.25">
      <c r="B23" s="7" t="s">
        <v>53</v>
      </c>
      <c r="C23" s="16">
        <v>1480543.7</v>
      </c>
      <c r="D23" s="16">
        <v>1502256.4</v>
      </c>
      <c r="E23" s="16">
        <v>1540022.9</v>
      </c>
      <c r="F23" s="16">
        <v>1594239.5</v>
      </c>
      <c r="G23" s="16">
        <v>1648723.3</v>
      </c>
      <c r="H23" s="16">
        <v>1716803.8</v>
      </c>
      <c r="I23" s="16">
        <v>1749111.9</v>
      </c>
      <c r="J23" s="16">
        <v>1767102.9</v>
      </c>
      <c r="K23" s="20">
        <v>1782907</v>
      </c>
      <c r="L23" s="16">
        <v>1837716.1</v>
      </c>
      <c r="M23" s="16">
        <v>1869710.4</v>
      </c>
      <c r="N23" s="16">
        <v>1920774.3</v>
      </c>
      <c r="O23" s="16">
        <v>1971676.2</v>
      </c>
      <c r="P23" s="16">
        <v>1984153.1</v>
      </c>
      <c r="Q23" s="16">
        <v>1932176.5</v>
      </c>
      <c r="R23" s="16">
        <v>1966850.2</v>
      </c>
      <c r="S23" s="16">
        <v>2016699.4</v>
      </c>
      <c r="T23" s="20">
        <v>2024705</v>
      </c>
      <c r="U23" s="16">
        <v>2041397.7</v>
      </c>
      <c r="V23" s="16">
        <v>2065887.3</v>
      </c>
      <c r="W23" s="16">
        <v>2082816.1</v>
      </c>
      <c r="X23" s="16">
        <v>2096973.4</v>
      </c>
      <c r="Y23" s="16">
        <v>2137971.4</v>
      </c>
      <c r="Z23" s="16">
        <v>2172666.9</v>
      </c>
      <c r="AA23" s="16">
        <v>2218421.7999999998</v>
      </c>
      <c r="AB23" s="16">
        <v>2056545.2</v>
      </c>
      <c r="AC23" s="16">
        <v>2191102.5</v>
      </c>
      <c r="AD23" s="16">
        <v>2253258.1</v>
      </c>
      <c r="AE23" s="16">
        <v>2285544.2999999998</v>
      </c>
    </row>
    <row r="24" spans="2:31" ht="15" x14ac:dyDescent="0.25">
      <c r="B24" s="7" t="s">
        <v>54</v>
      </c>
      <c r="C24" s="17">
        <v>26631.8</v>
      </c>
      <c r="D24" s="17">
        <v>28256.799999999999</v>
      </c>
      <c r="E24" s="17">
        <v>30229.599999999999</v>
      </c>
      <c r="F24" s="17">
        <v>30912.6</v>
      </c>
      <c r="G24" s="17">
        <v>30821.4</v>
      </c>
      <c r="H24" s="17">
        <v>31515.8</v>
      </c>
      <c r="I24" s="17">
        <v>32642.7</v>
      </c>
      <c r="J24" s="17">
        <v>34374.699999999997</v>
      </c>
      <c r="K24" s="21">
        <v>36408</v>
      </c>
      <c r="L24" s="17">
        <v>37949.599999999999</v>
      </c>
      <c r="M24" s="17">
        <v>39553.699999999997</v>
      </c>
      <c r="N24" s="17">
        <v>41418.199999999997</v>
      </c>
      <c r="O24" s="17">
        <v>43458.8</v>
      </c>
      <c r="P24" s="17">
        <v>44322.6</v>
      </c>
      <c r="Q24" s="17">
        <v>41811.4</v>
      </c>
      <c r="R24" s="17">
        <v>41045.9</v>
      </c>
      <c r="S24" s="17">
        <v>41145.4</v>
      </c>
      <c r="T24" s="17">
        <v>39775.599999999999</v>
      </c>
      <c r="U24" s="17">
        <v>39586.699999999997</v>
      </c>
      <c r="V24" s="17">
        <v>39330.6</v>
      </c>
      <c r="W24" s="17">
        <v>40219.300000000003</v>
      </c>
      <c r="X24" s="17">
        <v>41627.1</v>
      </c>
      <c r="Y24" s="17">
        <v>42792.6</v>
      </c>
      <c r="Z24" s="17">
        <v>43856.6</v>
      </c>
      <c r="AA24" s="17">
        <v>45273.1</v>
      </c>
      <c r="AB24" s="17">
        <v>41979.5</v>
      </c>
      <c r="AC24" s="17">
        <v>46888.7</v>
      </c>
      <c r="AD24" s="17">
        <v>50814.5</v>
      </c>
      <c r="AE24" s="17">
        <v>52584.1</v>
      </c>
    </row>
    <row r="25" spans="2:31" ht="15" x14ac:dyDescent="0.25">
      <c r="B25" s="7" t="s">
        <v>55</v>
      </c>
      <c r="C25" s="16">
        <v>1395344.6</v>
      </c>
      <c r="D25" s="16">
        <v>1414400.6</v>
      </c>
      <c r="E25" s="16">
        <v>1437738.9</v>
      </c>
      <c r="F25" s="16">
        <v>1461336.2</v>
      </c>
      <c r="G25" s="16">
        <v>1484573.8</v>
      </c>
      <c r="H25" s="16">
        <v>1542255.4</v>
      </c>
      <c r="I25" s="16">
        <v>1571831.2</v>
      </c>
      <c r="J25" s="16">
        <v>1577761.3</v>
      </c>
      <c r="K25" s="16">
        <v>1578402.2</v>
      </c>
      <c r="L25" s="16">
        <v>1604548.7</v>
      </c>
      <c r="M25" s="16">
        <v>1617139.7</v>
      </c>
      <c r="N25" s="16">
        <v>1648434.1</v>
      </c>
      <c r="O25" s="20">
        <v>1674696</v>
      </c>
      <c r="P25" s="16">
        <v>1660876.2</v>
      </c>
      <c r="Q25" s="16">
        <v>1569044.3</v>
      </c>
      <c r="R25" s="16">
        <v>1597404.8</v>
      </c>
      <c r="S25" s="16">
        <v>1609901.3</v>
      </c>
      <c r="T25" s="20">
        <v>1564441</v>
      </c>
      <c r="U25" s="16">
        <v>1540878.5</v>
      </c>
      <c r="V25" s="16">
        <v>1539806.8</v>
      </c>
      <c r="W25" s="16">
        <v>1554159.8</v>
      </c>
      <c r="X25" s="16">
        <v>1575406.2</v>
      </c>
      <c r="Y25" s="16">
        <v>1604434.9</v>
      </c>
      <c r="Z25" s="16">
        <v>1620342.6</v>
      </c>
      <c r="AA25" s="16">
        <v>1631728.4</v>
      </c>
      <c r="AB25" s="16">
        <v>1496321.9</v>
      </c>
      <c r="AC25" s="16">
        <v>1630469.8</v>
      </c>
      <c r="AD25" s="16">
        <v>1713637.2</v>
      </c>
      <c r="AE25" s="16">
        <v>1726151.9</v>
      </c>
    </row>
    <row r="26" spans="2:31" ht="15" x14ac:dyDescent="0.25">
      <c r="B26" s="7" t="s">
        <v>56</v>
      </c>
      <c r="C26" s="17">
        <v>10314.4</v>
      </c>
      <c r="D26" s="17">
        <v>10443.200000000001</v>
      </c>
      <c r="E26" s="21">
        <v>10719</v>
      </c>
      <c r="F26" s="21">
        <v>11374</v>
      </c>
      <c r="G26" s="17">
        <v>11942.4</v>
      </c>
      <c r="H26" s="17">
        <v>12654.9</v>
      </c>
      <c r="I26" s="21">
        <v>13155</v>
      </c>
      <c r="J26" s="17">
        <v>13644.8</v>
      </c>
      <c r="K26" s="17">
        <v>14002.7</v>
      </c>
      <c r="L26" s="17">
        <v>14706.6</v>
      </c>
      <c r="M26" s="17">
        <v>15420.3</v>
      </c>
      <c r="N26" s="17">
        <v>16147.1</v>
      </c>
      <c r="O26" s="17">
        <v>16970.3</v>
      </c>
      <c r="P26" s="17">
        <v>17589.2</v>
      </c>
      <c r="Q26" s="17">
        <v>17234.7</v>
      </c>
      <c r="R26" s="17">
        <v>17634.5</v>
      </c>
      <c r="S26" s="21">
        <v>17708</v>
      </c>
      <c r="T26" s="17">
        <v>17097.599999999999</v>
      </c>
      <c r="U26" s="17">
        <v>15971.3</v>
      </c>
      <c r="V26" s="17">
        <v>15687.6</v>
      </c>
      <c r="W26" s="21">
        <v>16199</v>
      </c>
      <c r="X26" s="21">
        <v>17264</v>
      </c>
      <c r="Y26" s="21">
        <v>18260</v>
      </c>
      <c r="Z26" s="17">
        <v>19425.8</v>
      </c>
      <c r="AA26" s="17">
        <v>20605.2</v>
      </c>
      <c r="AB26" s="17">
        <v>19958.599999999999</v>
      </c>
      <c r="AC26" s="17">
        <v>22231.5</v>
      </c>
      <c r="AD26" s="21">
        <v>23869</v>
      </c>
      <c r="AE26" s="17">
        <v>24492.400000000001</v>
      </c>
    </row>
    <row r="27" spans="2:31" ht="15" x14ac:dyDescent="0.25">
      <c r="B27" s="7" t="s">
        <v>57</v>
      </c>
      <c r="C27" s="16">
        <v>10332.299999999999</v>
      </c>
      <c r="D27" s="16">
        <v>10545.1</v>
      </c>
      <c r="E27" s="16">
        <v>11551.6</v>
      </c>
      <c r="F27" s="16">
        <v>12349.4</v>
      </c>
      <c r="G27" s="16">
        <v>12742.3</v>
      </c>
      <c r="H27" s="16">
        <v>13460.8</v>
      </c>
      <c r="I27" s="16">
        <v>14346.2</v>
      </c>
      <c r="J27" s="20">
        <v>15479</v>
      </c>
      <c r="K27" s="16">
        <v>16773.099999999999</v>
      </c>
      <c r="L27" s="16">
        <v>18240.5</v>
      </c>
      <c r="M27" s="16">
        <v>20410.5</v>
      </c>
      <c r="N27" s="16">
        <v>22929.7</v>
      </c>
      <c r="O27" s="16">
        <v>25113.4</v>
      </c>
      <c r="P27" s="16">
        <v>24652.3</v>
      </c>
      <c r="Q27" s="16">
        <v>21267.9</v>
      </c>
      <c r="R27" s="16">
        <v>20357.7</v>
      </c>
      <c r="S27" s="16">
        <v>20894.5</v>
      </c>
      <c r="T27" s="16">
        <v>22339.7</v>
      </c>
      <c r="U27" s="16">
        <v>22656.6</v>
      </c>
      <c r="V27" s="16">
        <v>23068.7</v>
      </c>
      <c r="W27" s="16">
        <v>23884.7</v>
      </c>
      <c r="X27" s="16">
        <v>24362.5</v>
      </c>
      <c r="Y27" s="16">
        <v>25190.400000000001</v>
      </c>
      <c r="Z27" s="16">
        <v>26119.9</v>
      </c>
      <c r="AA27" s="16">
        <v>26283.4</v>
      </c>
      <c r="AB27" s="20">
        <v>25367</v>
      </c>
      <c r="AC27" s="20">
        <v>27219</v>
      </c>
      <c r="AD27" s="16">
        <v>27652.6</v>
      </c>
      <c r="AE27" s="16">
        <v>28338.2</v>
      </c>
    </row>
    <row r="28" spans="2:31" ht="15" x14ac:dyDescent="0.25">
      <c r="B28" s="7" t="s">
        <v>58</v>
      </c>
      <c r="C28" s="17">
        <v>16368.9</v>
      </c>
      <c r="D28" s="17">
        <v>17191.7</v>
      </c>
      <c r="E28" s="17">
        <v>18618.8</v>
      </c>
      <c r="F28" s="17">
        <v>20008.3</v>
      </c>
      <c r="G28" s="17">
        <v>19788.8</v>
      </c>
      <c r="H28" s="17">
        <v>20465.3</v>
      </c>
      <c r="I28" s="17">
        <v>21792.3</v>
      </c>
      <c r="J28" s="17">
        <v>23256.7</v>
      </c>
      <c r="K28" s="17">
        <v>25710.7</v>
      </c>
      <c r="L28" s="17">
        <v>27382.400000000001</v>
      </c>
      <c r="M28" s="17">
        <v>29499.5</v>
      </c>
      <c r="N28" s="17">
        <v>31681.1</v>
      </c>
      <c r="O28" s="17">
        <v>35190.699999999997</v>
      </c>
      <c r="P28" s="17">
        <v>36105.5</v>
      </c>
      <c r="Q28" s="17">
        <v>30747.9</v>
      </c>
      <c r="R28" s="17">
        <v>30879.3</v>
      </c>
      <c r="S28" s="21">
        <v>32832</v>
      </c>
      <c r="T28" s="21">
        <v>34271</v>
      </c>
      <c r="U28" s="17">
        <v>35657.9</v>
      </c>
      <c r="V28" s="17">
        <v>37003.1</v>
      </c>
      <c r="W28" s="17">
        <v>38051.300000000003</v>
      </c>
      <c r="X28" s="21">
        <v>39068</v>
      </c>
      <c r="Y28" s="17">
        <v>40869.9</v>
      </c>
      <c r="Z28" s="17">
        <v>42880.1</v>
      </c>
      <c r="AA28" s="17">
        <v>44885.7</v>
      </c>
      <c r="AB28" s="21">
        <v>44905</v>
      </c>
      <c r="AC28" s="17">
        <v>47769.9</v>
      </c>
      <c r="AD28" s="17">
        <v>48982.1</v>
      </c>
      <c r="AE28" s="17">
        <v>49149.7</v>
      </c>
    </row>
    <row r="29" spans="2:31" ht="15" x14ac:dyDescent="0.25">
      <c r="B29" s="7" t="s">
        <v>59</v>
      </c>
      <c r="C29" s="16">
        <v>27893.1</v>
      </c>
      <c r="D29" s="16">
        <v>28195.599999999999</v>
      </c>
      <c r="E29" s="16">
        <v>29512.3</v>
      </c>
      <c r="F29" s="16">
        <v>31459.5</v>
      </c>
      <c r="G29" s="16">
        <v>33918.1</v>
      </c>
      <c r="H29" s="16">
        <v>36002.1</v>
      </c>
      <c r="I29" s="16">
        <v>37310.800000000003</v>
      </c>
      <c r="J29" s="20">
        <v>38465</v>
      </c>
      <c r="K29" s="16">
        <v>39432.6</v>
      </c>
      <c r="L29" s="16">
        <v>40882.300000000003</v>
      </c>
      <c r="M29" s="16">
        <v>41765.1</v>
      </c>
      <c r="N29" s="16">
        <v>44614.1</v>
      </c>
      <c r="O29" s="16">
        <v>48244.1</v>
      </c>
      <c r="P29" s="16">
        <v>48024.6</v>
      </c>
      <c r="Q29" s="16">
        <v>46438.2</v>
      </c>
      <c r="R29" s="20">
        <v>48134</v>
      </c>
      <c r="S29" s="16">
        <v>48313.2</v>
      </c>
      <c r="T29" s="16">
        <v>48978.400000000001</v>
      </c>
      <c r="U29" s="16">
        <v>50497.9</v>
      </c>
      <c r="V29" s="16">
        <v>51531.5</v>
      </c>
      <c r="W29" s="16">
        <v>53912.5</v>
      </c>
      <c r="X29" s="16">
        <v>56649.7</v>
      </c>
      <c r="Y29" s="16">
        <v>57164.3</v>
      </c>
      <c r="Z29" s="16">
        <v>57731.3</v>
      </c>
      <c r="AA29" s="16">
        <v>59542.3</v>
      </c>
      <c r="AB29" s="16">
        <v>58889.4</v>
      </c>
      <c r="AC29" s="20">
        <v>63331</v>
      </c>
      <c r="AD29" s="16">
        <v>64027.4</v>
      </c>
      <c r="AE29" s="16">
        <v>63123.3</v>
      </c>
    </row>
    <row r="30" spans="2:31" ht="15" x14ac:dyDescent="0.25">
      <c r="B30" s="7" t="s">
        <v>60</v>
      </c>
      <c r="C30" s="17">
        <v>64699.5</v>
      </c>
      <c r="D30" s="17">
        <v>65597.2</v>
      </c>
      <c r="E30" s="17">
        <v>67468.7</v>
      </c>
      <c r="F30" s="17">
        <v>70029.3</v>
      </c>
      <c r="G30" s="17">
        <v>72072.100000000006</v>
      </c>
      <c r="H30" s="17">
        <v>75184.899999999994</v>
      </c>
      <c r="I30" s="21">
        <v>78373</v>
      </c>
      <c r="J30" s="17">
        <v>82159.899999999994</v>
      </c>
      <c r="K30" s="17">
        <v>85525.6</v>
      </c>
      <c r="L30" s="17">
        <v>89752.9</v>
      </c>
      <c r="M30" s="21">
        <v>93548</v>
      </c>
      <c r="N30" s="21">
        <v>97183</v>
      </c>
      <c r="O30" s="17">
        <v>97449.600000000006</v>
      </c>
      <c r="P30" s="17">
        <v>98251.9</v>
      </c>
      <c r="Q30" s="17">
        <v>91555.4</v>
      </c>
      <c r="R30" s="21">
        <v>92732</v>
      </c>
      <c r="S30" s="17">
        <v>94597.6</v>
      </c>
      <c r="T30" s="17">
        <v>93329.8</v>
      </c>
      <c r="U30" s="17">
        <v>95853.1</v>
      </c>
      <c r="V30" s="17">
        <v>100253.2</v>
      </c>
      <c r="W30" s="17">
        <v>103894.39999999999</v>
      </c>
      <c r="X30" s="17">
        <v>106574.39999999999</v>
      </c>
      <c r="Y30" s="17">
        <v>110862.2</v>
      </c>
      <c r="Z30" s="17">
        <v>117348.9</v>
      </c>
      <c r="AA30" s="17">
        <v>123111.1</v>
      </c>
      <c r="AB30" s="17">
        <v>117436.9</v>
      </c>
      <c r="AC30" s="17">
        <v>126254.7</v>
      </c>
      <c r="AD30" s="17">
        <v>131997.29999999999</v>
      </c>
      <c r="AE30" s="17">
        <v>131404.1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5819.6</v>
      </c>
      <c r="I31" s="16">
        <v>5741.4</v>
      </c>
      <c r="J31" s="16">
        <v>5944.8</v>
      </c>
      <c r="K31" s="16">
        <v>6210.9</v>
      </c>
      <c r="L31" s="16">
        <v>6146.3</v>
      </c>
      <c r="M31" s="16">
        <v>6187.6</v>
      </c>
      <c r="N31" s="16">
        <v>6361.4</v>
      </c>
      <c r="O31" s="16">
        <v>6715.9</v>
      </c>
      <c r="P31" s="16">
        <v>7052.4</v>
      </c>
      <c r="Q31" s="16">
        <v>7091.7</v>
      </c>
      <c r="R31" s="16">
        <v>7500.1</v>
      </c>
      <c r="S31" s="16">
        <v>7431.9</v>
      </c>
      <c r="T31" s="20">
        <v>7787</v>
      </c>
      <c r="U31" s="16">
        <v>8389.6</v>
      </c>
      <c r="V31" s="16">
        <v>9155.1</v>
      </c>
      <c r="W31" s="20">
        <v>9991</v>
      </c>
      <c r="X31" s="16">
        <v>10406.1</v>
      </c>
      <c r="Y31" s="16">
        <v>11774.9</v>
      </c>
      <c r="Z31" s="16">
        <v>12652.9</v>
      </c>
      <c r="AA31" s="16">
        <v>13182.9</v>
      </c>
      <c r="AB31" s="16">
        <v>13157.2</v>
      </c>
      <c r="AC31" s="16">
        <v>14874.5</v>
      </c>
      <c r="AD31" s="20">
        <v>15772</v>
      </c>
      <c r="AE31" s="16">
        <v>16600.599999999999</v>
      </c>
    </row>
    <row r="32" spans="2:31" ht="15" x14ac:dyDescent="0.25">
      <c r="B32" s="7" t="s">
        <v>62</v>
      </c>
      <c r="C32" s="17">
        <v>457906.5</v>
      </c>
      <c r="D32" s="17">
        <v>472186.9</v>
      </c>
      <c r="E32" s="17">
        <v>492866.7</v>
      </c>
      <c r="F32" s="17">
        <v>515567.6</v>
      </c>
      <c r="G32" s="17">
        <v>540182.6</v>
      </c>
      <c r="H32" s="17">
        <v>564177.6</v>
      </c>
      <c r="I32" s="17">
        <v>577467.19999999995</v>
      </c>
      <c r="J32" s="17">
        <v>578733.6</v>
      </c>
      <c r="K32" s="17">
        <v>579085.4</v>
      </c>
      <c r="L32" s="17">
        <v>591271.19999999995</v>
      </c>
      <c r="M32" s="17">
        <v>603496.9</v>
      </c>
      <c r="N32" s="17">
        <v>624319.6</v>
      </c>
      <c r="O32" s="17">
        <v>649174.80000000005</v>
      </c>
      <c r="P32" s="17">
        <v>665025.80000000005</v>
      </c>
      <c r="Q32" s="17">
        <v>642970.6</v>
      </c>
      <c r="R32" s="17">
        <v>652540.30000000005</v>
      </c>
      <c r="S32" s="17">
        <v>666379.9</v>
      </c>
      <c r="T32" s="17">
        <v>661439.4</v>
      </c>
      <c r="U32" s="17">
        <v>663883.9</v>
      </c>
      <c r="V32" s="17">
        <v>674862.1</v>
      </c>
      <c r="W32" s="17">
        <v>687897.3</v>
      </c>
      <c r="X32" s="17">
        <v>703337.1</v>
      </c>
      <c r="Y32" s="17">
        <v>722934.8</v>
      </c>
      <c r="Z32" s="17">
        <v>738923.7</v>
      </c>
      <c r="AA32" s="17">
        <v>756589.2</v>
      </c>
      <c r="AB32" s="21">
        <v>726149</v>
      </c>
      <c r="AC32" s="21">
        <v>774694</v>
      </c>
      <c r="AD32" s="17">
        <v>818692.4</v>
      </c>
      <c r="AE32" s="17">
        <v>819589.3</v>
      </c>
    </row>
    <row r="33" spans="2:31" ht="15" x14ac:dyDescent="0.25">
      <c r="B33" s="7" t="s">
        <v>63</v>
      </c>
      <c r="C33" s="16">
        <v>231756.6</v>
      </c>
      <c r="D33" s="16">
        <v>235826.5</v>
      </c>
      <c r="E33" s="16">
        <v>240967.9</v>
      </c>
      <c r="F33" s="20">
        <v>250077</v>
      </c>
      <c r="G33" s="16">
        <v>258770.3</v>
      </c>
      <c r="H33" s="16">
        <v>268143.7</v>
      </c>
      <c r="I33" s="16">
        <v>272130.2</v>
      </c>
      <c r="J33" s="16">
        <v>275896.40000000002</v>
      </c>
      <c r="K33" s="16">
        <v>279512.59999999998</v>
      </c>
      <c r="L33" s="16">
        <v>287158.8</v>
      </c>
      <c r="M33" s="20">
        <v>294226</v>
      </c>
      <c r="N33" s="20">
        <v>304670</v>
      </c>
      <c r="O33" s="16">
        <v>316468.90000000002</v>
      </c>
      <c r="P33" s="16">
        <v>321824.3</v>
      </c>
      <c r="Q33" s="16">
        <v>308937.2</v>
      </c>
      <c r="R33" s="20">
        <v>314719</v>
      </c>
      <c r="S33" s="16">
        <v>324965.90000000002</v>
      </c>
      <c r="T33" s="16">
        <v>326435.90000000002</v>
      </c>
      <c r="U33" s="16">
        <v>326010.5</v>
      </c>
      <c r="V33" s="16">
        <v>328437.40000000002</v>
      </c>
      <c r="W33" s="16">
        <v>331973.5</v>
      </c>
      <c r="X33" s="16">
        <v>338881.4</v>
      </c>
      <c r="Y33" s="16">
        <v>347006.6</v>
      </c>
      <c r="Z33" s="16">
        <v>356475.4</v>
      </c>
      <c r="AA33" s="16">
        <v>362847.3</v>
      </c>
      <c r="AB33" s="16">
        <v>340529.9</v>
      </c>
      <c r="AC33" s="16">
        <v>355359.8</v>
      </c>
      <c r="AD33" s="16">
        <v>376931.2</v>
      </c>
      <c r="AE33" s="16">
        <v>372479.6</v>
      </c>
    </row>
    <row r="34" spans="2:31" ht="15" x14ac:dyDescent="0.25">
      <c r="B34" s="7" t="s">
        <v>64</v>
      </c>
      <c r="C34" s="17">
        <v>185845.1</v>
      </c>
      <c r="D34" s="17">
        <v>196154.6</v>
      </c>
      <c r="E34" s="17">
        <v>207346.6</v>
      </c>
      <c r="F34" s="17">
        <v>216550.5</v>
      </c>
      <c r="G34" s="21">
        <v>226205</v>
      </c>
      <c r="H34" s="17">
        <v>236201.4</v>
      </c>
      <c r="I34" s="17">
        <v>239344.4</v>
      </c>
      <c r="J34" s="17">
        <v>243690.7</v>
      </c>
      <c r="K34" s="17">
        <v>251836.4</v>
      </c>
      <c r="L34" s="21">
        <v>265494</v>
      </c>
      <c r="M34" s="17">
        <v>273768.2</v>
      </c>
      <c r="N34" s="17">
        <v>290683.5</v>
      </c>
      <c r="O34" s="21">
        <v>310447</v>
      </c>
      <c r="P34" s="17">
        <v>323340.5</v>
      </c>
      <c r="Q34" s="17">
        <v>332674.5</v>
      </c>
      <c r="R34" s="17">
        <v>343036.9</v>
      </c>
      <c r="S34" s="17">
        <v>360859.3</v>
      </c>
      <c r="T34" s="21">
        <v>365702</v>
      </c>
      <c r="U34" s="17">
        <v>367922.6</v>
      </c>
      <c r="V34" s="17">
        <v>382014.2</v>
      </c>
      <c r="W34" s="21">
        <v>399463</v>
      </c>
      <c r="X34" s="17">
        <v>411038.3</v>
      </c>
      <c r="Y34" s="17">
        <v>431623.2</v>
      </c>
      <c r="Z34" s="17">
        <v>458564.7</v>
      </c>
      <c r="AA34" s="17">
        <v>479110.1</v>
      </c>
      <c r="AB34" s="21">
        <v>469239</v>
      </c>
      <c r="AC34" s="17">
        <v>500346.4</v>
      </c>
      <c r="AD34" s="17">
        <v>527645.1</v>
      </c>
      <c r="AE34" s="17">
        <v>533740.5</v>
      </c>
    </row>
    <row r="35" spans="2:31" ht="15" x14ac:dyDescent="0.25">
      <c r="B35" s="7" t="s">
        <v>65</v>
      </c>
      <c r="C35" s="20">
        <v>135917</v>
      </c>
      <c r="D35" s="16">
        <v>140178.79999999999</v>
      </c>
      <c r="E35" s="16">
        <v>146241.79999999999</v>
      </c>
      <c r="F35" s="16">
        <v>152114.20000000001</v>
      </c>
      <c r="G35" s="16">
        <v>157135.1</v>
      </c>
      <c r="H35" s="16">
        <v>162961.79999999999</v>
      </c>
      <c r="I35" s="16">
        <v>166597.70000000001</v>
      </c>
      <c r="J35" s="16">
        <v>167707.70000000001</v>
      </c>
      <c r="K35" s="16">
        <v>166317.70000000001</v>
      </c>
      <c r="L35" s="16">
        <v>169072.1</v>
      </c>
      <c r="M35" s="16">
        <v>169896.2</v>
      </c>
      <c r="N35" s="16">
        <v>172664.5</v>
      </c>
      <c r="O35" s="20">
        <v>177542</v>
      </c>
      <c r="P35" s="16">
        <v>178686.2</v>
      </c>
      <c r="Q35" s="16">
        <v>174026.7</v>
      </c>
      <c r="R35" s="16">
        <v>176719.1</v>
      </c>
      <c r="S35" s="16">
        <v>174927.8</v>
      </c>
      <c r="T35" s="16">
        <v>169269.3</v>
      </c>
      <c r="U35" s="16">
        <v>168192.4</v>
      </c>
      <c r="V35" s="16">
        <v>168659.5</v>
      </c>
      <c r="W35" s="16">
        <v>170946.8</v>
      </c>
      <c r="X35" s="16">
        <v>173899.3</v>
      </c>
      <c r="Y35" s="16">
        <v>179454.9</v>
      </c>
      <c r="Z35" s="16">
        <v>184589.8</v>
      </c>
      <c r="AA35" s="16">
        <v>189598.6</v>
      </c>
      <c r="AB35" s="16">
        <v>175104.3</v>
      </c>
      <c r="AC35" s="20">
        <v>184365</v>
      </c>
      <c r="AD35" s="20">
        <v>197112</v>
      </c>
      <c r="AE35" s="16">
        <v>202287.6</v>
      </c>
    </row>
    <row r="36" spans="2:31" ht="15" x14ac:dyDescent="0.25">
      <c r="B36" s="7" t="s">
        <v>66</v>
      </c>
      <c r="C36" s="17">
        <v>103999.2</v>
      </c>
      <c r="D36" s="17">
        <v>107727.3</v>
      </c>
      <c r="E36" s="17">
        <v>100982.3</v>
      </c>
      <c r="F36" s="17">
        <v>95494.7</v>
      </c>
      <c r="G36" s="17">
        <v>96047.8</v>
      </c>
      <c r="H36" s="17">
        <v>98692.5</v>
      </c>
      <c r="I36" s="17">
        <v>104379.3</v>
      </c>
      <c r="J36" s="17">
        <v>109656.5</v>
      </c>
      <c r="K36" s="17">
        <v>112155.7</v>
      </c>
      <c r="L36" s="17">
        <v>124054.5</v>
      </c>
      <c r="M36" s="17">
        <v>129038.8</v>
      </c>
      <c r="N36" s="17">
        <v>140000.4</v>
      </c>
      <c r="O36" s="17">
        <v>149828.1</v>
      </c>
      <c r="P36" s="17">
        <v>164049.70000000001</v>
      </c>
      <c r="Q36" s="17">
        <v>156763.1</v>
      </c>
      <c r="R36" s="21">
        <v>148644</v>
      </c>
      <c r="S36" s="17">
        <v>155019.70000000001</v>
      </c>
      <c r="T36" s="17">
        <v>158122.29999999999</v>
      </c>
      <c r="U36" s="17">
        <v>158761.4</v>
      </c>
      <c r="V36" s="21">
        <v>165377</v>
      </c>
      <c r="W36" s="17">
        <v>169795.20000000001</v>
      </c>
      <c r="X36" s="17">
        <v>174574.7</v>
      </c>
      <c r="Y36" s="17">
        <v>189246.6</v>
      </c>
      <c r="Z36" s="17">
        <v>200118.8</v>
      </c>
      <c r="AA36" s="17">
        <v>207729.8</v>
      </c>
      <c r="AB36" s="17">
        <v>200437.6</v>
      </c>
      <c r="AC36" s="17">
        <v>210768.5</v>
      </c>
      <c r="AD36" s="17">
        <v>217351.7</v>
      </c>
      <c r="AE36" s="17">
        <v>221973.8</v>
      </c>
    </row>
    <row r="37" spans="2:31" ht="15" x14ac:dyDescent="0.25">
      <c r="B37" s="7" t="s">
        <v>67</v>
      </c>
      <c r="C37" s="16">
        <v>21944.1</v>
      </c>
      <c r="D37" s="16">
        <v>22516.799999999999</v>
      </c>
      <c r="E37" s="16">
        <v>23635.8</v>
      </c>
      <c r="F37" s="16">
        <v>24281.3</v>
      </c>
      <c r="G37" s="16">
        <v>25404.6</v>
      </c>
      <c r="H37" s="16">
        <v>26390.5</v>
      </c>
      <c r="I37" s="16">
        <v>27295.3</v>
      </c>
      <c r="J37" s="16">
        <v>28282.400000000001</v>
      </c>
      <c r="K37" s="16">
        <v>29241.1</v>
      </c>
      <c r="L37" s="16">
        <v>30573.9</v>
      </c>
      <c r="M37" s="16">
        <v>31701.9</v>
      </c>
      <c r="N37" s="16">
        <v>33652.6</v>
      </c>
      <c r="O37" s="16">
        <v>36124.300000000003</v>
      </c>
      <c r="P37" s="20">
        <v>37212</v>
      </c>
      <c r="Q37" s="16">
        <v>34569.699999999997</v>
      </c>
      <c r="R37" s="16">
        <v>34976.199999999997</v>
      </c>
      <c r="S37" s="20">
        <v>35090</v>
      </c>
      <c r="T37" s="16">
        <v>34190.400000000001</v>
      </c>
      <c r="U37" s="16">
        <v>34031.599999999999</v>
      </c>
      <c r="V37" s="16">
        <v>35216.300000000003</v>
      </c>
      <c r="W37" s="16">
        <v>36046.400000000001</v>
      </c>
      <c r="X37" s="16">
        <v>37184.400000000001</v>
      </c>
      <c r="Y37" s="16">
        <v>39220.6</v>
      </c>
      <c r="Z37" s="16">
        <v>40943.300000000003</v>
      </c>
      <c r="AA37" s="16">
        <v>42437.3</v>
      </c>
      <c r="AB37" s="16">
        <v>41139.199999999997</v>
      </c>
      <c r="AC37" s="16">
        <v>44282.3</v>
      </c>
      <c r="AD37" s="20">
        <v>45450</v>
      </c>
      <c r="AE37" s="16">
        <v>46602.2</v>
      </c>
    </row>
    <row r="38" spans="2:31" ht="15" x14ac:dyDescent="0.25">
      <c r="B38" s="7" t="s">
        <v>68</v>
      </c>
      <c r="C38" s="17">
        <v>35834.800000000003</v>
      </c>
      <c r="D38" s="17">
        <v>38581.199999999997</v>
      </c>
      <c r="E38" s="17">
        <v>40710.1</v>
      </c>
      <c r="F38" s="17">
        <v>42025.9</v>
      </c>
      <c r="G38" s="17">
        <v>41968.2</v>
      </c>
      <c r="H38" s="17">
        <v>42227.3</v>
      </c>
      <c r="I38" s="17">
        <v>43971.4</v>
      </c>
      <c r="J38" s="17">
        <v>45770.9</v>
      </c>
      <c r="K38" s="17">
        <v>47651.1</v>
      </c>
      <c r="L38" s="17">
        <v>49866.3</v>
      </c>
      <c r="M38" s="17">
        <v>52840.3</v>
      </c>
      <c r="N38" s="17">
        <v>58295.8</v>
      </c>
      <c r="O38" s="17">
        <v>64764.7</v>
      </c>
      <c r="P38" s="17">
        <v>68644.600000000006</v>
      </c>
      <c r="Q38" s="17">
        <v>65124.9</v>
      </c>
      <c r="R38" s="17">
        <v>69675.7</v>
      </c>
      <c r="S38" s="21">
        <v>70945</v>
      </c>
      <c r="T38" s="17">
        <v>72686.3</v>
      </c>
      <c r="U38" s="17">
        <v>72866.600000000006</v>
      </c>
      <c r="V38" s="17">
        <v>74798.100000000006</v>
      </c>
      <c r="W38" s="17">
        <v>78478.3</v>
      </c>
      <c r="X38" s="17">
        <v>80107.100000000006</v>
      </c>
      <c r="Y38" s="17">
        <v>81896.5</v>
      </c>
      <c r="Z38" s="17">
        <v>85145.8</v>
      </c>
      <c r="AA38" s="17">
        <v>86707.3</v>
      </c>
      <c r="AB38" s="21">
        <v>84655</v>
      </c>
      <c r="AC38" s="17">
        <v>89008.6</v>
      </c>
      <c r="AD38" s="17">
        <v>89103.9</v>
      </c>
      <c r="AE38" s="17">
        <v>92151.2</v>
      </c>
    </row>
    <row r="39" spans="2:31" ht="15" x14ac:dyDescent="0.25">
      <c r="B39" s="7" t="s">
        <v>69</v>
      </c>
      <c r="C39" s="16">
        <v>128848.2</v>
      </c>
      <c r="D39" s="16">
        <v>133679.1</v>
      </c>
      <c r="E39" s="16">
        <v>142052.1</v>
      </c>
      <c r="F39" s="16">
        <v>149582.6</v>
      </c>
      <c r="G39" s="16">
        <v>156552.1</v>
      </c>
      <c r="H39" s="16">
        <v>166627.1</v>
      </c>
      <c r="I39" s="16">
        <v>171259.3</v>
      </c>
      <c r="J39" s="16">
        <v>173510.6</v>
      </c>
      <c r="K39" s="16">
        <v>175557.9</v>
      </c>
      <c r="L39" s="20">
        <v>182366</v>
      </c>
      <c r="M39" s="16">
        <v>187071.5</v>
      </c>
      <c r="N39" s="20">
        <v>194160</v>
      </c>
      <c r="O39" s="16">
        <v>205846.7</v>
      </c>
      <c r="P39" s="16">
        <v>207731.5</v>
      </c>
      <c r="Q39" s="16">
        <v>189816.8</v>
      </c>
      <c r="R39" s="16">
        <v>195917.3</v>
      </c>
      <c r="S39" s="16">
        <v>199304.3</v>
      </c>
      <c r="T39" s="16">
        <v>195224.6</v>
      </c>
      <c r="U39" s="16">
        <v>192987.1</v>
      </c>
      <c r="V39" s="16">
        <v>192142.4</v>
      </c>
      <c r="W39" s="20">
        <v>192731</v>
      </c>
      <c r="X39" s="16">
        <v>197220.9</v>
      </c>
      <c r="Y39" s="16">
        <v>204622.8</v>
      </c>
      <c r="Z39" s="16">
        <v>206251.5</v>
      </c>
      <c r="AA39" s="20">
        <v>209596</v>
      </c>
      <c r="AB39" s="20">
        <v>204507</v>
      </c>
      <c r="AC39" s="16">
        <v>210135.7</v>
      </c>
      <c r="AD39" s="16">
        <v>212395.5</v>
      </c>
      <c r="AE39" s="20">
        <v>211246</v>
      </c>
    </row>
    <row r="40" spans="2:31" ht="15" x14ac:dyDescent="0.25">
      <c r="B40" s="7" t="s">
        <v>70</v>
      </c>
      <c r="C40" s="17">
        <v>242312.5</v>
      </c>
      <c r="D40" s="17">
        <v>246936.9</v>
      </c>
      <c r="E40" s="17">
        <v>254959.1</v>
      </c>
      <c r="F40" s="17">
        <v>265828.40000000002</v>
      </c>
      <c r="G40" s="17">
        <v>277187.59999999998</v>
      </c>
      <c r="H40" s="17">
        <v>291889.5</v>
      </c>
      <c r="I40" s="17">
        <v>295767.5</v>
      </c>
      <c r="J40" s="17">
        <v>302343.2</v>
      </c>
      <c r="K40" s="17">
        <v>308195.3</v>
      </c>
      <c r="L40" s="17">
        <v>322087.90000000002</v>
      </c>
      <c r="M40" s="17">
        <v>330562.90000000002</v>
      </c>
      <c r="N40" s="17">
        <v>346710.6</v>
      </c>
      <c r="O40" s="17">
        <v>357842.2</v>
      </c>
      <c r="P40" s="21">
        <v>354414</v>
      </c>
      <c r="Q40" s="17">
        <v>338210.2</v>
      </c>
      <c r="R40" s="17">
        <v>358221.2</v>
      </c>
      <c r="S40" s="17">
        <v>371264.8</v>
      </c>
      <c r="T40" s="17">
        <v>369785.59999999998</v>
      </c>
      <c r="U40" s="21">
        <v>373863</v>
      </c>
      <c r="V40" s="21">
        <v>382639</v>
      </c>
      <c r="W40" s="17">
        <v>399111.4</v>
      </c>
      <c r="X40" s="17">
        <v>407139.1</v>
      </c>
      <c r="Y40" s="17">
        <v>415062.9</v>
      </c>
      <c r="Z40" s="17">
        <v>423254.2</v>
      </c>
      <c r="AA40" s="17">
        <v>434870.7</v>
      </c>
      <c r="AB40" s="17">
        <v>424675.1</v>
      </c>
      <c r="AC40" s="17">
        <v>450867.6</v>
      </c>
      <c r="AD40" s="17">
        <v>458422.7</v>
      </c>
      <c r="AE40" s="17">
        <v>458045.5</v>
      </c>
    </row>
    <row r="41" spans="2:31" ht="15" x14ac:dyDescent="0.25">
      <c r="B41" s="7" t="s">
        <v>71</v>
      </c>
      <c r="C41" s="20">
        <v>8183</v>
      </c>
      <c r="D41" s="20">
        <v>8676</v>
      </c>
      <c r="E41" s="16">
        <v>9082.7999999999993</v>
      </c>
      <c r="F41" s="16">
        <v>9799.7000000000007</v>
      </c>
      <c r="G41" s="20">
        <v>10295</v>
      </c>
      <c r="H41" s="16">
        <v>10840.6</v>
      </c>
      <c r="I41" s="20">
        <v>11226</v>
      </c>
      <c r="J41" s="16">
        <v>11213.7</v>
      </c>
      <c r="K41" s="16">
        <v>11563.4</v>
      </c>
      <c r="L41" s="20">
        <v>12315</v>
      </c>
      <c r="M41" s="16">
        <v>12899.6</v>
      </c>
      <c r="N41" s="16">
        <v>13422.8</v>
      </c>
      <c r="O41" s="16">
        <v>14558.5</v>
      </c>
      <c r="P41" s="16">
        <v>14934.2</v>
      </c>
      <c r="Q41" s="16">
        <v>13940.4</v>
      </c>
      <c r="R41" s="20">
        <v>13536</v>
      </c>
      <c r="S41" s="16">
        <v>13761.8</v>
      </c>
      <c r="T41" s="16">
        <v>13993.5</v>
      </c>
      <c r="U41" s="16">
        <v>14515.3</v>
      </c>
      <c r="V41" s="16">
        <v>14802.6</v>
      </c>
      <c r="W41" s="16">
        <v>15436.1</v>
      </c>
      <c r="X41" s="20">
        <v>16383</v>
      </c>
      <c r="Y41" s="16">
        <v>17138.400000000001</v>
      </c>
      <c r="Z41" s="20">
        <v>17980</v>
      </c>
      <c r="AA41" s="16">
        <v>18310.099999999999</v>
      </c>
      <c r="AB41" s="16">
        <v>17053.900000000001</v>
      </c>
      <c r="AC41" s="20">
        <v>18028</v>
      </c>
      <c r="AD41" s="16">
        <v>19601.8</v>
      </c>
      <c r="AE41" s="16">
        <v>20574.3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185487.3</v>
      </c>
      <c r="D43" s="20">
        <v>194059</v>
      </c>
      <c r="E43" s="16">
        <v>204220.79999999999</v>
      </c>
      <c r="F43" s="16">
        <v>209007.2</v>
      </c>
      <c r="G43" s="16">
        <v>213225.7</v>
      </c>
      <c r="H43" s="16">
        <v>220433.3</v>
      </c>
      <c r="I43" s="16">
        <v>224508.4</v>
      </c>
      <c r="J43" s="16">
        <v>226872.4</v>
      </c>
      <c r="K43" s="16">
        <v>228852.3</v>
      </c>
      <c r="L43" s="16">
        <v>237511.3</v>
      </c>
      <c r="M43" s="16">
        <v>243516.79999999999</v>
      </c>
      <c r="N43" s="20">
        <v>248401</v>
      </c>
      <c r="O43" s="16">
        <v>254408.5</v>
      </c>
      <c r="P43" s="16">
        <v>256191.2</v>
      </c>
      <c r="Q43" s="16">
        <v>250793.3</v>
      </c>
      <c r="R43" s="16">
        <v>252068.2</v>
      </c>
      <c r="S43" s="16">
        <v>254178.2</v>
      </c>
      <c r="T43" s="16">
        <v>260868.7</v>
      </c>
      <c r="U43" s="16">
        <v>263338.5</v>
      </c>
      <c r="V43" s="16">
        <v>268747.3</v>
      </c>
      <c r="W43" s="16">
        <v>273609.09999999998</v>
      </c>
      <c r="X43" s="16">
        <v>276447.09999999998</v>
      </c>
      <c r="Y43" s="16">
        <v>283115.5</v>
      </c>
      <c r="Z43" s="16">
        <v>285216.7</v>
      </c>
      <c r="AA43" s="16">
        <v>288739.3</v>
      </c>
      <c r="AB43" s="16">
        <v>285154.2</v>
      </c>
      <c r="AC43" s="16">
        <v>296047.09999999998</v>
      </c>
      <c r="AD43" s="16">
        <v>305315.3</v>
      </c>
      <c r="AE43" s="16">
        <v>307396.09999999998</v>
      </c>
    </row>
    <row r="44" spans="2:31" ht="15" x14ac:dyDescent="0.25">
      <c r="B44" s="7" t="s">
        <v>74</v>
      </c>
      <c r="C44" s="21">
        <v>411930</v>
      </c>
      <c r="D44" s="17">
        <v>413440.8</v>
      </c>
      <c r="E44" s="17">
        <v>421606.3</v>
      </c>
      <c r="F44" s="17">
        <v>434218.2</v>
      </c>
      <c r="G44" s="17">
        <v>439343.3</v>
      </c>
      <c r="H44" s="17">
        <v>455455.5</v>
      </c>
      <c r="I44" s="17">
        <v>463503.8</v>
      </c>
      <c r="J44" s="17">
        <v>464280.1</v>
      </c>
      <c r="K44" s="21">
        <v>464024</v>
      </c>
      <c r="L44" s="17">
        <v>476057.5</v>
      </c>
      <c r="M44" s="17">
        <v>489124.1</v>
      </c>
      <c r="N44" s="21">
        <v>508649</v>
      </c>
      <c r="O44" s="17">
        <v>528147.6</v>
      </c>
      <c r="P44" s="17">
        <v>543459.30000000005</v>
      </c>
      <c r="Q44" s="17">
        <v>531003.30000000005</v>
      </c>
      <c r="R44" s="17">
        <v>547745.5</v>
      </c>
      <c r="S44" s="17">
        <v>558400.4</v>
      </c>
      <c r="T44" s="17">
        <v>565866.19999999995</v>
      </c>
      <c r="U44" s="17">
        <v>576147.1</v>
      </c>
      <c r="V44" s="17">
        <v>589587.30000000005</v>
      </c>
      <c r="W44" s="17">
        <v>599164.19999999995</v>
      </c>
      <c r="X44" s="21">
        <v>611673</v>
      </c>
      <c r="Y44" s="17">
        <v>620032.69999999995</v>
      </c>
      <c r="Z44" s="17">
        <v>638626.4</v>
      </c>
      <c r="AA44" s="17">
        <v>646316.1</v>
      </c>
      <c r="AB44" s="17">
        <v>633067.1</v>
      </c>
      <c r="AC44" s="17">
        <v>668251.6</v>
      </c>
      <c r="AD44" s="17">
        <v>688592.3</v>
      </c>
      <c r="AE44" s="17">
        <v>693469.4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t="s">
        <v>135</v>
      </c>
    </row>
    <row r="50" spans="2:31" ht="11.45" customHeight="1" x14ac:dyDescent="0.25">
      <c r="B50" s="3" t="s">
        <v>134</v>
      </c>
    </row>
    <row r="51" spans="2:31" ht="11.45" customHeight="1" x14ac:dyDescent="0.25">
      <c r="B51" s="3" t="s">
        <v>127</v>
      </c>
    </row>
    <row r="52" spans="2:31" ht="11.45" customHeight="1" x14ac:dyDescent="0.25">
      <c r="B52" s="3" t="s">
        <v>128</v>
      </c>
    </row>
    <row r="54" spans="2:31" ht="11.45" customHeight="1" x14ac:dyDescent="0.25">
      <c r="B54" s="1" t="s">
        <v>12</v>
      </c>
    </row>
    <row r="55" spans="2:31" ht="11.45" customHeight="1" x14ac:dyDescent="0.25">
      <c r="B55" s="1" t="s">
        <v>13</v>
      </c>
    </row>
    <row r="56" spans="2:31" ht="11.45" customHeight="1" x14ac:dyDescent="0.25">
      <c r="B56" s="1" t="s">
        <v>14</v>
      </c>
    </row>
    <row r="57" spans="2:31" ht="11.45" customHeight="1" x14ac:dyDescent="0.25">
      <c r="B57" s="1" t="s">
        <v>15</v>
      </c>
    </row>
    <row r="58" spans="2:31" ht="11.45" customHeight="1" x14ac:dyDescent="0.25">
      <c r="B58" s="5" t="s">
        <v>129</v>
      </c>
      <c r="C58" s="4" t="s">
        <v>97</v>
      </c>
      <c r="D58" s="4" t="s">
        <v>98</v>
      </c>
      <c r="E58" s="4" t="s">
        <v>99</v>
      </c>
      <c r="F58" s="4" t="s">
        <v>100</v>
      </c>
      <c r="G58" s="4" t="s">
        <v>101</v>
      </c>
      <c r="H58" s="4" t="s">
        <v>102</v>
      </c>
      <c r="I58" s="4" t="s">
        <v>103</v>
      </c>
      <c r="J58" s="4" t="s">
        <v>104</v>
      </c>
      <c r="K58" s="4" t="s">
        <v>105</v>
      </c>
      <c r="L58" s="4" t="s">
        <v>106</v>
      </c>
      <c r="M58" s="4" t="s">
        <v>107</v>
      </c>
      <c r="N58" s="4" t="s">
        <v>108</v>
      </c>
      <c r="O58" s="4" t="s">
        <v>109</v>
      </c>
      <c r="P58" s="4" t="s">
        <v>110</v>
      </c>
      <c r="Q58" s="4" t="s">
        <v>111</v>
      </c>
      <c r="R58" s="4" t="s">
        <v>112</v>
      </c>
      <c r="S58" s="4" t="s">
        <v>113</v>
      </c>
      <c r="T58" s="4" t="s">
        <v>114</v>
      </c>
      <c r="U58" s="4" t="s">
        <v>115</v>
      </c>
      <c r="V58" s="4" t="s">
        <v>116</v>
      </c>
      <c r="W58" s="4" t="s">
        <v>117</v>
      </c>
      <c r="X58" s="4" t="s">
        <v>118</v>
      </c>
      <c r="Y58" s="4" t="s">
        <v>119</v>
      </c>
      <c r="Z58" s="4" t="s">
        <v>120</v>
      </c>
      <c r="AA58" s="4" t="s">
        <v>121</v>
      </c>
      <c r="AB58" s="4" t="s">
        <v>122</v>
      </c>
      <c r="AC58" s="4" t="s">
        <v>123</v>
      </c>
      <c r="AD58" s="4" t="s">
        <v>124</v>
      </c>
      <c r="AE58" s="4" t="s">
        <v>125</v>
      </c>
    </row>
    <row r="59" spans="2:31" ht="11.45" customHeight="1" x14ac:dyDescent="0.25">
      <c r="B59" s="6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7" t="s">
        <v>42</v>
      </c>
      <c r="C60" s="10">
        <v>307886991</v>
      </c>
      <c r="D60" s="10">
        <v>309301274</v>
      </c>
      <c r="E60" s="10">
        <v>311421626</v>
      </c>
      <c r="F60" s="10">
        <v>315235450</v>
      </c>
      <c r="G60" s="10">
        <v>317928843</v>
      </c>
      <c r="H60" s="10">
        <v>319926398</v>
      </c>
      <c r="I60" s="10">
        <v>320268904</v>
      </c>
      <c r="J60" s="10">
        <v>317354441</v>
      </c>
      <c r="K60" s="10">
        <v>317018426</v>
      </c>
      <c r="L60" s="10">
        <v>319868497</v>
      </c>
      <c r="M60" s="10">
        <v>322155817</v>
      </c>
      <c r="N60" s="10">
        <v>327906303</v>
      </c>
      <c r="O60" s="10">
        <v>335072828</v>
      </c>
      <c r="P60" s="10">
        <v>338071031</v>
      </c>
      <c r="Q60" s="10">
        <v>327315828</v>
      </c>
      <c r="R60" s="10">
        <v>325003840</v>
      </c>
      <c r="S60" s="10">
        <v>325094914</v>
      </c>
      <c r="T60" s="10">
        <v>320875403</v>
      </c>
      <c r="U60" s="10">
        <v>317911619</v>
      </c>
      <c r="V60" s="10">
        <v>320722517</v>
      </c>
      <c r="W60" s="10">
        <v>323570044</v>
      </c>
      <c r="X60" s="10">
        <v>328599316</v>
      </c>
      <c r="Y60" s="10">
        <v>331976060</v>
      </c>
      <c r="Z60" s="10">
        <v>336326507</v>
      </c>
      <c r="AA60" s="10">
        <v>340144072</v>
      </c>
      <c r="AB60" s="10">
        <v>317003097</v>
      </c>
      <c r="AC60" s="10">
        <v>335094034</v>
      </c>
      <c r="AD60" s="10">
        <v>345116441</v>
      </c>
      <c r="AE60" s="10">
        <v>348532738</v>
      </c>
    </row>
    <row r="61" spans="2:31" ht="11.45" customHeight="1" x14ac:dyDescent="0.25">
      <c r="B61" s="7" t="s">
        <v>43</v>
      </c>
      <c r="C61" s="9">
        <v>222398243</v>
      </c>
      <c r="D61" s="9">
        <v>223510809</v>
      </c>
      <c r="E61" s="9">
        <v>225104673</v>
      </c>
      <c r="F61" s="9">
        <v>229274324</v>
      </c>
      <c r="G61" s="9">
        <v>232878225</v>
      </c>
      <c r="H61" s="9">
        <v>236117974</v>
      </c>
      <c r="I61" s="9">
        <v>237750848</v>
      </c>
      <c r="J61" s="9">
        <v>237835637</v>
      </c>
      <c r="K61" s="9">
        <v>238177351</v>
      </c>
      <c r="L61" s="9">
        <v>240694389</v>
      </c>
      <c r="M61" s="9">
        <v>242454226</v>
      </c>
      <c r="N61" s="9">
        <v>246829173</v>
      </c>
      <c r="O61" s="9">
        <v>251994515</v>
      </c>
      <c r="P61" s="9">
        <v>253622150</v>
      </c>
      <c r="Q61" s="9">
        <v>244963006</v>
      </c>
      <c r="R61" s="9">
        <v>244071105</v>
      </c>
      <c r="S61" s="9">
        <v>244357928</v>
      </c>
      <c r="T61" s="9">
        <v>240601300</v>
      </c>
      <c r="U61" s="9">
        <v>237829712</v>
      </c>
      <c r="V61" s="9">
        <v>239396456</v>
      </c>
      <c r="W61" s="9">
        <v>241522409</v>
      </c>
      <c r="X61" s="9">
        <v>245368534</v>
      </c>
      <c r="Y61" s="9">
        <v>248017667</v>
      </c>
      <c r="Z61" s="9">
        <v>252262279</v>
      </c>
      <c r="AA61" s="9">
        <v>255001280</v>
      </c>
      <c r="AB61" s="9">
        <v>234631365</v>
      </c>
      <c r="AC61" s="9">
        <v>249030333</v>
      </c>
      <c r="AD61" s="9">
        <v>257868624</v>
      </c>
      <c r="AE61" s="9">
        <v>261253707</v>
      </c>
    </row>
    <row r="62" spans="2:31" ht="11.45" customHeight="1" x14ac:dyDescent="0.25">
      <c r="B62" s="7" t="s">
        <v>44</v>
      </c>
      <c r="C62" s="10">
        <v>6106248</v>
      </c>
      <c r="D62" s="10">
        <v>6107723</v>
      </c>
      <c r="E62" s="10">
        <v>6177692</v>
      </c>
      <c r="F62" s="10">
        <v>6255707</v>
      </c>
      <c r="G62" s="10">
        <v>6346742</v>
      </c>
      <c r="H62" s="10">
        <v>6530735</v>
      </c>
      <c r="I62" s="10">
        <v>6587459</v>
      </c>
      <c r="J62" s="10">
        <v>6654267</v>
      </c>
      <c r="K62" s="10">
        <v>6667134</v>
      </c>
      <c r="L62" s="10">
        <v>6689095</v>
      </c>
      <c r="M62" s="10">
        <v>6741727</v>
      </c>
      <c r="N62" s="10">
        <v>6878103</v>
      </c>
      <c r="O62" s="10">
        <v>7001575</v>
      </c>
      <c r="P62" s="10">
        <v>7076330</v>
      </c>
      <c r="Q62" s="10">
        <v>6985087</v>
      </c>
      <c r="R62" s="10">
        <v>7096821</v>
      </c>
      <c r="S62" s="10">
        <v>7259376</v>
      </c>
      <c r="T62" s="10">
        <v>7267008</v>
      </c>
      <c r="U62" s="10">
        <v>7245650</v>
      </c>
      <c r="V62" s="10">
        <v>7255526</v>
      </c>
      <c r="W62" s="10">
        <v>7289553</v>
      </c>
      <c r="X62" s="10">
        <v>7381226</v>
      </c>
      <c r="Y62" s="10">
        <v>7501742</v>
      </c>
      <c r="Z62" s="10">
        <v>7626984</v>
      </c>
      <c r="AA62" s="10">
        <v>7747014</v>
      </c>
      <c r="AB62" s="10">
        <v>7112700</v>
      </c>
      <c r="AC62" s="10">
        <v>7688716</v>
      </c>
      <c r="AD62" s="10">
        <v>8033855</v>
      </c>
      <c r="AE62" s="10">
        <v>8113665</v>
      </c>
    </row>
    <row r="63" spans="2:31" ht="11.45" customHeight="1" x14ac:dyDescent="0.25">
      <c r="B63" s="7" t="s">
        <v>45</v>
      </c>
      <c r="C63" s="9">
        <v>6019126</v>
      </c>
      <c r="D63" s="9">
        <v>6175118</v>
      </c>
      <c r="E63" s="9">
        <v>5980710</v>
      </c>
      <c r="F63" s="9">
        <v>5722002</v>
      </c>
      <c r="G63" s="9">
        <v>5539651</v>
      </c>
      <c r="H63" s="9">
        <v>5313110</v>
      </c>
      <c r="I63" s="9">
        <v>5310297</v>
      </c>
      <c r="J63" s="9">
        <v>5320556</v>
      </c>
      <c r="K63" s="9">
        <v>5442215</v>
      </c>
      <c r="L63" s="9">
        <v>5662198</v>
      </c>
      <c r="M63" s="9">
        <v>5797417</v>
      </c>
      <c r="N63" s="9">
        <v>5974685</v>
      </c>
      <c r="O63" s="9">
        <v>6165971</v>
      </c>
      <c r="P63" s="9">
        <v>6460476</v>
      </c>
      <c r="Q63" s="9">
        <v>6172380</v>
      </c>
      <c r="R63" s="9">
        <v>5927815</v>
      </c>
      <c r="S63" s="9">
        <v>5792925</v>
      </c>
      <c r="T63" s="9">
        <v>5650971</v>
      </c>
      <c r="U63" s="9">
        <v>5628429</v>
      </c>
      <c r="V63" s="9">
        <v>5645978</v>
      </c>
      <c r="W63" s="9">
        <v>5666897</v>
      </c>
      <c r="X63" s="9">
        <v>5692180</v>
      </c>
      <c r="Y63" s="9">
        <v>5793060</v>
      </c>
      <c r="Z63" s="9">
        <v>5791589</v>
      </c>
      <c r="AA63" s="9">
        <v>5712238</v>
      </c>
      <c r="AB63" s="9">
        <v>5480723</v>
      </c>
      <c r="AC63" s="9">
        <v>5523904</v>
      </c>
      <c r="AD63" s="9">
        <v>5576439</v>
      </c>
      <c r="AE63" s="9">
        <v>5776808</v>
      </c>
    </row>
    <row r="64" spans="2:31" ht="11.45" customHeight="1" x14ac:dyDescent="0.25">
      <c r="B64" s="7" t="s">
        <v>46</v>
      </c>
      <c r="C64" s="10">
        <v>9350721</v>
      </c>
      <c r="D64" s="10">
        <v>9388222</v>
      </c>
      <c r="E64" s="10">
        <v>9364577</v>
      </c>
      <c r="F64" s="10">
        <v>9318890</v>
      </c>
      <c r="G64" s="10">
        <v>9263628</v>
      </c>
      <c r="H64" s="10">
        <v>9234760</v>
      </c>
      <c r="I64" s="10">
        <v>8836230</v>
      </c>
      <c r="J64" s="10">
        <v>8838481</v>
      </c>
      <c r="K64" s="10">
        <v>8704698</v>
      </c>
      <c r="L64" s="10">
        <v>8757628</v>
      </c>
      <c r="M64" s="10">
        <v>8873944</v>
      </c>
      <c r="N64" s="10">
        <v>8925768</v>
      </c>
      <c r="O64" s="10">
        <v>9038690</v>
      </c>
      <c r="P64" s="10">
        <v>9311575</v>
      </c>
      <c r="Q64" s="10">
        <v>9092566</v>
      </c>
      <c r="R64" s="10">
        <v>9097036</v>
      </c>
      <c r="S64" s="10">
        <v>9081465</v>
      </c>
      <c r="T64" s="10">
        <v>8975459</v>
      </c>
      <c r="U64" s="10">
        <v>8941593</v>
      </c>
      <c r="V64" s="10">
        <v>9043221</v>
      </c>
      <c r="W64" s="10">
        <v>9054958</v>
      </c>
      <c r="X64" s="10">
        <v>9271160</v>
      </c>
      <c r="Y64" s="10">
        <v>9407578</v>
      </c>
      <c r="Z64" s="10">
        <v>9558326</v>
      </c>
      <c r="AA64" s="10">
        <v>9542315</v>
      </c>
      <c r="AB64" s="10">
        <v>8744379</v>
      </c>
      <c r="AC64" s="10">
        <v>9088648</v>
      </c>
      <c r="AD64" s="10">
        <v>9489719</v>
      </c>
      <c r="AE64" s="10">
        <v>9558966</v>
      </c>
    </row>
    <row r="65" spans="2:31" ht="11.45" customHeight="1" x14ac:dyDescent="0.25">
      <c r="B65" s="7" t="s">
        <v>47</v>
      </c>
      <c r="C65" s="9">
        <v>3706831</v>
      </c>
      <c r="D65" s="9">
        <v>3725510</v>
      </c>
      <c r="E65" s="9">
        <v>3819311</v>
      </c>
      <c r="F65" s="9">
        <v>3908531</v>
      </c>
      <c r="G65" s="9">
        <v>3983185</v>
      </c>
      <c r="H65" s="9">
        <v>4038877</v>
      </c>
      <c r="I65" s="9">
        <v>4086550</v>
      </c>
      <c r="J65" s="9">
        <v>4072128</v>
      </c>
      <c r="K65" s="9">
        <v>4021640</v>
      </c>
      <c r="L65" s="9">
        <v>4001178</v>
      </c>
      <c r="M65" s="9">
        <v>4039378</v>
      </c>
      <c r="N65" s="9">
        <v>4142840</v>
      </c>
      <c r="O65" s="9">
        <v>4172813</v>
      </c>
      <c r="P65" s="9">
        <v>4216786</v>
      </c>
      <c r="Q65" s="9">
        <v>4047044</v>
      </c>
      <c r="R65" s="9">
        <v>3967990</v>
      </c>
      <c r="S65" s="9">
        <v>4003930</v>
      </c>
      <c r="T65" s="9">
        <v>3938409</v>
      </c>
      <c r="U65" s="9">
        <v>3946826</v>
      </c>
      <c r="V65" s="9">
        <v>3938742</v>
      </c>
      <c r="W65" s="9">
        <v>3977497</v>
      </c>
      <c r="X65" s="9">
        <v>4057307</v>
      </c>
      <c r="Y65" s="9">
        <v>4095180</v>
      </c>
      <c r="Z65" s="9">
        <v>4089619</v>
      </c>
      <c r="AA65" s="9">
        <v>4122911</v>
      </c>
      <c r="AB65" s="9">
        <v>3982709</v>
      </c>
      <c r="AC65" s="9">
        <v>4221210</v>
      </c>
      <c r="AD65" s="9">
        <v>4377207</v>
      </c>
      <c r="AE65" s="9">
        <v>4419090</v>
      </c>
    </row>
    <row r="66" spans="2:31" ht="11.45" customHeight="1" x14ac:dyDescent="0.25">
      <c r="B66" s="7" t="s">
        <v>48</v>
      </c>
      <c r="C66" s="10">
        <v>58168381</v>
      </c>
      <c r="D66" s="10">
        <v>57682821</v>
      </c>
      <c r="E66" s="10">
        <v>57301714</v>
      </c>
      <c r="F66" s="10">
        <v>57865881</v>
      </c>
      <c r="G66" s="10">
        <v>58306738</v>
      </c>
      <c r="H66" s="10">
        <v>58546226</v>
      </c>
      <c r="I66" s="10">
        <v>58097389</v>
      </c>
      <c r="J66" s="10">
        <v>57461348</v>
      </c>
      <c r="K66" s="10">
        <v>56634570</v>
      </c>
      <c r="L66" s="10">
        <v>56797160</v>
      </c>
      <c r="M66" s="10">
        <v>56304911</v>
      </c>
      <c r="N66" s="10">
        <v>57527471</v>
      </c>
      <c r="O66" s="10">
        <v>58562791</v>
      </c>
      <c r="P66" s="10">
        <v>59107021</v>
      </c>
      <c r="Q66" s="10">
        <v>57541115</v>
      </c>
      <c r="R66" s="10">
        <v>58581224</v>
      </c>
      <c r="S66" s="10">
        <v>59328001</v>
      </c>
      <c r="T66" s="10">
        <v>59143211</v>
      </c>
      <c r="U66" s="10">
        <v>59148407</v>
      </c>
      <c r="V66" s="10">
        <v>59858672</v>
      </c>
      <c r="W66" s="10">
        <v>60460401</v>
      </c>
      <c r="X66" s="10">
        <v>60978246</v>
      </c>
      <c r="Y66" s="10">
        <v>61483908</v>
      </c>
      <c r="Z66" s="10">
        <v>61964170</v>
      </c>
      <c r="AA66" s="10">
        <v>62141255</v>
      </c>
      <c r="AB66" s="10">
        <v>59065847</v>
      </c>
      <c r="AC66" s="10">
        <v>60455663</v>
      </c>
      <c r="AD66" s="10">
        <v>61210860</v>
      </c>
      <c r="AE66" s="10">
        <v>61437337</v>
      </c>
    </row>
    <row r="67" spans="2:31" ht="11.45" customHeight="1" x14ac:dyDescent="0.25">
      <c r="B67" s="7" t="s">
        <v>49</v>
      </c>
      <c r="C67" s="9">
        <v>1290790</v>
      </c>
      <c r="D67" s="9">
        <v>1259625</v>
      </c>
      <c r="E67" s="9">
        <v>1250485</v>
      </c>
      <c r="F67" s="9">
        <v>1251814</v>
      </c>
      <c r="G67" s="9">
        <v>1173911</v>
      </c>
      <c r="H67" s="9">
        <v>1157649</v>
      </c>
      <c r="I67" s="9">
        <v>1159834</v>
      </c>
      <c r="J67" s="9">
        <v>1160928</v>
      </c>
      <c r="K67" s="9">
        <v>1189177</v>
      </c>
      <c r="L67" s="9">
        <v>1189294</v>
      </c>
      <c r="M67" s="9">
        <v>1229727</v>
      </c>
      <c r="N67" s="9">
        <v>1285036</v>
      </c>
      <c r="O67" s="9">
        <v>1285825</v>
      </c>
      <c r="P67" s="9">
        <v>1263505</v>
      </c>
      <c r="Q67" s="9">
        <v>1056412</v>
      </c>
      <c r="R67" s="9">
        <v>1027524</v>
      </c>
      <c r="S67" s="9">
        <v>1120616</v>
      </c>
      <c r="T67" s="9">
        <v>1119155</v>
      </c>
      <c r="U67" s="9">
        <v>1121185</v>
      </c>
      <c r="V67" s="9">
        <v>1125886</v>
      </c>
      <c r="W67" s="9">
        <v>1153372</v>
      </c>
      <c r="X67" s="9">
        <v>1158943</v>
      </c>
      <c r="Y67" s="9">
        <v>1191062</v>
      </c>
      <c r="Z67" s="9">
        <v>1160590</v>
      </c>
      <c r="AA67" s="9">
        <v>1166480</v>
      </c>
      <c r="AB67" s="9">
        <v>1096645</v>
      </c>
      <c r="AC67" s="9">
        <v>1090255</v>
      </c>
      <c r="AD67" s="9">
        <v>1123668</v>
      </c>
      <c r="AE67" s="9">
        <v>1162643</v>
      </c>
    </row>
    <row r="68" spans="2:31" ht="11.45" customHeight="1" x14ac:dyDescent="0.25">
      <c r="B68" s="7" t="s">
        <v>50</v>
      </c>
      <c r="C68" s="10">
        <v>2938906</v>
      </c>
      <c r="D68" s="10">
        <v>2962348</v>
      </c>
      <c r="E68" s="10">
        <v>2983693</v>
      </c>
      <c r="F68" s="10">
        <v>3050290</v>
      </c>
      <c r="G68" s="10">
        <v>3209131</v>
      </c>
      <c r="H68" s="10">
        <v>3327033</v>
      </c>
      <c r="I68" s="10">
        <v>3379444</v>
      </c>
      <c r="J68" s="10">
        <v>3401973</v>
      </c>
      <c r="K68" s="10">
        <v>3409322</v>
      </c>
      <c r="L68" s="10">
        <v>3489830</v>
      </c>
      <c r="M68" s="10">
        <v>3653733</v>
      </c>
      <c r="N68" s="10">
        <v>3772139</v>
      </c>
      <c r="O68" s="10">
        <v>3871936</v>
      </c>
      <c r="P68" s="10">
        <v>3757778</v>
      </c>
      <c r="Q68" s="10">
        <v>3344235</v>
      </c>
      <c r="R68" s="10">
        <v>3203079</v>
      </c>
      <c r="S68" s="10">
        <v>3146289</v>
      </c>
      <c r="T68" s="10">
        <v>3122714</v>
      </c>
      <c r="U68" s="10">
        <v>3242657</v>
      </c>
      <c r="V68" s="10">
        <v>3350270</v>
      </c>
      <c r="W68" s="10">
        <v>3453925</v>
      </c>
      <c r="X68" s="10">
        <v>3633602</v>
      </c>
      <c r="Y68" s="10">
        <v>3796539</v>
      </c>
      <c r="Z68" s="10">
        <v>3942787</v>
      </c>
      <c r="AA68" s="10">
        <v>4068301</v>
      </c>
      <c r="AB68" s="10">
        <v>3688565</v>
      </c>
      <c r="AC68" s="10">
        <v>3960294</v>
      </c>
      <c r="AD68" s="10">
        <v>4310474</v>
      </c>
      <c r="AE68" s="10">
        <v>4382893</v>
      </c>
    </row>
    <row r="69" spans="2:31" ht="11.45" customHeight="1" x14ac:dyDescent="0.25">
      <c r="B69" s="7" t="s">
        <v>51</v>
      </c>
      <c r="C69" s="9">
        <v>8984630</v>
      </c>
      <c r="D69" s="9">
        <v>8930700</v>
      </c>
      <c r="E69" s="9">
        <v>8891189</v>
      </c>
      <c r="F69" s="9">
        <v>9272884</v>
      </c>
      <c r="G69" s="9">
        <v>9270340</v>
      </c>
      <c r="H69" s="9">
        <v>9299219</v>
      </c>
      <c r="I69" s="9">
        <v>9284608</v>
      </c>
      <c r="J69" s="9">
        <v>9465217</v>
      </c>
      <c r="K69" s="9">
        <v>9564337</v>
      </c>
      <c r="L69" s="9">
        <v>9735132</v>
      </c>
      <c r="M69" s="9">
        <v>10071111</v>
      </c>
      <c r="N69" s="9">
        <v>10190830</v>
      </c>
      <c r="O69" s="9">
        <v>10270706</v>
      </c>
      <c r="P69" s="9">
        <v>10336126</v>
      </c>
      <c r="Q69" s="9">
        <v>10148379</v>
      </c>
      <c r="R69" s="9">
        <v>9587642</v>
      </c>
      <c r="S69" s="9">
        <v>9268543</v>
      </c>
      <c r="T69" s="9">
        <v>9080870</v>
      </c>
      <c r="U69" s="9">
        <v>9058323</v>
      </c>
      <c r="V69" s="9">
        <v>9158616</v>
      </c>
      <c r="W69" s="9">
        <v>8823481</v>
      </c>
      <c r="X69" s="9">
        <v>9159918</v>
      </c>
      <c r="Y69" s="9">
        <v>9132782</v>
      </c>
      <c r="Z69" s="9">
        <v>9620558</v>
      </c>
      <c r="AA69" s="9">
        <v>9612781</v>
      </c>
      <c r="AB69" s="9">
        <v>8475969</v>
      </c>
      <c r="AC69" s="9">
        <v>9515148</v>
      </c>
      <c r="AD69" s="9">
        <v>9892997</v>
      </c>
      <c r="AE69" s="9">
        <v>10073107</v>
      </c>
    </row>
    <row r="70" spans="2:31" ht="11.45" customHeight="1" x14ac:dyDescent="0.25">
      <c r="B70" s="7" t="s">
        <v>52</v>
      </c>
      <c r="C70" s="10">
        <v>24056454</v>
      </c>
      <c r="D70" s="10">
        <v>24467619</v>
      </c>
      <c r="E70" s="10">
        <v>25423000</v>
      </c>
      <c r="F70" s="10">
        <v>26676910</v>
      </c>
      <c r="G70" s="10">
        <v>27985967</v>
      </c>
      <c r="H70" s="10">
        <v>29326206</v>
      </c>
      <c r="I70" s="10">
        <v>30469189</v>
      </c>
      <c r="J70" s="10">
        <v>31248173</v>
      </c>
      <c r="K70" s="10">
        <v>32072816</v>
      </c>
      <c r="L70" s="10">
        <v>32965055</v>
      </c>
      <c r="M70" s="10">
        <v>34029987</v>
      </c>
      <c r="N70" s="10">
        <v>35211548</v>
      </c>
      <c r="O70" s="10">
        <v>36095061</v>
      </c>
      <c r="P70" s="10">
        <v>36338856</v>
      </c>
      <c r="Q70" s="10">
        <v>34168083</v>
      </c>
      <c r="R70" s="10">
        <v>33392886</v>
      </c>
      <c r="S70" s="10">
        <v>32685721</v>
      </c>
      <c r="T70" s="10">
        <v>31111891</v>
      </c>
      <c r="U70" s="10">
        <v>30228796</v>
      </c>
      <c r="V70" s="10">
        <v>30543000</v>
      </c>
      <c r="W70" s="10">
        <v>31458249</v>
      </c>
      <c r="X70" s="10">
        <v>32261468</v>
      </c>
      <c r="Y70" s="10">
        <v>32952217</v>
      </c>
      <c r="Z70" s="10">
        <v>33765616</v>
      </c>
      <c r="AA70" s="10">
        <v>34348535</v>
      </c>
      <c r="AB70" s="10">
        <v>30576946</v>
      </c>
      <c r="AC70" s="10">
        <v>32787923</v>
      </c>
      <c r="AD70" s="10">
        <v>34347896</v>
      </c>
      <c r="AE70" s="10">
        <v>35051640</v>
      </c>
    </row>
    <row r="71" spans="2:31" ht="11.45" customHeight="1" x14ac:dyDescent="0.25">
      <c r="B71" s="7" t="s">
        <v>53</v>
      </c>
      <c r="C71" s="9">
        <v>37443135</v>
      </c>
      <c r="D71" s="9">
        <v>37569075</v>
      </c>
      <c r="E71" s="9">
        <v>37836247</v>
      </c>
      <c r="F71" s="9">
        <v>38282800</v>
      </c>
      <c r="G71" s="9">
        <v>39107296</v>
      </c>
      <c r="H71" s="9">
        <v>39617701</v>
      </c>
      <c r="I71" s="9">
        <v>39691245</v>
      </c>
      <c r="J71" s="9">
        <v>39012783</v>
      </c>
      <c r="K71" s="9">
        <v>39121543</v>
      </c>
      <c r="L71" s="9">
        <v>39800789</v>
      </c>
      <c r="M71" s="9">
        <v>40110465</v>
      </c>
      <c r="N71" s="9">
        <v>40142836</v>
      </c>
      <c r="O71" s="9">
        <v>41320197</v>
      </c>
      <c r="P71" s="9">
        <v>41711103</v>
      </c>
      <c r="Q71" s="9">
        <v>40922261</v>
      </c>
      <c r="R71" s="9">
        <v>41177446</v>
      </c>
      <c r="S71" s="9">
        <v>41649169</v>
      </c>
      <c r="T71" s="9">
        <v>41639912</v>
      </c>
      <c r="U71" s="9">
        <v>41306925</v>
      </c>
      <c r="V71" s="9">
        <v>41292763</v>
      </c>
      <c r="W71" s="9">
        <v>41400748</v>
      </c>
      <c r="X71" s="9">
        <v>41784943</v>
      </c>
      <c r="Y71" s="9">
        <v>41847290</v>
      </c>
      <c r="Z71" s="9">
        <v>42482169</v>
      </c>
      <c r="AA71" s="9">
        <v>43118594</v>
      </c>
      <c r="AB71" s="9">
        <v>39840947</v>
      </c>
      <c r="AC71" s="9">
        <v>43169828</v>
      </c>
      <c r="AD71" s="9">
        <v>44910951</v>
      </c>
      <c r="AE71" s="9">
        <v>45243546</v>
      </c>
    </row>
    <row r="72" spans="2:31" ht="11.45" customHeight="1" x14ac:dyDescent="0.25">
      <c r="B72" s="7" t="s">
        <v>54</v>
      </c>
      <c r="C72" s="10">
        <v>2994849</v>
      </c>
      <c r="D72" s="10">
        <v>2991927</v>
      </c>
      <c r="E72" s="10">
        <v>2992653</v>
      </c>
      <c r="F72" s="10">
        <v>2983495</v>
      </c>
      <c r="G72" s="10">
        <v>2985015</v>
      </c>
      <c r="H72" s="10">
        <v>2976888</v>
      </c>
      <c r="I72" s="10">
        <v>2956398</v>
      </c>
      <c r="J72" s="10">
        <v>2978169</v>
      </c>
      <c r="K72" s="10">
        <v>3050461</v>
      </c>
      <c r="L72" s="10">
        <v>3076415</v>
      </c>
      <c r="M72" s="10">
        <v>3104539</v>
      </c>
      <c r="N72" s="10">
        <v>3203550</v>
      </c>
      <c r="O72" s="10">
        <v>3305289</v>
      </c>
      <c r="P72" s="10">
        <v>3375520</v>
      </c>
      <c r="Q72" s="10">
        <v>3348213</v>
      </c>
      <c r="R72" s="10">
        <v>3243477</v>
      </c>
      <c r="S72" s="10">
        <v>3111101</v>
      </c>
      <c r="T72" s="10">
        <v>2973660</v>
      </c>
      <c r="U72" s="10">
        <v>2867716</v>
      </c>
      <c r="V72" s="10">
        <v>2915942</v>
      </c>
      <c r="W72" s="10">
        <v>2852730</v>
      </c>
      <c r="X72" s="10">
        <v>2871795</v>
      </c>
      <c r="Y72" s="10">
        <v>2924820</v>
      </c>
      <c r="Z72" s="10">
        <v>2979823</v>
      </c>
      <c r="AA72" s="10">
        <v>3247530</v>
      </c>
      <c r="AB72" s="10">
        <v>3182677</v>
      </c>
      <c r="AC72" s="10">
        <v>3212856</v>
      </c>
      <c r="AD72" s="10">
        <v>3270797</v>
      </c>
      <c r="AE72" s="10">
        <v>3361875</v>
      </c>
    </row>
    <row r="73" spans="2:31" ht="11.45" customHeight="1" x14ac:dyDescent="0.25">
      <c r="B73" s="7" t="s">
        <v>55</v>
      </c>
      <c r="C73" s="9">
        <v>39711156</v>
      </c>
      <c r="D73" s="9">
        <v>40148671</v>
      </c>
      <c r="E73" s="9">
        <v>40155761</v>
      </c>
      <c r="F73" s="9">
        <v>40891906</v>
      </c>
      <c r="G73" s="9">
        <v>41305385</v>
      </c>
      <c r="H73" s="9">
        <v>41686015</v>
      </c>
      <c r="I73" s="9">
        <v>42259453</v>
      </c>
      <c r="J73" s="9">
        <v>42618245</v>
      </c>
      <c r="K73" s="9">
        <v>42911627</v>
      </c>
      <c r="L73" s="9">
        <v>43132075</v>
      </c>
      <c r="M73" s="9">
        <v>43262191</v>
      </c>
      <c r="N73" s="9">
        <v>44151296</v>
      </c>
      <c r="O73" s="9">
        <v>44837910</v>
      </c>
      <c r="P73" s="9">
        <v>44665457</v>
      </c>
      <c r="Q73" s="9">
        <v>43104919</v>
      </c>
      <c r="R73" s="9">
        <v>42873727</v>
      </c>
      <c r="S73" s="9">
        <v>42874627</v>
      </c>
      <c r="T73" s="9">
        <v>41822830</v>
      </c>
      <c r="U73" s="9">
        <v>40742474</v>
      </c>
      <c r="V73" s="9">
        <v>40698994</v>
      </c>
      <c r="W73" s="9">
        <v>41025829</v>
      </c>
      <c r="X73" s="9">
        <v>41712758</v>
      </c>
      <c r="Y73" s="9">
        <v>42167316</v>
      </c>
      <c r="Z73" s="9">
        <v>42583840</v>
      </c>
      <c r="AA73" s="9">
        <v>42598804</v>
      </c>
      <c r="AB73" s="9">
        <v>37590976</v>
      </c>
      <c r="AC73" s="9">
        <v>41440389</v>
      </c>
      <c r="AD73" s="9">
        <v>43218581</v>
      </c>
      <c r="AE73" s="9">
        <v>44252170</v>
      </c>
    </row>
    <row r="74" spans="2:31" ht="11.45" customHeight="1" x14ac:dyDescent="0.25">
      <c r="B74" s="7" t="s">
        <v>56</v>
      </c>
      <c r="C74" s="10">
        <v>562158</v>
      </c>
      <c r="D74" s="10">
        <v>564833</v>
      </c>
      <c r="E74" s="10">
        <v>570606</v>
      </c>
      <c r="F74" s="10">
        <v>581451</v>
      </c>
      <c r="G74" s="10">
        <v>594419</v>
      </c>
      <c r="H74" s="10">
        <v>606351</v>
      </c>
      <c r="I74" s="10">
        <v>627349</v>
      </c>
      <c r="J74" s="10">
        <v>631389</v>
      </c>
      <c r="K74" s="10">
        <v>651665</v>
      </c>
      <c r="L74" s="10">
        <v>664283</v>
      </c>
      <c r="M74" s="10">
        <v>676963</v>
      </c>
      <c r="N74" s="10">
        <v>684138</v>
      </c>
      <c r="O74" s="10">
        <v>725794</v>
      </c>
      <c r="P74" s="10">
        <v>753643</v>
      </c>
      <c r="Q74" s="10">
        <v>745565</v>
      </c>
      <c r="R74" s="10">
        <v>749327</v>
      </c>
      <c r="S74" s="10">
        <v>752321</v>
      </c>
      <c r="T74" s="10">
        <v>724840</v>
      </c>
      <c r="U74" s="10">
        <v>671342</v>
      </c>
      <c r="V74" s="10">
        <v>659747</v>
      </c>
      <c r="W74" s="10">
        <v>673397</v>
      </c>
      <c r="X74" s="10">
        <v>710685</v>
      </c>
      <c r="Y74" s="10">
        <v>741587</v>
      </c>
      <c r="Z74" s="10">
        <v>779440</v>
      </c>
      <c r="AA74" s="10">
        <v>819554</v>
      </c>
      <c r="AB74" s="10">
        <v>777170</v>
      </c>
      <c r="AC74" s="10">
        <v>842875</v>
      </c>
      <c r="AD74" s="10">
        <v>886019</v>
      </c>
      <c r="AE74" s="10">
        <v>900318</v>
      </c>
    </row>
    <row r="75" spans="2:31" ht="11.45" customHeight="1" x14ac:dyDescent="0.25">
      <c r="B75" s="7" t="s">
        <v>57</v>
      </c>
      <c r="C75" s="9">
        <v>1985922</v>
      </c>
      <c r="D75" s="9">
        <v>1995183</v>
      </c>
      <c r="E75" s="9">
        <v>2079214</v>
      </c>
      <c r="F75" s="9">
        <v>2070219</v>
      </c>
      <c r="G75" s="9">
        <v>2034661</v>
      </c>
      <c r="H75" s="9">
        <v>1969402</v>
      </c>
      <c r="I75" s="9">
        <v>2009850</v>
      </c>
      <c r="J75" s="9">
        <v>2005440</v>
      </c>
      <c r="K75" s="9">
        <v>2011766</v>
      </c>
      <c r="L75" s="9">
        <v>1979501</v>
      </c>
      <c r="M75" s="9">
        <v>2041381</v>
      </c>
      <c r="N75" s="9">
        <v>2143518</v>
      </c>
      <c r="O75" s="9">
        <v>2182306</v>
      </c>
      <c r="P75" s="9">
        <v>2112513</v>
      </c>
      <c r="Q75" s="9">
        <v>1764264</v>
      </c>
      <c r="R75" s="9">
        <v>1632306</v>
      </c>
      <c r="S75" s="9">
        <v>1671254</v>
      </c>
      <c r="T75" s="9">
        <v>1680177</v>
      </c>
      <c r="U75" s="9">
        <v>1713053</v>
      </c>
      <c r="V75" s="9">
        <v>1699326</v>
      </c>
      <c r="W75" s="9">
        <v>1690648</v>
      </c>
      <c r="X75" s="9">
        <v>1686172</v>
      </c>
      <c r="Y75" s="9">
        <v>1671429</v>
      </c>
      <c r="Z75" s="9">
        <v>1716871</v>
      </c>
      <c r="AA75" s="9">
        <v>1751075</v>
      </c>
      <c r="AB75" s="9">
        <v>1644981</v>
      </c>
      <c r="AC75" s="9">
        <v>1651803</v>
      </c>
      <c r="AD75" s="9">
        <v>1689057</v>
      </c>
      <c r="AE75" s="9">
        <v>1686308</v>
      </c>
    </row>
    <row r="76" spans="2:31" ht="11.45" customHeight="1" x14ac:dyDescent="0.25">
      <c r="B76" s="7" t="s">
        <v>58</v>
      </c>
      <c r="C76" s="10">
        <v>2607136</v>
      </c>
      <c r="D76" s="10">
        <v>2627761</v>
      </c>
      <c r="E76" s="10">
        <v>2651707</v>
      </c>
      <c r="F76" s="10">
        <v>2701374</v>
      </c>
      <c r="G76" s="10">
        <v>2564765</v>
      </c>
      <c r="H76" s="10">
        <v>2625578</v>
      </c>
      <c r="I76" s="10">
        <v>2508212</v>
      </c>
      <c r="J76" s="10">
        <v>2557915</v>
      </c>
      <c r="K76" s="10">
        <v>2591160</v>
      </c>
      <c r="L76" s="10">
        <v>2693630</v>
      </c>
      <c r="M76" s="10">
        <v>2715952</v>
      </c>
      <c r="N76" s="10">
        <v>2694363</v>
      </c>
      <c r="O76" s="10">
        <v>2792975</v>
      </c>
      <c r="P76" s="10">
        <v>2804311</v>
      </c>
      <c r="Q76" s="10">
        <v>2496693</v>
      </c>
      <c r="R76" s="10">
        <v>2401763</v>
      </c>
      <c r="S76" s="10">
        <v>2383112</v>
      </c>
      <c r="T76" s="10">
        <v>2425306</v>
      </c>
      <c r="U76" s="10">
        <v>2436842</v>
      </c>
      <c r="V76" s="10">
        <v>2475161</v>
      </c>
      <c r="W76" s="10">
        <v>2545302</v>
      </c>
      <c r="X76" s="10">
        <v>2635787</v>
      </c>
      <c r="Y76" s="10">
        <v>2559135</v>
      </c>
      <c r="Z76" s="10">
        <v>2605497</v>
      </c>
      <c r="AA76" s="10">
        <v>2621643</v>
      </c>
      <c r="AB76" s="10">
        <v>2472351</v>
      </c>
      <c r="AC76" s="10">
        <v>2541613</v>
      </c>
      <c r="AD76" s="10">
        <v>2676274</v>
      </c>
      <c r="AE76" s="10">
        <v>2740305</v>
      </c>
    </row>
    <row r="77" spans="2:31" ht="11.45" customHeight="1" x14ac:dyDescent="0.25">
      <c r="B77" s="7" t="s">
        <v>59</v>
      </c>
      <c r="C77" s="9">
        <v>350544</v>
      </c>
      <c r="D77" s="9">
        <v>354526</v>
      </c>
      <c r="E77" s="9">
        <v>367848</v>
      </c>
      <c r="F77" s="9">
        <v>383538</v>
      </c>
      <c r="G77" s="9">
        <v>400932</v>
      </c>
      <c r="H77" s="9">
        <v>423638</v>
      </c>
      <c r="I77" s="9">
        <v>444537</v>
      </c>
      <c r="J77" s="9">
        <v>455394</v>
      </c>
      <c r="K77" s="9">
        <v>463931</v>
      </c>
      <c r="L77" s="9">
        <v>474752</v>
      </c>
      <c r="M77" s="9">
        <v>481751</v>
      </c>
      <c r="N77" s="9">
        <v>500338</v>
      </c>
      <c r="O77" s="9">
        <v>526874</v>
      </c>
      <c r="P77" s="9">
        <v>551943</v>
      </c>
      <c r="Q77" s="9">
        <v>535146</v>
      </c>
      <c r="R77" s="9">
        <v>546073</v>
      </c>
      <c r="S77" s="9">
        <v>561666</v>
      </c>
      <c r="T77" s="9">
        <v>573176</v>
      </c>
      <c r="U77" s="9">
        <v>580732</v>
      </c>
      <c r="V77" s="9">
        <v>597449</v>
      </c>
      <c r="W77" s="9">
        <v>615741</v>
      </c>
      <c r="X77" s="9">
        <v>633782</v>
      </c>
      <c r="Y77" s="9">
        <v>651779</v>
      </c>
      <c r="Z77" s="9">
        <v>670959</v>
      </c>
      <c r="AA77" s="9">
        <v>691880</v>
      </c>
      <c r="AB77" s="9">
        <v>664100</v>
      </c>
      <c r="AC77" s="9">
        <v>711893</v>
      </c>
      <c r="AD77" s="9">
        <v>731598</v>
      </c>
      <c r="AE77" s="9">
        <v>744306</v>
      </c>
    </row>
    <row r="78" spans="2:31" ht="11.45" customHeight="1" x14ac:dyDescent="0.25">
      <c r="B78" s="7" t="s">
        <v>60</v>
      </c>
      <c r="C78" s="10">
        <v>7625267</v>
      </c>
      <c r="D78" s="10">
        <v>7603959</v>
      </c>
      <c r="E78" s="10">
        <v>7715629</v>
      </c>
      <c r="F78" s="10">
        <v>7748562</v>
      </c>
      <c r="G78" s="10">
        <v>7930719</v>
      </c>
      <c r="H78" s="10">
        <v>7900305</v>
      </c>
      <c r="I78" s="10">
        <v>7775513</v>
      </c>
      <c r="J78" s="10">
        <v>7707939</v>
      </c>
      <c r="K78" s="10">
        <v>7743907</v>
      </c>
      <c r="L78" s="10">
        <v>7680647</v>
      </c>
      <c r="M78" s="10">
        <v>7525224</v>
      </c>
      <c r="N78" s="10">
        <v>7508804</v>
      </c>
      <c r="O78" s="10">
        <v>7356138</v>
      </c>
      <c r="P78" s="10">
        <v>7224387</v>
      </c>
      <c r="Q78" s="10">
        <v>6959855</v>
      </c>
      <c r="R78" s="10">
        <v>6936071</v>
      </c>
      <c r="S78" s="10">
        <v>6879959</v>
      </c>
      <c r="T78" s="10">
        <v>6883326</v>
      </c>
      <c r="U78" s="10">
        <v>6966856</v>
      </c>
      <c r="V78" s="10">
        <v>7338997</v>
      </c>
      <c r="W78" s="10">
        <v>7507100</v>
      </c>
      <c r="X78" s="10">
        <v>7820399</v>
      </c>
      <c r="Y78" s="10">
        <v>7892955</v>
      </c>
      <c r="Z78" s="10">
        <v>7963947</v>
      </c>
      <c r="AA78" s="10">
        <v>8006144</v>
      </c>
      <c r="AB78" s="10">
        <v>7651592</v>
      </c>
      <c r="AC78" s="10">
        <v>7908518</v>
      </c>
      <c r="AD78" s="10">
        <v>8077550</v>
      </c>
      <c r="AE78" s="10">
        <v>7949252</v>
      </c>
    </row>
    <row r="79" spans="2:31" ht="11.45" customHeight="1" x14ac:dyDescent="0.25">
      <c r="B79" s="7" t="s">
        <v>61</v>
      </c>
      <c r="C79" s="9">
        <v>294847</v>
      </c>
      <c r="D79" s="9">
        <v>304647</v>
      </c>
      <c r="E79" s="9">
        <v>307204</v>
      </c>
      <c r="F79" s="9">
        <v>308729</v>
      </c>
      <c r="G79" s="9">
        <v>311462</v>
      </c>
      <c r="H79" s="9">
        <v>328073</v>
      </c>
      <c r="I79" s="9">
        <v>327438</v>
      </c>
      <c r="J79" s="9">
        <v>329140</v>
      </c>
      <c r="K79" s="9">
        <v>329772</v>
      </c>
      <c r="L79" s="9">
        <v>318484</v>
      </c>
      <c r="M79" s="9">
        <v>321653</v>
      </c>
      <c r="N79" s="9">
        <v>328690</v>
      </c>
      <c r="O79" s="9">
        <v>339860</v>
      </c>
      <c r="P79" s="9">
        <v>349085</v>
      </c>
      <c r="Q79" s="9">
        <v>349558</v>
      </c>
      <c r="R79" s="9">
        <v>346131</v>
      </c>
      <c r="S79" s="9">
        <v>345137</v>
      </c>
      <c r="T79" s="9">
        <v>347947</v>
      </c>
      <c r="U79" s="9">
        <v>360027</v>
      </c>
      <c r="V79" s="9">
        <v>371309</v>
      </c>
      <c r="W79" s="9">
        <v>385408</v>
      </c>
      <c r="X79" s="9">
        <v>418840</v>
      </c>
      <c r="Y79" s="9">
        <v>435812</v>
      </c>
      <c r="Z79" s="9">
        <v>472268</v>
      </c>
      <c r="AA79" s="9">
        <v>516584</v>
      </c>
      <c r="AB79" s="9">
        <v>490415</v>
      </c>
      <c r="AC79" s="9">
        <v>505813</v>
      </c>
      <c r="AD79" s="9">
        <v>532462</v>
      </c>
      <c r="AE79" s="9">
        <v>566839</v>
      </c>
    </row>
    <row r="80" spans="2:31" ht="11.45" customHeight="1" x14ac:dyDescent="0.25">
      <c r="B80" s="7" t="s">
        <v>62</v>
      </c>
      <c r="C80" s="10">
        <v>10855737</v>
      </c>
      <c r="D80" s="10">
        <v>11196053</v>
      </c>
      <c r="E80" s="10">
        <v>11428754</v>
      </c>
      <c r="F80" s="10">
        <v>11670319</v>
      </c>
      <c r="G80" s="10">
        <v>11992987</v>
      </c>
      <c r="H80" s="10">
        <v>12103363</v>
      </c>
      <c r="I80" s="10">
        <v>12260221</v>
      </c>
      <c r="J80" s="10">
        <v>12197711</v>
      </c>
      <c r="K80" s="10">
        <v>12054997</v>
      </c>
      <c r="L80" s="10">
        <v>12092734</v>
      </c>
      <c r="M80" s="10">
        <v>12053974</v>
      </c>
      <c r="N80" s="10">
        <v>12283167</v>
      </c>
      <c r="O80" s="10">
        <v>12634571</v>
      </c>
      <c r="P80" s="10">
        <v>12834608</v>
      </c>
      <c r="Q80" s="10">
        <v>12646511</v>
      </c>
      <c r="R80" s="10">
        <v>12555250</v>
      </c>
      <c r="S80" s="10">
        <v>12661903</v>
      </c>
      <c r="T80" s="10">
        <v>12549475</v>
      </c>
      <c r="U80" s="10">
        <v>12439253</v>
      </c>
      <c r="V80" s="10">
        <v>12523791</v>
      </c>
      <c r="W80" s="10">
        <v>12623528</v>
      </c>
      <c r="X80" s="10">
        <v>12927763</v>
      </c>
      <c r="Y80" s="10">
        <v>13228217</v>
      </c>
      <c r="Z80" s="10">
        <v>13583155</v>
      </c>
      <c r="AA80" s="10">
        <v>13943543</v>
      </c>
      <c r="AB80" s="10">
        <v>13353961</v>
      </c>
      <c r="AC80" s="10">
        <v>13974568</v>
      </c>
      <c r="AD80" s="10">
        <v>14525969</v>
      </c>
      <c r="AE80" s="10">
        <v>14722628</v>
      </c>
    </row>
    <row r="81" spans="2:31" ht="11.45" customHeight="1" x14ac:dyDescent="0.25">
      <c r="B81" s="7" t="s">
        <v>63</v>
      </c>
      <c r="C81" s="9">
        <v>6362111</v>
      </c>
      <c r="D81" s="9">
        <v>6503774</v>
      </c>
      <c r="E81" s="9">
        <v>6581994</v>
      </c>
      <c r="F81" s="9">
        <v>6569488</v>
      </c>
      <c r="G81" s="9">
        <v>6682894</v>
      </c>
      <c r="H81" s="9">
        <v>6749594</v>
      </c>
      <c r="I81" s="9">
        <v>6746731</v>
      </c>
      <c r="J81" s="9">
        <v>6730279</v>
      </c>
      <c r="K81" s="9">
        <v>6741645</v>
      </c>
      <c r="L81" s="9">
        <v>6793307</v>
      </c>
      <c r="M81" s="9">
        <v>6779468</v>
      </c>
      <c r="N81" s="9">
        <v>6831827</v>
      </c>
      <c r="O81" s="9">
        <v>6915056</v>
      </c>
      <c r="P81" s="9">
        <v>7018097</v>
      </c>
      <c r="Q81" s="9">
        <v>6790828</v>
      </c>
      <c r="R81" s="9">
        <v>6814810</v>
      </c>
      <c r="S81" s="9">
        <v>6946302</v>
      </c>
      <c r="T81" s="9">
        <v>6916348</v>
      </c>
      <c r="U81" s="9">
        <v>6883846</v>
      </c>
      <c r="V81" s="9">
        <v>6916021</v>
      </c>
      <c r="W81" s="9">
        <v>6863767</v>
      </c>
      <c r="X81" s="9">
        <v>7011041</v>
      </c>
      <c r="Y81" s="9">
        <v>7080960</v>
      </c>
      <c r="Z81" s="9">
        <v>7225844</v>
      </c>
      <c r="AA81" s="9">
        <v>7344462</v>
      </c>
      <c r="AB81" s="9">
        <v>6696917</v>
      </c>
      <c r="AC81" s="9">
        <v>7028656</v>
      </c>
      <c r="AD81" s="9">
        <v>7199909</v>
      </c>
      <c r="AE81" s="9">
        <v>7268168</v>
      </c>
    </row>
    <row r="82" spans="2:31" ht="11.45" customHeight="1" x14ac:dyDescent="0.25">
      <c r="B82" s="7" t="s">
        <v>64</v>
      </c>
      <c r="C82" s="10">
        <v>30784730</v>
      </c>
      <c r="D82" s="10">
        <v>31156097</v>
      </c>
      <c r="E82" s="10">
        <v>31596516</v>
      </c>
      <c r="F82" s="10">
        <v>31964724</v>
      </c>
      <c r="G82" s="10">
        <v>31197575</v>
      </c>
      <c r="H82" s="10">
        <v>30219168</v>
      </c>
      <c r="I82" s="10">
        <v>29577575</v>
      </c>
      <c r="J82" s="10">
        <v>28612913</v>
      </c>
      <c r="K82" s="10">
        <v>28357454</v>
      </c>
      <c r="L82" s="10">
        <v>28683797</v>
      </c>
      <c r="M82" s="10">
        <v>29225184</v>
      </c>
      <c r="N82" s="10">
        <v>30176517</v>
      </c>
      <c r="O82" s="10">
        <v>31488117</v>
      </c>
      <c r="P82" s="10">
        <v>32558740</v>
      </c>
      <c r="Q82" s="10">
        <v>32431428</v>
      </c>
      <c r="R82" s="10">
        <v>31490671</v>
      </c>
      <c r="S82" s="10">
        <v>31588538</v>
      </c>
      <c r="T82" s="10">
        <v>31544036</v>
      </c>
      <c r="U82" s="10">
        <v>31465038</v>
      </c>
      <c r="V82" s="10">
        <v>32112035</v>
      </c>
      <c r="W82" s="10">
        <v>32722676</v>
      </c>
      <c r="X82" s="10">
        <v>33028202</v>
      </c>
      <c r="Y82" s="10">
        <v>33108980</v>
      </c>
      <c r="Z82" s="10">
        <v>32842692</v>
      </c>
      <c r="AA82" s="10">
        <v>33806733</v>
      </c>
      <c r="AB82" s="10">
        <v>33546957</v>
      </c>
      <c r="AC82" s="10">
        <v>35459696</v>
      </c>
      <c r="AD82" s="10">
        <v>35672052</v>
      </c>
      <c r="AE82" s="10">
        <v>35480177</v>
      </c>
    </row>
    <row r="83" spans="2:31" ht="11.45" customHeight="1" x14ac:dyDescent="0.25">
      <c r="B83" s="7" t="s">
        <v>65</v>
      </c>
      <c r="C83" s="9">
        <v>8594726</v>
      </c>
      <c r="D83" s="9">
        <v>8743595</v>
      </c>
      <c r="E83" s="9">
        <v>8948871</v>
      </c>
      <c r="F83" s="9">
        <v>9275077</v>
      </c>
      <c r="G83" s="9">
        <v>9427196</v>
      </c>
      <c r="H83" s="9">
        <v>9683202</v>
      </c>
      <c r="I83" s="9">
        <v>9767341</v>
      </c>
      <c r="J83" s="9">
        <v>9769342</v>
      </c>
      <c r="K83" s="9">
        <v>9639132</v>
      </c>
      <c r="L83" s="9">
        <v>9602129</v>
      </c>
      <c r="M83" s="9">
        <v>9568468</v>
      </c>
      <c r="N83" s="9">
        <v>9546496</v>
      </c>
      <c r="O83" s="9">
        <v>9634638</v>
      </c>
      <c r="P83" s="9">
        <v>9603284</v>
      </c>
      <c r="Q83" s="9">
        <v>9343718</v>
      </c>
      <c r="R83" s="9">
        <v>9224524</v>
      </c>
      <c r="S83" s="9">
        <v>8918626</v>
      </c>
      <c r="T83" s="9">
        <v>8453116</v>
      </c>
      <c r="U83" s="9">
        <v>8257205</v>
      </c>
      <c r="V83" s="9">
        <v>8421756</v>
      </c>
      <c r="W83" s="9">
        <v>8577921</v>
      </c>
      <c r="X83" s="9">
        <v>8757435</v>
      </c>
      <c r="Y83" s="9">
        <v>8993236</v>
      </c>
      <c r="Z83" s="9">
        <v>9261851</v>
      </c>
      <c r="AA83" s="9">
        <v>9362594</v>
      </c>
      <c r="AB83" s="9">
        <v>8594651</v>
      </c>
      <c r="AC83" s="9">
        <v>8980701</v>
      </c>
      <c r="AD83" s="9">
        <v>9536365</v>
      </c>
      <c r="AE83" s="9">
        <v>9718709</v>
      </c>
    </row>
    <row r="84" spans="2:31" ht="11.45" customHeight="1" x14ac:dyDescent="0.25">
      <c r="B84" s="7" t="s">
        <v>66</v>
      </c>
      <c r="C84" s="10">
        <v>21174583</v>
      </c>
      <c r="D84" s="10">
        <v>20916149</v>
      </c>
      <c r="E84" s="10">
        <v>21083271</v>
      </c>
      <c r="F84" s="10">
        <v>20432237</v>
      </c>
      <c r="G84" s="10">
        <v>20083160</v>
      </c>
      <c r="H84" s="10">
        <v>19959764</v>
      </c>
      <c r="I84" s="10">
        <v>19742440</v>
      </c>
      <c r="J84" s="10">
        <v>17876158</v>
      </c>
      <c r="K84" s="10">
        <v>17579561</v>
      </c>
      <c r="L84" s="10">
        <v>17332959</v>
      </c>
      <c r="M84" s="10">
        <v>17191595</v>
      </c>
      <c r="N84" s="10">
        <v>17173356</v>
      </c>
      <c r="O84" s="10">
        <v>17458094</v>
      </c>
      <c r="P84" s="10">
        <v>17176308</v>
      </c>
      <c r="Q84" s="10">
        <v>16370519</v>
      </c>
      <c r="R84" s="10">
        <v>16060021</v>
      </c>
      <c r="S84" s="10">
        <v>15760767</v>
      </c>
      <c r="T84" s="10">
        <v>15661331</v>
      </c>
      <c r="U84" s="10">
        <v>15480252</v>
      </c>
      <c r="V84" s="10">
        <v>15477810</v>
      </c>
      <c r="W84" s="10">
        <v>15224096</v>
      </c>
      <c r="X84" s="10">
        <v>15249386</v>
      </c>
      <c r="Y84" s="10">
        <v>15413569</v>
      </c>
      <c r="Z84" s="10">
        <v>15437386</v>
      </c>
      <c r="AA84" s="10">
        <v>15596019</v>
      </c>
      <c r="AB84" s="10">
        <v>14879402</v>
      </c>
      <c r="AC84" s="10">
        <v>15565325</v>
      </c>
      <c r="AD84" s="10">
        <v>15500263</v>
      </c>
      <c r="AE84" s="10">
        <v>15467524</v>
      </c>
    </row>
    <row r="85" spans="2:31" ht="11.45" customHeight="1" x14ac:dyDescent="0.25">
      <c r="B85" s="7" t="s">
        <v>67</v>
      </c>
      <c r="C85" s="9">
        <v>1619189</v>
      </c>
      <c r="D85" s="9">
        <v>1561899</v>
      </c>
      <c r="E85" s="9">
        <v>1522340</v>
      </c>
      <c r="F85" s="9">
        <v>1532456</v>
      </c>
      <c r="G85" s="9">
        <v>1560500</v>
      </c>
      <c r="H85" s="9">
        <v>1564272</v>
      </c>
      <c r="I85" s="9">
        <v>1560136</v>
      </c>
      <c r="J85" s="9">
        <v>1604302</v>
      </c>
      <c r="K85" s="9">
        <v>1601414</v>
      </c>
      <c r="L85" s="9">
        <v>1622557</v>
      </c>
      <c r="M85" s="9">
        <v>1577524</v>
      </c>
      <c r="N85" s="9">
        <v>1574799</v>
      </c>
      <c r="O85" s="9">
        <v>1615361</v>
      </c>
      <c r="P85" s="9">
        <v>1674345</v>
      </c>
      <c r="Q85" s="9">
        <v>1652349</v>
      </c>
      <c r="R85" s="9">
        <v>1618844</v>
      </c>
      <c r="S85" s="9">
        <v>1575597</v>
      </c>
      <c r="T85" s="9">
        <v>1543376</v>
      </c>
      <c r="U85" s="9">
        <v>1542634</v>
      </c>
      <c r="V85" s="9">
        <v>1567244</v>
      </c>
      <c r="W85" s="9">
        <v>1592998</v>
      </c>
      <c r="X85" s="9">
        <v>1588934</v>
      </c>
      <c r="Y85" s="9">
        <v>1604529</v>
      </c>
      <c r="Z85" s="9">
        <v>1636416</v>
      </c>
      <c r="AA85" s="9">
        <v>1674621</v>
      </c>
      <c r="AB85" s="9">
        <v>1591772</v>
      </c>
      <c r="AC85" s="9">
        <v>1676287</v>
      </c>
      <c r="AD85" s="9">
        <v>1742990</v>
      </c>
      <c r="AE85" s="9">
        <v>1746628</v>
      </c>
    </row>
    <row r="86" spans="2:31" ht="11.45" customHeight="1" x14ac:dyDescent="0.25">
      <c r="B86" s="7" t="s">
        <v>68</v>
      </c>
      <c r="C86" s="10">
        <v>3904725</v>
      </c>
      <c r="D86" s="10">
        <v>3914229</v>
      </c>
      <c r="E86" s="10">
        <v>3895901</v>
      </c>
      <c r="F86" s="10">
        <v>3860286</v>
      </c>
      <c r="G86" s="10">
        <v>3750882</v>
      </c>
      <c r="H86" s="10">
        <v>3676330</v>
      </c>
      <c r="I86" s="10">
        <v>3667216</v>
      </c>
      <c r="J86" s="10">
        <v>3575522</v>
      </c>
      <c r="K86" s="10">
        <v>3497782</v>
      </c>
      <c r="L86" s="10">
        <v>3581070</v>
      </c>
      <c r="M86" s="10">
        <v>3696301</v>
      </c>
      <c r="N86" s="10">
        <v>3783828</v>
      </c>
      <c r="O86" s="10">
        <v>3899391</v>
      </c>
      <c r="P86" s="10">
        <v>4029924</v>
      </c>
      <c r="Q86" s="10">
        <v>3922370</v>
      </c>
      <c r="R86" s="10">
        <v>3916851</v>
      </c>
      <c r="S86" s="10">
        <v>3959528</v>
      </c>
      <c r="T86" s="10">
        <v>3952764</v>
      </c>
      <c r="U86" s="10">
        <v>3883821</v>
      </c>
      <c r="V86" s="10">
        <v>3911884</v>
      </c>
      <c r="W86" s="10">
        <v>3976689</v>
      </c>
      <c r="X86" s="10">
        <v>4038652</v>
      </c>
      <c r="Y86" s="10">
        <v>4065534</v>
      </c>
      <c r="Z86" s="10">
        <v>4123329</v>
      </c>
      <c r="AA86" s="10">
        <v>4137228</v>
      </c>
      <c r="AB86" s="10">
        <v>3771291</v>
      </c>
      <c r="AC86" s="10">
        <v>3772064</v>
      </c>
      <c r="AD86" s="10">
        <v>3908108</v>
      </c>
      <c r="AE86" s="10">
        <v>3946182</v>
      </c>
    </row>
    <row r="87" spans="2:31" ht="11.45" customHeight="1" x14ac:dyDescent="0.25">
      <c r="B87" s="7" t="s">
        <v>69</v>
      </c>
      <c r="C87" s="9">
        <v>3566600</v>
      </c>
      <c r="D87" s="9">
        <v>3623800</v>
      </c>
      <c r="E87" s="9">
        <v>3737800</v>
      </c>
      <c r="F87" s="9">
        <v>3789700</v>
      </c>
      <c r="G87" s="9">
        <v>3867000</v>
      </c>
      <c r="H87" s="9">
        <v>3920500</v>
      </c>
      <c r="I87" s="9">
        <v>3946800</v>
      </c>
      <c r="J87" s="9">
        <v>3978100</v>
      </c>
      <c r="K87" s="9">
        <v>3973100</v>
      </c>
      <c r="L87" s="9">
        <v>3997100</v>
      </c>
      <c r="M87" s="9">
        <v>4032400</v>
      </c>
      <c r="N87" s="9">
        <v>4095200</v>
      </c>
      <c r="O87" s="9">
        <v>4176400</v>
      </c>
      <c r="P87" s="9">
        <v>4258700</v>
      </c>
      <c r="Q87" s="9">
        <v>4097300</v>
      </c>
      <c r="R87" s="9">
        <v>4081400</v>
      </c>
      <c r="S87" s="9">
        <v>4122300</v>
      </c>
      <c r="T87" s="9">
        <v>4116800</v>
      </c>
      <c r="U87" s="9">
        <v>4064400</v>
      </c>
      <c r="V87" s="9">
        <v>4031800</v>
      </c>
      <c r="W87" s="9">
        <v>4040500</v>
      </c>
      <c r="X87" s="9">
        <v>4062400</v>
      </c>
      <c r="Y87" s="9">
        <v>4070600</v>
      </c>
      <c r="Z87" s="9">
        <v>4171700</v>
      </c>
      <c r="AA87" s="9">
        <v>4205200</v>
      </c>
      <c r="AB87" s="9">
        <v>4086200</v>
      </c>
      <c r="AC87" s="9">
        <v>4174900</v>
      </c>
      <c r="AD87" s="9">
        <v>4281400</v>
      </c>
      <c r="AE87" s="9">
        <v>4316700</v>
      </c>
    </row>
    <row r="88" spans="2:31" ht="11.45" customHeight="1" x14ac:dyDescent="0.25">
      <c r="B88" s="7" t="s">
        <v>70</v>
      </c>
      <c r="C88" s="10">
        <v>6827490</v>
      </c>
      <c r="D88" s="10">
        <v>6825410</v>
      </c>
      <c r="E88" s="10">
        <v>6756940</v>
      </c>
      <c r="F88" s="10">
        <v>6866180</v>
      </c>
      <c r="G88" s="10">
        <v>7052700</v>
      </c>
      <c r="H88" s="10">
        <v>7142440</v>
      </c>
      <c r="I88" s="10">
        <v>7189450</v>
      </c>
      <c r="J88" s="10">
        <v>7090630</v>
      </c>
      <c r="K88" s="10">
        <v>6991600</v>
      </c>
      <c r="L88" s="10">
        <v>7055700</v>
      </c>
      <c r="M88" s="10">
        <v>7048850</v>
      </c>
      <c r="N88" s="10">
        <v>7175160</v>
      </c>
      <c r="O88" s="10">
        <v>7398490</v>
      </c>
      <c r="P88" s="10">
        <v>7500610</v>
      </c>
      <c r="Q88" s="10">
        <v>7279030</v>
      </c>
      <c r="R88" s="10">
        <v>7453130</v>
      </c>
      <c r="S88" s="10">
        <v>7629400</v>
      </c>
      <c r="T88" s="10">
        <v>7620570</v>
      </c>
      <c r="U88" s="10">
        <v>7652910</v>
      </c>
      <c r="V88" s="10">
        <v>7769280</v>
      </c>
      <c r="W88" s="10">
        <v>7894410</v>
      </c>
      <c r="X88" s="10">
        <v>8112150</v>
      </c>
      <c r="Y88" s="10">
        <v>8247070</v>
      </c>
      <c r="Z88" s="10">
        <v>8380670</v>
      </c>
      <c r="AA88" s="10">
        <v>8356430</v>
      </c>
      <c r="AB88" s="10">
        <v>8085970</v>
      </c>
      <c r="AC88" s="10">
        <v>8296400</v>
      </c>
      <c r="AD88" s="10">
        <v>8554590</v>
      </c>
      <c r="AE88" s="10">
        <v>8627120</v>
      </c>
    </row>
    <row r="89" spans="2:31" ht="11.45" customHeight="1" x14ac:dyDescent="0.25">
      <c r="B89" s="7" t="s">
        <v>71</v>
      </c>
      <c r="C89" s="9">
        <v>235261</v>
      </c>
      <c r="D89" s="9">
        <v>238315</v>
      </c>
      <c r="E89" s="9">
        <v>240916</v>
      </c>
      <c r="F89" s="9">
        <v>245150</v>
      </c>
      <c r="G89" s="9">
        <v>251424</v>
      </c>
      <c r="H89" s="9">
        <v>256541</v>
      </c>
      <c r="I89" s="9">
        <v>257164</v>
      </c>
      <c r="J89" s="9">
        <v>253741</v>
      </c>
      <c r="K89" s="9">
        <v>250851</v>
      </c>
      <c r="L89" s="9">
        <v>253197</v>
      </c>
      <c r="M89" s="9">
        <v>260959</v>
      </c>
      <c r="N89" s="9">
        <v>270496</v>
      </c>
      <c r="O89" s="9">
        <v>276745</v>
      </c>
      <c r="P89" s="9">
        <v>291399</v>
      </c>
      <c r="Q89" s="9">
        <v>252889</v>
      </c>
      <c r="R89" s="9">
        <v>248276</v>
      </c>
      <c r="S89" s="9">
        <v>252641</v>
      </c>
      <c r="T89" s="9">
        <v>254961</v>
      </c>
      <c r="U89" s="9">
        <v>261084</v>
      </c>
      <c r="V89" s="9">
        <v>265608</v>
      </c>
      <c r="W89" s="9">
        <v>272808</v>
      </c>
      <c r="X89" s="9">
        <v>286823</v>
      </c>
      <c r="Y89" s="9">
        <v>296442</v>
      </c>
      <c r="Z89" s="9">
        <v>303182</v>
      </c>
      <c r="AA89" s="9">
        <v>299582</v>
      </c>
      <c r="AB89" s="9">
        <v>282341</v>
      </c>
      <c r="AC89" s="9">
        <v>285506</v>
      </c>
      <c r="AD89" s="9">
        <v>305701</v>
      </c>
      <c r="AE89" s="9">
        <v>316970</v>
      </c>
    </row>
    <row r="90" spans="2:31" ht="11.45" customHeight="1" x14ac:dyDescent="0.25">
      <c r="B90" s="7" t="s">
        <v>72</v>
      </c>
      <c r="C90" s="10" t="s">
        <v>132</v>
      </c>
      <c r="D90" s="10" t="s">
        <v>132</v>
      </c>
      <c r="E90" s="10" t="s">
        <v>132</v>
      </c>
      <c r="F90" s="10" t="s">
        <v>132</v>
      </c>
      <c r="G90" s="10" t="s">
        <v>132</v>
      </c>
      <c r="H90" s="10" t="s">
        <v>132</v>
      </c>
      <c r="I90" s="10" t="s">
        <v>132</v>
      </c>
      <c r="J90" s="10" t="s">
        <v>132</v>
      </c>
      <c r="K90" s="10" t="s">
        <v>132</v>
      </c>
      <c r="L90" s="10" t="s">
        <v>132</v>
      </c>
      <c r="M90" s="10" t="s">
        <v>132</v>
      </c>
      <c r="N90" s="10" t="s">
        <v>132</v>
      </c>
      <c r="O90" s="10" t="s">
        <v>132</v>
      </c>
      <c r="P90" s="10" t="s">
        <v>132</v>
      </c>
      <c r="Q90" s="10" t="s">
        <v>132</v>
      </c>
      <c r="R90" s="10" t="s">
        <v>132</v>
      </c>
      <c r="S90" s="10" t="s">
        <v>132</v>
      </c>
      <c r="T90" s="10" t="s">
        <v>132</v>
      </c>
      <c r="U90" s="10" t="s">
        <v>132</v>
      </c>
      <c r="V90" s="10" t="s">
        <v>132</v>
      </c>
      <c r="W90" s="10" t="s">
        <v>132</v>
      </c>
      <c r="X90" s="10" t="s">
        <v>132</v>
      </c>
      <c r="Y90" s="10" t="s">
        <v>132</v>
      </c>
      <c r="Z90" s="10" t="s">
        <v>132</v>
      </c>
      <c r="AA90" s="10" t="s">
        <v>132</v>
      </c>
      <c r="AB90" s="10" t="s">
        <v>132</v>
      </c>
      <c r="AC90" s="10" t="s">
        <v>132</v>
      </c>
      <c r="AD90" s="10" t="s">
        <v>132</v>
      </c>
      <c r="AE90" s="10" t="s">
        <v>132</v>
      </c>
    </row>
    <row r="91" spans="2:31" ht="11.45" customHeight="1" x14ac:dyDescent="0.25">
      <c r="B91" s="7" t="s">
        <v>73</v>
      </c>
      <c r="C91" s="9">
        <v>3123000</v>
      </c>
      <c r="D91" s="9">
        <v>3177000</v>
      </c>
      <c r="E91" s="9">
        <v>3261000</v>
      </c>
      <c r="F91" s="9">
        <v>3344000</v>
      </c>
      <c r="G91" s="9">
        <v>3372000</v>
      </c>
      <c r="H91" s="9">
        <v>3352000</v>
      </c>
      <c r="I91" s="9">
        <v>3299000</v>
      </c>
      <c r="J91" s="9">
        <v>3274000</v>
      </c>
      <c r="K91" s="9">
        <v>3201000</v>
      </c>
      <c r="L91" s="9">
        <v>3262000</v>
      </c>
      <c r="M91" s="9">
        <v>3313000</v>
      </c>
      <c r="N91" s="9">
        <v>3417000</v>
      </c>
      <c r="O91" s="9">
        <v>3581000</v>
      </c>
      <c r="P91" s="9">
        <v>3708000</v>
      </c>
      <c r="Q91" s="9">
        <v>3639000</v>
      </c>
      <c r="R91" s="9">
        <v>3649000</v>
      </c>
      <c r="S91" s="9">
        <v>3714000</v>
      </c>
      <c r="T91" s="9">
        <v>3782000</v>
      </c>
      <c r="U91" s="9">
        <v>3797000</v>
      </c>
      <c r="V91" s="9">
        <v>3844000</v>
      </c>
      <c r="W91" s="9">
        <v>3866000</v>
      </c>
      <c r="X91" s="9">
        <v>3885000</v>
      </c>
      <c r="Y91" s="9">
        <v>3900000</v>
      </c>
      <c r="Z91" s="9">
        <v>3963000</v>
      </c>
      <c r="AA91" s="9">
        <v>4023000</v>
      </c>
      <c r="AB91" s="9">
        <v>3936000</v>
      </c>
      <c r="AC91" s="9">
        <v>4026000</v>
      </c>
      <c r="AD91" s="9">
        <v>4182000</v>
      </c>
      <c r="AE91" s="9">
        <v>4217000</v>
      </c>
    </row>
    <row r="92" spans="2:31" ht="11.45" customHeight="1" x14ac:dyDescent="0.25">
      <c r="B92" s="7" t="s">
        <v>74</v>
      </c>
      <c r="C92" s="10">
        <v>6735840</v>
      </c>
      <c r="D92" s="10">
        <v>6625708</v>
      </c>
      <c r="E92" s="10">
        <v>6579331</v>
      </c>
      <c r="F92" s="10">
        <v>6698582</v>
      </c>
      <c r="G92" s="10">
        <v>6840202</v>
      </c>
      <c r="H92" s="10">
        <v>6888293</v>
      </c>
      <c r="I92" s="10">
        <v>6839768</v>
      </c>
      <c r="J92" s="10">
        <v>6799733</v>
      </c>
      <c r="K92" s="10">
        <v>6829976</v>
      </c>
      <c r="L92" s="10">
        <v>6973987</v>
      </c>
      <c r="M92" s="10">
        <v>7004352</v>
      </c>
      <c r="N92" s="10">
        <v>7111458</v>
      </c>
      <c r="O92" s="10">
        <v>7250022</v>
      </c>
      <c r="P92" s="10">
        <v>7381705</v>
      </c>
      <c r="Q92" s="10">
        <v>7377512</v>
      </c>
      <c r="R92" s="10">
        <v>7221331</v>
      </c>
      <c r="S92" s="10">
        <v>7394332</v>
      </c>
      <c r="T92" s="10">
        <v>7452555</v>
      </c>
      <c r="U92" s="10">
        <v>7448384</v>
      </c>
      <c r="V92" s="10">
        <v>7549158</v>
      </c>
      <c r="W92" s="10">
        <v>7724346</v>
      </c>
      <c r="X92" s="10">
        <v>7833706</v>
      </c>
      <c r="Y92" s="10">
        <v>7815687</v>
      </c>
      <c r="Z92" s="10">
        <v>7857372</v>
      </c>
      <c r="AA92" s="10">
        <v>7903188</v>
      </c>
      <c r="AB92" s="10">
        <v>7608207</v>
      </c>
      <c r="AC92" s="10">
        <v>7828655</v>
      </c>
      <c r="AD92" s="10">
        <v>7965499</v>
      </c>
      <c r="AE92" s="10">
        <v>8106017</v>
      </c>
    </row>
    <row r="93" spans="2:31" ht="11.45" customHeight="1" x14ac:dyDescent="0.25">
      <c r="B93" s="7" t="s">
        <v>75</v>
      </c>
      <c r="C93" s="9">
        <v>44547982</v>
      </c>
      <c r="D93" s="9">
        <v>45025049</v>
      </c>
      <c r="E93" s="9">
        <v>45224437</v>
      </c>
      <c r="F93" s="9">
        <v>46097514</v>
      </c>
      <c r="G93" s="9">
        <v>46515690</v>
      </c>
      <c r="H93" s="9">
        <v>46697399</v>
      </c>
      <c r="I93" s="9">
        <v>47074508</v>
      </c>
      <c r="J93" s="9">
        <v>46982889</v>
      </c>
      <c r="K93" s="9">
        <v>47113494</v>
      </c>
      <c r="L93" s="9">
        <v>47212419</v>
      </c>
      <c r="M93" s="9">
        <v>48249271</v>
      </c>
      <c r="N93" s="9">
        <v>48565806</v>
      </c>
      <c r="O93" s="9">
        <v>49025091</v>
      </c>
      <c r="P93" s="9">
        <v>48798582</v>
      </c>
      <c r="Q93" s="9">
        <v>47854656</v>
      </c>
      <c r="R93" s="9">
        <v>47643888</v>
      </c>
      <c r="S93" s="9">
        <v>48274745</v>
      </c>
      <c r="T93" s="9">
        <v>49233128</v>
      </c>
      <c r="U93" s="9">
        <v>50113903</v>
      </c>
      <c r="V93" s="9">
        <v>51506656</v>
      </c>
      <c r="W93" s="9">
        <v>51854295</v>
      </c>
      <c r="X93" s="9">
        <v>53094754</v>
      </c>
      <c r="Y93" s="9">
        <v>53567554</v>
      </c>
      <c r="Z93" s="9">
        <v>54028650</v>
      </c>
      <c r="AA93" s="9">
        <v>54749027</v>
      </c>
      <c r="AB93" s="9" t="s">
        <v>132</v>
      </c>
      <c r="AC93" s="9" t="s">
        <v>132</v>
      </c>
      <c r="AD93" s="9" t="s">
        <v>132</v>
      </c>
      <c r="AE93" s="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  <c r="D97" s="8" t="s">
        <v>131</v>
      </c>
      <c r="E97" s="8" t="s">
        <v>131</v>
      </c>
      <c r="F97" s="8" t="s">
        <v>131</v>
      </c>
      <c r="G97" s="8" t="s">
        <v>131</v>
      </c>
      <c r="H97" s="8" t="s">
        <v>131</v>
      </c>
      <c r="I97" s="8" t="s">
        <v>131</v>
      </c>
      <c r="J97" s="8" t="s">
        <v>131</v>
      </c>
      <c r="K97" s="8" t="s">
        <v>131</v>
      </c>
      <c r="L97" s="8" t="s">
        <v>131</v>
      </c>
      <c r="M97" s="8" t="s">
        <v>131</v>
      </c>
      <c r="N97" s="8" t="s">
        <v>131</v>
      </c>
      <c r="O97" s="8" t="s">
        <v>131</v>
      </c>
      <c r="P97" s="8" t="s">
        <v>131</v>
      </c>
      <c r="Q97" s="8" t="s">
        <v>131</v>
      </c>
      <c r="R97" s="8" t="s">
        <v>131</v>
      </c>
      <c r="S97" s="8" t="s">
        <v>131</v>
      </c>
      <c r="T97" s="8" t="s">
        <v>131</v>
      </c>
      <c r="U97" s="8" t="s">
        <v>131</v>
      </c>
      <c r="V97" s="8" t="s">
        <v>131</v>
      </c>
      <c r="W97" s="8" t="s">
        <v>131</v>
      </c>
      <c r="X97" s="8" t="s">
        <v>131</v>
      </c>
      <c r="Y97" s="8" t="s">
        <v>131</v>
      </c>
      <c r="Z97" s="8" t="s">
        <v>131</v>
      </c>
      <c r="AA97" s="8" t="s">
        <v>131</v>
      </c>
      <c r="AB97" s="8" t="s">
        <v>131</v>
      </c>
      <c r="AC97" s="8" t="s">
        <v>131</v>
      </c>
      <c r="AD97" s="8" t="s">
        <v>131</v>
      </c>
      <c r="AE97" s="8" t="s">
        <v>131</v>
      </c>
    </row>
    <row r="98" spans="2:31" ht="11.45" customHeight="1" x14ac:dyDescent="0.25">
      <c r="B98" s="7" t="s">
        <v>42</v>
      </c>
      <c r="C98" s="10">
        <f t="shared" ref="C98:AE98" si="0">C12/C60*1000</f>
        <v>27.463198339549201</v>
      </c>
      <c r="D98" s="10">
        <f t="shared" si="0"/>
        <v>27.798305479983249</v>
      </c>
      <c r="E98" s="10">
        <f t="shared" si="0"/>
        <v>28.342170752136525</v>
      </c>
      <c r="F98" s="10">
        <f t="shared" si="0"/>
        <v>28.820233257395383</v>
      </c>
      <c r="G98" s="10">
        <f t="shared" si="0"/>
        <v>29.398651320226392</v>
      </c>
      <c r="H98" s="10">
        <f t="shared" si="0"/>
        <v>30.391199853411283</v>
      </c>
      <c r="I98" s="10">
        <f t="shared" si="0"/>
        <v>31.036831474591114</v>
      </c>
      <c r="J98" s="10">
        <f t="shared" si="0"/>
        <v>31.667980345042661</v>
      </c>
      <c r="K98" s="10">
        <f t="shared" si="0"/>
        <v>31.965238828105218</v>
      </c>
      <c r="L98" s="10">
        <f t="shared" si="0"/>
        <v>32.526234054240106</v>
      </c>
      <c r="M98" s="10">
        <f t="shared" si="0"/>
        <v>32.88933845326158</v>
      </c>
      <c r="N98" s="10">
        <f t="shared" si="0"/>
        <v>33.464879752555412</v>
      </c>
      <c r="O98" s="10">
        <f t="shared" si="0"/>
        <v>33.840596886596842</v>
      </c>
      <c r="P98" s="10">
        <f t="shared" si="0"/>
        <v>33.827480769862234</v>
      </c>
      <c r="Q98" s="10">
        <f t="shared" si="0"/>
        <v>33.441901257521835</v>
      </c>
      <c r="R98" s="10">
        <f t="shared" si="0"/>
        <v>34.423798808038704</v>
      </c>
      <c r="S98" s="10">
        <f t="shared" si="0"/>
        <v>35.121253542588491</v>
      </c>
      <c r="T98" s="10">
        <f t="shared" si="0"/>
        <v>35.344798928074894</v>
      </c>
      <c r="U98" s="10">
        <f t="shared" si="0"/>
        <v>35.6981815754271</v>
      </c>
      <c r="V98" s="10">
        <f t="shared" si="0"/>
        <v>35.958385173186954</v>
      </c>
      <c r="W98" s="10">
        <f t="shared" si="0"/>
        <v>36.431291519680975</v>
      </c>
      <c r="X98" s="10">
        <f t="shared" si="0"/>
        <v>36.543583675627616</v>
      </c>
      <c r="Y98" s="10">
        <f t="shared" si="0"/>
        <v>37.210209073509702</v>
      </c>
      <c r="Z98" s="10">
        <f t="shared" si="0"/>
        <v>37.498445818307147</v>
      </c>
      <c r="AA98" s="10">
        <f t="shared" si="0"/>
        <v>37.769569595791744</v>
      </c>
      <c r="AB98" s="10">
        <f t="shared" si="0"/>
        <v>38.324211072297508</v>
      </c>
      <c r="AC98" s="10">
        <f t="shared" si="0"/>
        <v>38.519660126208038</v>
      </c>
      <c r="AD98" s="10">
        <f t="shared" si="0"/>
        <v>38.83973235572396</v>
      </c>
      <c r="AE98" s="10">
        <f t="shared" si="0"/>
        <v>38.743060917278882</v>
      </c>
    </row>
    <row r="99" spans="2:31" ht="11.45" customHeight="1" x14ac:dyDescent="0.25">
      <c r="B99" s="7" t="s">
        <v>43</v>
      </c>
      <c r="C99" s="10">
        <f t="shared" ref="C99:AE99" si="1">C13/C61*1000</f>
        <v>33.802334490565194</v>
      </c>
      <c r="D99" s="10">
        <f t="shared" si="1"/>
        <v>34.155333847858785</v>
      </c>
      <c r="E99" s="10">
        <f t="shared" si="1"/>
        <v>34.818607252991143</v>
      </c>
      <c r="F99" s="10">
        <f t="shared" si="1"/>
        <v>35.190884261423015</v>
      </c>
      <c r="G99" s="10">
        <f t="shared" si="1"/>
        <v>35.626809677031851</v>
      </c>
      <c r="H99" s="10">
        <f t="shared" si="1"/>
        <v>36.528010358076344</v>
      </c>
      <c r="I99" s="10">
        <f t="shared" si="1"/>
        <v>37.103936218137065</v>
      </c>
      <c r="J99" s="10">
        <f t="shared" si="1"/>
        <v>37.456854289670645</v>
      </c>
      <c r="K99" s="10">
        <f t="shared" si="1"/>
        <v>37.651636322044745</v>
      </c>
      <c r="L99" s="10">
        <f t="shared" si="1"/>
        <v>38.169909311845238</v>
      </c>
      <c r="M99" s="10">
        <f t="shared" si="1"/>
        <v>38.528029616608947</v>
      </c>
      <c r="N99" s="10">
        <f t="shared" si="1"/>
        <v>39.107140710632287</v>
      </c>
      <c r="O99" s="10">
        <f t="shared" si="1"/>
        <v>39.551733497056475</v>
      </c>
      <c r="P99" s="10">
        <f t="shared" si="1"/>
        <v>39.557569005703954</v>
      </c>
      <c r="Q99" s="10">
        <f t="shared" si="1"/>
        <v>39.114726572223731</v>
      </c>
      <c r="R99" s="10">
        <f t="shared" si="1"/>
        <v>40.108090632031185</v>
      </c>
      <c r="S99" s="10">
        <f t="shared" si="1"/>
        <v>40.810163932966397</v>
      </c>
      <c r="T99" s="10">
        <f t="shared" si="1"/>
        <v>41.114184337324858</v>
      </c>
      <c r="U99" s="10">
        <f t="shared" si="1"/>
        <v>41.571257505454149</v>
      </c>
      <c r="V99" s="10">
        <f t="shared" si="1"/>
        <v>41.891475202122457</v>
      </c>
      <c r="W99" s="10">
        <f t="shared" si="1"/>
        <v>42.346456555921478</v>
      </c>
      <c r="X99" s="10">
        <f t="shared" si="1"/>
        <v>42.415065739439918</v>
      </c>
      <c r="Y99" s="10">
        <f t="shared" si="1"/>
        <v>43.087154351790595</v>
      </c>
      <c r="Z99" s="10">
        <f t="shared" si="1"/>
        <v>43.134707032437454</v>
      </c>
      <c r="AA99" s="10">
        <f t="shared" si="1"/>
        <v>43.362078417802451</v>
      </c>
      <c r="AB99" s="10">
        <f t="shared" si="1"/>
        <v>44.372898738410363</v>
      </c>
      <c r="AC99" s="10">
        <f t="shared" si="1"/>
        <v>44.418940322422486</v>
      </c>
      <c r="AD99" s="10">
        <f t="shared" si="1"/>
        <v>44.578462170721473</v>
      </c>
      <c r="AE99" s="10">
        <f t="shared" si="1"/>
        <v>44.299215627971932</v>
      </c>
    </row>
    <row r="100" spans="2:31" ht="11.45" customHeight="1" x14ac:dyDescent="0.25">
      <c r="B100" s="7" t="s">
        <v>44</v>
      </c>
      <c r="C100" s="10">
        <f t="shared" ref="C100:AE100" si="2">C14/C62*1000</f>
        <v>46.276797142860886</v>
      </c>
      <c r="D100" s="10">
        <f t="shared" si="2"/>
        <v>46.68956008646758</v>
      </c>
      <c r="E100" s="10">
        <f t="shared" si="2"/>
        <v>47.844211074297647</v>
      </c>
      <c r="F100" s="10">
        <f t="shared" si="2"/>
        <v>48.129875647948353</v>
      </c>
      <c r="G100" s="10">
        <f t="shared" si="2"/>
        <v>49.01762195469739</v>
      </c>
      <c r="H100" s="10">
        <f t="shared" si="2"/>
        <v>49.344951219120055</v>
      </c>
      <c r="I100" s="10">
        <f t="shared" si="2"/>
        <v>49.663747432811348</v>
      </c>
      <c r="J100" s="10">
        <f t="shared" si="2"/>
        <v>49.967982949887642</v>
      </c>
      <c r="K100" s="10">
        <f t="shared" si="2"/>
        <v>50.427155056430543</v>
      </c>
      <c r="L100" s="10">
        <f t="shared" si="2"/>
        <v>51.855819060724954</v>
      </c>
      <c r="M100" s="10">
        <f t="shared" si="2"/>
        <v>52.709476370075507</v>
      </c>
      <c r="N100" s="10">
        <f t="shared" si="2"/>
        <v>52.930262893707756</v>
      </c>
      <c r="O100" s="10">
        <f t="shared" si="2"/>
        <v>53.935921560506038</v>
      </c>
      <c r="P100" s="10">
        <f t="shared" si="2"/>
        <v>53.786652120520095</v>
      </c>
      <c r="Q100" s="10">
        <f t="shared" si="2"/>
        <v>53.483571500254762</v>
      </c>
      <c r="R100" s="10">
        <f t="shared" si="2"/>
        <v>54.079453321423777</v>
      </c>
      <c r="S100" s="10">
        <f t="shared" si="2"/>
        <v>54.06015613463196</v>
      </c>
      <c r="T100" s="10">
        <f t="shared" si="2"/>
        <v>54.11306826688508</v>
      </c>
      <c r="U100" s="10">
        <f t="shared" si="2"/>
        <v>54.398418361361649</v>
      </c>
      <c r="V100" s="10">
        <f t="shared" si="2"/>
        <v>55.350046295747546</v>
      </c>
      <c r="W100" s="10">
        <f t="shared" si="2"/>
        <v>55.943114756144858</v>
      </c>
      <c r="X100" s="10">
        <f t="shared" si="2"/>
        <v>55.728452156863916</v>
      </c>
      <c r="Y100" s="10">
        <f t="shared" si="2"/>
        <v>55.615509037767495</v>
      </c>
      <c r="Z100" s="10">
        <f t="shared" si="2"/>
        <v>55.753598014628061</v>
      </c>
      <c r="AA100" s="10">
        <f t="shared" si="2"/>
        <v>56.323249189945962</v>
      </c>
      <c r="AB100" s="10">
        <f t="shared" si="2"/>
        <v>58.767401971122084</v>
      </c>
      <c r="AC100" s="10">
        <f t="shared" si="2"/>
        <v>57.457005825159882</v>
      </c>
      <c r="AD100" s="10">
        <f t="shared" si="2"/>
        <v>57.471599873286237</v>
      </c>
      <c r="AE100" s="10">
        <f t="shared" si="2"/>
        <v>57.548136384728728</v>
      </c>
    </row>
    <row r="101" spans="2:31" ht="11.45" customHeight="1" x14ac:dyDescent="0.25">
      <c r="B101" s="7" t="s">
        <v>45</v>
      </c>
      <c r="C101" s="10">
        <f t="shared" ref="C101:AE101" si="3">C15/C63*1000</f>
        <v>5.6429455040482619</v>
      </c>
      <c r="D101" s="10">
        <f t="shared" si="3"/>
        <v>5.8274999765186672</v>
      </c>
      <c r="E101" s="10">
        <f t="shared" si="3"/>
        <v>5.1068518620698873</v>
      </c>
      <c r="F101" s="10">
        <f t="shared" si="3"/>
        <v>5.4373626573356661</v>
      </c>
      <c r="G101" s="10">
        <f t="shared" si="3"/>
        <v>5.1151778334050286</v>
      </c>
      <c r="H101" s="10">
        <f t="shared" si="3"/>
        <v>5.5438904897508241</v>
      </c>
      <c r="I101" s="10">
        <f t="shared" si="3"/>
        <v>5.7727091347244794</v>
      </c>
      <c r="J101" s="10">
        <f t="shared" si="3"/>
        <v>6.1994084828728431</v>
      </c>
      <c r="K101" s="10">
        <f t="shared" si="3"/>
        <v>6.3126686468652933</v>
      </c>
      <c r="L101" s="10">
        <f t="shared" si="3"/>
        <v>6.3633415857234246</v>
      </c>
      <c r="M101" s="10">
        <f t="shared" si="3"/>
        <v>6.6161188681097114</v>
      </c>
      <c r="N101" s="10">
        <f t="shared" si="3"/>
        <v>6.878471417321582</v>
      </c>
      <c r="O101" s="10">
        <f t="shared" si="3"/>
        <v>7.1015416712144779</v>
      </c>
      <c r="P101" s="10">
        <f t="shared" si="3"/>
        <v>7.1947484984078578</v>
      </c>
      <c r="Q101" s="10">
        <f t="shared" si="3"/>
        <v>7.4659045619355906</v>
      </c>
      <c r="R101" s="10">
        <f t="shared" si="3"/>
        <v>7.9161714729626338</v>
      </c>
      <c r="S101" s="10">
        <f t="shared" si="3"/>
        <v>8.2544655765438009</v>
      </c>
      <c r="T101" s="10">
        <f t="shared" si="3"/>
        <v>8.4832323506880503</v>
      </c>
      <c r="U101" s="10">
        <f t="shared" si="3"/>
        <v>8.3768490283878503</v>
      </c>
      <c r="V101" s="10">
        <f t="shared" si="3"/>
        <v>8.4310990939036596</v>
      </c>
      <c r="W101" s="10">
        <f t="shared" si="3"/>
        <v>8.6471838115286026</v>
      </c>
      <c r="X101" s="10">
        <f t="shared" si="3"/>
        <v>8.8306237680466886</v>
      </c>
      <c r="Y101" s="10">
        <f t="shared" si="3"/>
        <v>8.961533282928194</v>
      </c>
      <c r="Z101" s="10">
        <f t="shared" si="3"/>
        <v>9.2616033354576786</v>
      </c>
      <c r="AA101" s="10">
        <f t="shared" si="3"/>
        <v>9.7129531367565551</v>
      </c>
      <c r="AB101" s="10">
        <f t="shared" si="3"/>
        <v>9.8061514876778126</v>
      </c>
      <c r="AC101" s="10">
        <f t="shared" si="3"/>
        <v>10.521073501639419</v>
      </c>
      <c r="AD101" s="10">
        <f t="shared" si="3"/>
        <v>10.991243695125151</v>
      </c>
      <c r="AE101" s="10">
        <f t="shared" si="3"/>
        <v>10.744099509625386</v>
      </c>
    </row>
    <row r="102" spans="2:31" ht="11.45" customHeight="1" x14ac:dyDescent="0.25">
      <c r="B102" s="7" t="s">
        <v>46</v>
      </c>
      <c r="C102" s="10">
        <f t="shared" ref="C102:AE102" si="4">C16/C64*1000</f>
        <v>12.274112338503096</v>
      </c>
      <c r="D102" s="10">
        <f t="shared" si="4"/>
        <v>12.690933384404415</v>
      </c>
      <c r="E102" s="10">
        <f t="shared" si="4"/>
        <v>12.556445421934168</v>
      </c>
      <c r="F102" s="10">
        <f t="shared" si="4"/>
        <v>12.571271900408741</v>
      </c>
      <c r="G102" s="10">
        <f t="shared" si="4"/>
        <v>12.826130323886064</v>
      </c>
      <c r="H102" s="10">
        <f t="shared" si="4"/>
        <v>13.417186802905544</v>
      </c>
      <c r="I102" s="10">
        <f t="shared" si="4"/>
        <v>14.434300601048184</v>
      </c>
      <c r="J102" s="10">
        <f t="shared" si="4"/>
        <v>14.713161684683149</v>
      </c>
      <c r="K102" s="10">
        <f t="shared" si="4"/>
        <v>15.338027809810287</v>
      </c>
      <c r="L102" s="10">
        <f t="shared" si="4"/>
        <v>15.97237288452992</v>
      </c>
      <c r="M102" s="10">
        <f t="shared" si="4"/>
        <v>16.792398058856353</v>
      </c>
      <c r="N102" s="10">
        <f t="shared" si="4"/>
        <v>17.883503133847981</v>
      </c>
      <c r="O102" s="10">
        <f t="shared" si="4"/>
        <v>18.578046154918468</v>
      </c>
      <c r="P102" s="10">
        <f t="shared" si="4"/>
        <v>18.663394753304356</v>
      </c>
      <c r="Q102" s="10">
        <f t="shared" si="4"/>
        <v>18.073654895658716</v>
      </c>
      <c r="R102" s="10">
        <f t="shared" si="4"/>
        <v>18.66313379434796</v>
      </c>
      <c r="S102" s="10">
        <f t="shared" si="4"/>
        <v>19.02589505107381</v>
      </c>
      <c r="T102" s="10">
        <f t="shared" si="4"/>
        <v>19.092360624676687</v>
      </c>
      <c r="U102" s="10">
        <f t="shared" si="4"/>
        <v>19.162435597325892</v>
      </c>
      <c r="V102" s="10">
        <f t="shared" si="4"/>
        <v>19.484031187560273</v>
      </c>
      <c r="W102" s="10">
        <f t="shared" si="4"/>
        <v>20.305218422879488</v>
      </c>
      <c r="X102" s="10">
        <f t="shared" si="4"/>
        <v>20.336667687754282</v>
      </c>
      <c r="Y102" s="10">
        <f t="shared" si="4"/>
        <v>21.085235753559523</v>
      </c>
      <c r="Z102" s="10">
        <f t="shared" si="4"/>
        <v>21.369484572926265</v>
      </c>
      <c r="AA102" s="10">
        <f t="shared" si="4"/>
        <v>22.175834690009708</v>
      </c>
      <c r="AB102" s="10">
        <f t="shared" si="4"/>
        <v>22.977160527923139</v>
      </c>
      <c r="AC102" s="10">
        <f t="shared" si="4"/>
        <v>22.97546345727109</v>
      </c>
      <c r="AD102" s="10">
        <f t="shared" si="4"/>
        <v>22.643346973709125</v>
      </c>
      <c r="AE102" s="10">
        <f t="shared" si="4"/>
        <v>22.584398772837982</v>
      </c>
    </row>
    <row r="103" spans="2:31" ht="11.45" customHeight="1" x14ac:dyDescent="0.25">
      <c r="B103" s="7" t="s">
        <v>47</v>
      </c>
      <c r="C103" s="10">
        <f t="shared" ref="C103:AE103" si="5">C17/C65*1000</f>
        <v>51.602379498822579</v>
      </c>
      <c r="D103" s="10">
        <f t="shared" si="5"/>
        <v>52.63848439542506</v>
      </c>
      <c r="E103" s="10">
        <f t="shared" si="5"/>
        <v>52.948293553470769</v>
      </c>
      <c r="F103" s="10">
        <f t="shared" si="5"/>
        <v>52.757161194320837</v>
      </c>
      <c r="G103" s="10">
        <f t="shared" si="5"/>
        <v>53.487975075222465</v>
      </c>
      <c r="H103" s="10">
        <f t="shared" si="5"/>
        <v>55.191579243438213</v>
      </c>
      <c r="I103" s="10">
        <f t="shared" si="5"/>
        <v>55.086026110043925</v>
      </c>
      <c r="J103" s="10">
        <f t="shared" si="5"/>
        <v>55.451154777060054</v>
      </c>
      <c r="K103" s="10">
        <f t="shared" si="5"/>
        <v>56.399901532708057</v>
      </c>
      <c r="L103" s="10">
        <f t="shared" si="5"/>
        <v>57.8719317161096</v>
      </c>
      <c r="M103" s="10">
        <f t="shared" si="5"/>
        <v>58.271001129381801</v>
      </c>
      <c r="N103" s="10">
        <f t="shared" si="5"/>
        <v>58.943695629085354</v>
      </c>
      <c r="O103" s="10">
        <f t="shared" si="5"/>
        <v>58.874265393632548</v>
      </c>
      <c r="P103" s="10">
        <f t="shared" si="5"/>
        <v>58.364403600277562</v>
      </c>
      <c r="Q103" s="10">
        <f t="shared" si="5"/>
        <v>58.043228588569825</v>
      </c>
      <c r="R103" s="10">
        <f t="shared" si="5"/>
        <v>60.096749235759162</v>
      </c>
      <c r="S103" s="10">
        <f t="shared" si="5"/>
        <v>60.423733681657772</v>
      </c>
      <c r="T103" s="10">
        <f t="shared" si="5"/>
        <v>61.427749124075234</v>
      </c>
      <c r="U103" s="10">
        <f t="shared" si="5"/>
        <v>62.179533630314587</v>
      </c>
      <c r="V103" s="10">
        <f t="shared" si="5"/>
        <v>63.012174953322663</v>
      </c>
      <c r="W103" s="10">
        <f t="shared" si="5"/>
        <v>63.617496128846859</v>
      </c>
      <c r="X103" s="10">
        <f t="shared" si="5"/>
        <v>64.224940336040618</v>
      </c>
      <c r="Y103" s="10">
        <f t="shared" si="5"/>
        <v>65.674817712530341</v>
      </c>
      <c r="Z103" s="10">
        <f t="shared" si="5"/>
        <v>66.790818411201627</v>
      </c>
      <c r="AA103" s="10">
        <f t="shared" si="5"/>
        <v>67.365873287102232</v>
      </c>
      <c r="AB103" s="10">
        <f t="shared" si="5"/>
        <v>68.085642209862684</v>
      </c>
      <c r="AC103" s="10">
        <f t="shared" si="5"/>
        <v>68.90780131763168</v>
      </c>
      <c r="AD103" s="10">
        <f t="shared" si="5"/>
        <v>68.038797342689065</v>
      </c>
      <c r="AE103" s="10">
        <f t="shared" si="5"/>
        <v>69.397206212138698</v>
      </c>
    </row>
    <row r="104" spans="2:31" ht="11.45" customHeight="1" x14ac:dyDescent="0.25">
      <c r="B104" s="7" t="s">
        <v>48</v>
      </c>
      <c r="C104" s="10">
        <f t="shared" ref="C104:AE104" si="6">C18/C66*1000</f>
        <v>39.051539013953303</v>
      </c>
      <c r="D104" s="10">
        <f t="shared" si="6"/>
        <v>39.697241922339408</v>
      </c>
      <c r="E104" s="10">
        <f t="shared" si="6"/>
        <v>40.788718815636123</v>
      </c>
      <c r="F104" s="10">
        <f t="shared" si="6"/>
        <v>41.301479536793025</v>
      </c>
      <c r="G104" s="10">
        <f t="shared" si="6"/>
        <v>41.775816716071482</v>
      </c>
      <c r="H104" s="10">
        <f t="shared" si="6"/>
        <v>42.896483199446543</v>
      </c>
      <c r="I104" s="10">
        <f t="shared" si="6"/>
        <v>44.076011746414288</v>
      </c>
      <c r="J104" s="10">
        <f t="shared" si="6"/>
        <v>44.585462909780674</v>
      </c>
      <c r="K104" s="10">
        <f t="shared" si="6"/>
        <v>44.995577789325495</v>
      </c>
      <c r="L104" s="10">
        <f t="shared" si="6"/>
        <v>45.57062888355685</v>
      </c>
      <c r="M104" s="10">
        <f t="shared" si="6"/>
        <v>46.376325859035639</v>
      </c>
      <c r="N104" s="10">
        <f t="shared" si="6"/>
        <v>47.184613764787258</v>
      </c>
      <c r="O104" s="10">
        <f t="shared" si="6"/>
        <v>47.90092910701609</v>
      </c>
      <c r="P104" s="10">
        <f t="shared" si="6"/>
        <v>47.921266409281564</v>
      </c>
      <c r="Q104" s="10">
        <f t="shared" si="6"/>
        <v>46.166296916561315</v>
      </c>
      <c r="R104" s="10">
        <f t="shared" si="6"/>
        <v>47.436199011478493</v>
      </c>
      <c r="S104" s="10">
        <f t="shared" si="6"/>
        <v>48.594202592465571</v>
      </c>
      <c r="T104" s="10">
        <f t="shared" si="6"/>
        <v>48.992304459086611</v>
      </c>
      <c r="U104" s="10">
        <f t="shared" si="6"/>
        <v>49.213293267560019</v>
      </c>
      <c r="V104" s="10">
        <f t="shared" si="6"/>
        <v>49.716552348505154</v>
      </c>
      <c r="W104" s="10">
        <f t="shared" si="6"/>
        <v>49.929093258908424</v>
      </c>
      <c r="X104" s="10">
        <f t="shared" si="6"/>
        <v>50.684135781799959</v>
      </c>
      <c r="Y104" s="10">
        <f t="shared" si="6"/>
        <v>51.67354846734856</v>
      </c>
      <c r="Z104" s="10">
        <f t="shared" si="6"/>
        <v>51.888202488631734</v>
      </c>
      <c r="AA104" s="10">
        <f t="shared" si="6"/>
        <v>52.104388622341155</v>
      </c>
      <c r="AB104" s="10">
        <f t="shared" si="6"/>
        <v>52.466817245505688</v>
      </c>
      <c r="AC104" s="10">
        <f t="shared" si="6"/>
        <v>53.208562116008885</v>
      </c>
      <c r="AD104" s="10">
        <f t="shared" si="6"/>
        <v>53.463401755832216</v>
      </c>
      <c r="AE104" s="10">
        <f t="shared" si="6"/>
        <v>53.437820718043163</v>
      </c>
    </row>
    <row r="105" spans="2:31" ht="11.45" customHeight="1" x14ac:dyDescent="0.25">
      <c r="B105" s="7" t="s">
        <v>49</v>
      </c>
      <c r="C105" s="10">
        <f t="shared" ref="C105:AE105" si="7">C19/C67*1000</f>
        <v>7.2513731900619005</v>
      </c>
      <c r="D105" s="10">
        <f t="shared" si="7"/>
        <v>7.7958916344150042</v>
      </c>
      <c r="E105" s="10">
        <f t="shared" si="7"/>
        <v>8.7945077310003708</v>
      </c>
      <c r="F105" s="10">
        <f t="shared" si="7"/>
        <v>9.3522679886948055</v>
      </c>
      <c r="G105" s="10">
        <f t="shared" si="7"/>
        <v>9.9795470014336694</v>
      </c>
      <c r="H105" s="10">
        <f t="shared" si="7"/>
        <v>11.055855444957841</v>
      </c>
      <c r="I105" s="10">
        <f t="shared" si="7"/>
        <v>11.642873031830417</v>
      </c>
      <c r="J105" s="10">
        <f t="shared" si="7"/>
        <v>12.400338350009646</v>
      </c>
      <c r="K105" s="10">
        <f t="shared" si="7"/>
        <v>13.035401794686578</v>
      </c>
      <c r="L105" s="10">
        <f t="shared" si="7"/>
        <v>13.849645251720768</v>
      </c>
      <c r="M105" s="10">
        <f t="shared" si="7"/>
        <v>14.671711688854518</v>
      </c>
      <c r="N105" s="10">
        <f t="shared" si="7"/>
        <v>15.344861933829092</v>
      </c>
      <c r="O105" s="10">
        <f t="shared" si="7"/>
        <v>16.413042210254115</v>
      </c>
      <c r="P105" s="10">
        <f t="shared" si="7"/>
        <v>16.201123066390714</v>
      </c>
      <c r="Q105" s="10">
        <f t="shared" si="7"/>
        <v>16.418783580648459</v>
      </c>
      <c r="R105" s="10">
        <f t="shared" si="7"/>
        <v>17.495163130009615</v>
      </c>
      <c r="S105" s="10">
        <f t="shared" si="7"/>
        <v>17.311282366127202</v>
      </c>
      <c r="T105" s="10">
        <f t="shared" si="7"/>
        <v>17.883403103234137</v>
      </c>
      <c r="U105" s="10">
        <f t="shared" si="7"/>
        <v>18.162747450242378</v>
      </c>
      <c r="V105" s="10">
        <f t="shared" si="7"/>
        <v>18.663878936233331</v>
      </c>
      <c r="W105" s="10">
        <f t="shared" si="7"/>
        <v>18.511720416309743</v>
      </c>
      <c r="X105" s="10">
        <f t="shared" si="7"/>
        <v>18.940620893348509</v>
      </c>
      <c r="Y105" s="10">
        <f t="shared" si="7"/>
        <v>19.627861521902304</v>
      </c>
      <c r="Z105" s="10">
        <f t="shared" si="7"/>
        <v>20.967955953437475</v>
      </c>
      <c r="AA105" s="10">
        <f t="shared" si="7"/>
        <v>21.516099718812153</v>
      </c>
      <c r="AB105" s="10">
        <f t="shared" si="7"/>
        <v>22.267825960087357</v>
      </c>
      <c r="AC105" s="10">
        <f t="shared" si="7"/>
        <v>23.84964985255743</v>
      </c>
      <c r="AD105" s="10">
        <f t="shared" si="7"/>
        <v>23.280897916466429</v>
      </c>
      <c r="AE105" s="10">
        <f t="shared" si="7"/>
        <v>21.782696838152383</v>
      </c>
    </row>
    <row r="106" spans="2:31" ht="11.45" customHeight="1" x14ac:dyDescent="0.25">
      <c r="B106" s="7" t="s">
        <v>50</v>
      </c>
      <c r="C106" s="10">
        <f t="shared" ref="C106:AE106" si="8">C20/C68*1000</f>
        <v>34.274216324033496</v>
      </c>
      <c r="D106" s="10">
        <f t="shared" si="8"/>
        <v>36.045292450448088</v>
      </c>
      <c r="E106" s="10">
        <f t="shared" si="8"/>
        <v>39.531044246174119</v>
      </c>
      <c r="F106" s="10">
        <f t="shared" si="8"/>
        <v>42.113831799599375</v>
      </c>
      <c r="G106" s="10">
        <f t="shared" si="8"/>
        <v>43.381712993330595</v>
      </c>
      <c r="H106" s="10">
        <f t="shared" si="8"/>
        <v>45.259935804664394</v>
      </c>
      <c r="I106" s="10">
        <f t="shared" si="8"/>
        <v>46.25547871188278</v>
      </c>
      <c r="J106" s="10">
        <f t="shared" si="8"/>
        <v>48.748564435990524</v>
      </c>
      <c r="K106" s="10">
        <f t="shared" si="8"/>
        <v>49.274518511305182</v>
      </c>
      <c r="L106" s="10">
        <f t="shared" si="8"/>
        <v>50.640489651358379</v>
      </c>
      <c r="M106" s="10">
        <f t="shared" si="8"/>
        <v>51.315216519652644</v>
      </c>
      <c r="N106" s="10">
        <f t="shared" si="8"/>
        <v>51.986154274802708</v>
      </c>
      <c r="O106" s="10">
        <f t="shared" si="8"/>
        <v>54.606326137622112</v>
      </c>
      <c r="P106" s="10">
        <f t="shared" si="8"/>
        <v>55.002184801763171</v>
      </c>
      <c r="Q106" s="10">
        <f t="shared" si="8"/>
        <v>57.864414432598188</v>
      </c>
      <c r="R106" s="10">
        <f t="shared" si="8"/>
        <v>61.500824675257775</v>
      </c>
      <c r="S106" s="10">
        <f t="shared" si="8"/>
        <v>64.116169875049621</v>
      </c>
      <c r="T106" s="10">
        <f t="shared" si="8"/>
        <v>62.798514369231384</v>
      </c>
      <c r="U106" s="10">
        <f t="shared" si="8"/>
        <v>61.795311684214518</v>
      </c>
      <c r="V106" s="10">
        <f t="shared" si="8"/>
        <v>64.973121569306358</v>
      </c>
      <c r="W106" s="10">
        <f t="shared" si="8"/>
        <v>77.203703033505349</v>
      </c>
      <c r="X106" s="10">
        <f t="shared" si="8"/>
        <v>74.106657801267176</v>
      </c>
      <c r="Y106" s="10">
        <f t="shared" si="8"/>
        <v>76.401375041847331</v>
      </c>
      <c r="Z106" s="10">
        <f t="shared" si="8"/>
        <v>80.360186842454326</v>
      </c>
      <c r="AA106" s="10">
        <f t="shared" si="8"/>
        <v>82.050344849115149</v>
      </c>
      <c r="AB106" s="10">
        <f t="shared" si="8"/>
        <v>97.614953240623393</v>
      </c>
      <c r="AC106" s="10">
        <f t="shared" si="8"/>
        <v>105.76040566685201</v>
      </c>
      <c r="AD106" s="10">
        <f t="shared" si="8"/>
        <v>106.69188585756461</v>
      </c>
      <c r="AE106" s="10">
        <f t="shared" si="8"/>
        <v>99.031621351468075</v>
      </c>
    </row>
    <row r="107" spans="2:31" ht="11.45" customHeight="1" x14ac:dyDescent="0.25">
      <c r="B107" s="7" t="s">
        <v>51</v>
      </c>
      <c r="C107" s="10">
        <f t="shared" ref="C107:AE107" si="9">C21/C69*1000</f>
        <v>14.603584120881994</v>
      </c>
      <c r="D107" s="10">
        <f t="shared" si="9"/>
        <v>14.814561008655534</v>
      </c>
      <c r="E107" s="10">
        <f t="shared" si="9"/>
        <v>15.37208353123525</v>
      </c>
      <c r="F107" s="10">
        <f t="shared" si="9"/>
        <v>15.36375306754619</v>
      </c>
      <c r="G107" s="10">
        <f t="shared" si="9"/>
        <v>15.588360297464817</v>
      </c>
      <c r="H107" s="10">
        <f t="shared" si="9"/>
        <v>16.15828167935393</v>
      </c>
      <c r="I107" s="10">
        <f t="shared" si="9"/>
        <v>16.821625641060994</v>
      </c>
      <c r="J107" s="10">
        <f t="shared" si="9"/>
        <v>17.278114173187998</v>
      </c>
      <c r="K107" s="10">
        <f t="shared" si="9"/>
        <v>18.151535229258442</v>
      </c>
      <c r="L107" s="10">
        <f t="shared" si="9"/>
        <v>18.938294827435314</v>
      </c>
      <c r="M107" s="10">
        <f t="shared" si="9"/>
        <v>18.501811766348318</v>
      </c>
      <c r="N107" s="10">
        <f t="shared" si="9"/>
        <v>19.243378606060549</v>
      </c>
      <c r="O107" s="10">
        <f t="shared" si="9"/>
        <v>19.658638851116955</v>
      </c>
      <c r="P107" s="10">
        <f t="shared" si="9"/>
        <v>19.59154716186703</v>
      </c>
      <c r="Q107" s="10">
        <f t="shared" si="9"/>
        <v>19.29835296848886</v>
      </c>
      <c r="R107" s="10">
        <f t="shared" si="9"/>
        <v>19.235407413001028</v>
      </c>
      <c r="S107" s="10">
        <f t="shared" si="9"/>
        <v>18.131781877691026</v>
      </c>
      <c r="T107" s="10">
        <f t="shared" si="9"/>
        <v>17.174334617718344</v>
      </c>
      <c r="U107" s="10">
        <f t="shared" si="9"/>
        <v>16.930396498336393</v>
      </c>
      <c r="V107" s="10">
        <f t="shared" si="9"/>
        <v>16.764345180538196</v>
      </c>
      <c r="W107" s="10">
        <f t="shared" si="9"/>
        <v>17.402315480704271</v>
      </c>
      <c r="X107" s="10">
        <f t="shared" si="9"/>
        <v>16.704996704118969</v>
      </c>
      <c r="Y107" s="10">
        <f t="shared" si="9"/>
        <v>17.130946517720449</v>
      </c>
      <c r="Z107" s="10">
        <f t="shared" si="9"/>
        <v>16.543084091380145</v>
      </c>
      <c r="AA107" s="10">
        <f t="shared" si="9"/>
        <v>16.849806523211129</v>
      </c>
      <c r="AB107" s="10">
        <f t="shared" si="9"/>
        <v>17.371028610416108</v>
      </c>
      <c r="AC107" s="10">
        <f t="shared" si="9"/>
        <v>16.731153314693582</v>
      </c>
      <c r="AD107" s="10">
        <f t="shared" si="9"/>
        <v>16.944299083482992</v>
      </c>
      <c r="AE107" s="10">
        <f t="shared" si="9"/>
        <v>17.007691867067429</v>
      </c>
    </row>
    <row r="108" spans="2:31" ht="11.45" customHeight="1" x14ac:dyDescent="0.25">
      <c r="B108" s="7" t="s">
        <v>52</v>
      </c>
      <c r="C108" s="10">
        <f t="shared" ref="C108:AE108" si="10">C22/C70*1000</f>
        <v>29.115804016668456</v>
      </c>
      <c r="D108" s="10">
        <f t="shared" si="10"/>
        <v>29.367262911850965</v>
      </c>
      <c r="E108" s="10">
        <f t="shared" si="10"/>
        <v>29.220666325768004</v>
      </c>
      <c r="F108" s="10">
        <f t="shared" si="10"/>
        <v>28.920028594016323</v>
      </c>
      <c r="G108" s="10">
        <f t="shared" si="10"/>
        <v>28.761057282744598</v>
      </c>
      <c r="H108" s="10">
        <f t="shared" si="10"/>
        <v>28.903295571203447</v>
      </c>
      <c r="I108" s="10">
        <f t="shared" si="10"/>
        <v>28.923677620694136</v>
      </c>
      <c r="J108" s="10">
        <f t="shared" si="10"/>
        <v>28.957564975078704</v>
      </c>
      <c r="K108" s="10">
        <f t="shared" si="10"/>
        <v>28.964279282492686</v>
      </c>
      <c r="L108" s="10">
        <f t="shared" si="10"/>
        <v>28.969980483879066</v>
      </c>
      <c r="M108" s="10">
        <f t="shared" si="10"/>
        <v>29.004595270635864</v>
      </c>
      <c r="N108" s="10">
        <f t="shared" si="10"/>
        <v>29.203771444527234</v>
      </c>
      <c r="O108" s="10">
        <f t="shared" si="10"/>
        <v>29.620035827062324</v>
      </c>
      <c r="P108" s="10">
        <f t="shared" si="10"/>
        <v>29.745983197709911</v>
      </c>
      <c r="Q108" s="10">
        <f t="shared" si="10"/>
        <v>30.602507023879568</v>
      </c>
      <c r="R108" s="10">
        <f t="shared" si="10"/>
        <v>31.258035019794335</v>
      </c>
      <c r="S108" s="10">
        <f t="shared" si="10"/>
        <v>31.854001323697275</v>
      </c>
      <c r="T108" s="10">
        <f t="shared" si="10"/>
        <v>32.532577335141731</v>
      </c>
      <c r="U108" s="10">
        <f t="shared" si="10"/>
        <v>33.055600361985967</v>
      </c>
      <c r="V108" s="10">
        <f t="shared" si="10"/>
        <v>33.069246635890387</v>
      </c>
      <c r="W108" s="10">
        <f t="shared" si="10"/>
        <v>33.242822892017927</v>
      </c>
      <c r="X108" s="10">
        <f t="shared" si="10"/>
        <v>33.275888127595429</v>
      </c>
      <c r="Y108" s="10">
        <f t="shared" si="10"/>
        <v>33.56390254409893</v>
      </c>
      <c r="Z108" s="10">
        <f t="shared" si="10"/>
        <v>33.559050129575603</v>
      </c>
      <c r="AA108" s="10">
        <f t="shared" si="10"/>
        <v>33.673168302520033</v>
      </c>
      <c r="AB108" s="10">
        <f t="shared" si="10"/>
        <v>33.717036358045696</v>
      </c>
      <c r="AC108" s="10">
        <f t="shared" si="10"/>
        <v>33.418920741030163</v>
      </c>
      <c r="AD108" s="10">
        <f t="shared" si="10"/>
        <v>34.038416792690882</v>
      </c>
      <c r="AE108" s="10">
        <f t="shared" si="10"/>
        <v>34.317138941287766</v>
      </c>
    </row>
    <row r="109" spans="2:31" ht="11.45" customHeight="1" x14ac:dyDescent="0.25">
      <c r="B109" s="7" t="s">
        <v>53</v>
      </c>
      <c r="C109" s="10">
        <f t="shared" ref="C109:AE109" si="11">C23/C71*1000</f>
        <v>39.541125496035519</v>
      </c>
      <c r="D109" s="10">
        <f t="shared" si="11"/>
        <v>39.986515505106254</v>
      </c>
      <c r="E109" s="10">
        <f t="shared" si="11"/>
        <v>40.702316485036157</v>
      </c>
      <c r="F109" s="10">
        <f t="shared" si="11"/>
        <v>41.643753852905228</v>
      </c>
      <c r="G109" s="10">
        <f t="shared" si="11"/>
        <v>42.158969518117537</v>
      </c>
      <c r="H109" s="10">
        <f t="shared" si="11"/>
        <v>43.334261117271794</v>
      </c>
      <c r="I109" s="10">
        <f t="shared" si="11"/>
        <v>44.067952516984541</v>
      </c>
      <c r="J109" s="10">
        <f t="shared" si="11"/>
        <v>45.295484303183393</v>
      </c>
      <c r="K109" s="10">
        <f t="shared" si="11"/>
        <v>45.57353476574275</v>
      </c>
      <c r="L109" s="10">
        <f t="shared" si="11"/>
        <v>46.172856020517585</v>
      </c>
      <c r="M109" s="10">
        <f t="shared" si="11"/>
        <v>46.614029530697287</v>
      </c>
      <c r="N109" s="10">
        <f t="shared" si="11"/>
        <v>47.84849530810429</v>
      </c>
      <c r="O109" s="10">
        <f t="shared" si="11"/>
        <v>47.717008706420252</v>
      </c>
      <c r="P109" s="10">
        <f t="shared" si="11"/>
        <v>47.568943453737006</v>
      </c>
      <c r="Q109" s="10">
        <f t="shared" si="11"/>
        <v>47.215780672529306</v>
      </c>
      <c r="R109" s="10">
        <f t="shared" si="11"/>
        <v>47.76523050992526</v>
      </c>
      <c r="S109" s="10">
        <f t="shared" si="11"/>
        <v>48.421119758715953</v>
      </c>
      <c r="T109" s="10">
        <f t="shared" si="11"/>
        <v>48.624142145161116</v>
      </c>
      <c r="U109" s="10">
        <f t="shared" si="11"/>
        <v>49.420229174648078</v>
      </c>
      <c r="V109" s="10">
        <f t="shared" si="11"/>
        <v>50.030251063606471</v>
      </c>
      <c r="W109" s="10">
        <f t="shared" si="11"/>
        <v>50.308658674476128</v>
      </c>
      <c r="X109" s="10">
        <f t="shared" si="11"/>
        <v>50.184905122402583</v>
      </c>
      <c r="Y109" s="10">
        <f t="shared" si="11"/>
        <v>51.089841182069378</v>
      </c>
      <c r="Z109" s="10">
        <f t="shared" si="11"/>
        <v>51.143031326860921</v>
      </c>
      <c r="AA109" s="10">
        <f t="shared" si="11"/>
        <v>51.449307461184837</v>
      </c>
      <c r="AB109" s="10">
        <f t="shared" si="11"/>
        <v>51.618883456761203</v>
      </c>
      <c r="AC109" s="10">
        <f t="shared" si="11"/>
        <v>50.755414174918648</v>
      </c>
      <c r="AD109" s="10">
        <f t="shared" si="11"/>
        <v>50.17168529786867</v>
      </c>
      <c r="AE109" s="10">
        <f t="shared" si="11"/>
        <v>50.516471454293168</v>
      </c>
    </row>
    <row r="110" spans="2:31" ht="11.45" customHeight="1" x14ac:dyDescent="0.25">
      <c r="B110" s="7" t="s">
        <v>54</v>
      </c>
      <c r="C110" s="10">
        <f t="shared" ref="C110:AE110" si="12">C24/C72*1000</f>
        <v>8.8925351495183893</v>
      </c>
      <c r="D110" s="10">
        <f t="shared" si="12"/>
        <v>9.4443480740004695</v>
      </c>
      <c r="E110" s="10">
        <f t="shared" si="12"/>
        <v>10.101271346861799</v>
      </c>
      <c r="F110" s="10">
        <f t="shared" si="12"/>
        <v>10.361203890068527</v>
      </c>
      <c r="G110" s="10">
        <f t="shared" si="12"/>
        <v>10.325375249370607</v>
      </c>
      <c r="H110" s="10">
        <f t="shared" si="12"/>
        <v>10.586827586392232</v>
      </c>
      <c r="I110" s="10">
        <f t="shared" si="12"/>
        <v>11.041375349327121</v>
      </c>
      <c r="J110" s="10">
        <f t="shared" si="12"/>
        <v>11.542226112755856</v>
      </c>
      <c r="K110" s="10">
        <f t="shared" si="12"/>
        <v>11.935245197365251</v>
      </c>
      <c r="L110" s="10">
        <f t="shared" si="12"/>
        <v>12.335656925349797</v>
      </c>
      <c r="M110" s="10">
        <f t="shared" si="12"/>
        <v>12.740603355280767</v>
      </c>
      <c r="N110" s="10">
        <f t="shared" si="12"/>
        <v>12.928844563062851</v>
      </c>
      <c r="O110" s="10">
        <f t="shared" si="12"/>
        <v>13.148260258028875</v>
      </c>
      <c r="P110" s="10">
        <f t="shared" si="12"/>
        <v>13.130599137318102</v>
      </c>
      <c r="Q110" s="10">
        <f t="shared" si="12"/>
        <v>12.487676261934352</v>
      </c>
      <c r="R110" s="10">
        <f t="shared" si="12"/>
        <v>12.654907064240012</v>
      </c>
      <c r="S110" s="10">
        <f t="shared" si="12"/>
        <v>13.22535012524505</v>
      </c>
      <c r="T110" s="10">
        <f t="shared" si="12"/>
        <v>13.375974388464048</v>
      </c>
      <c r="U110" s="10">
        <f t="shared" si="12"/>
        <v>13.804260951921318</v>
      </c>
      <c r="V110" s="10">
        <f t="shared" si="12"/>
        <v>13.488128364693125</v>
      </c>
      <c r="W110" s="10">
        <f t="shared" si="12"/>
        <v>14.0985301798628</v>
      </c>
      <c r="X110" s="10">
        <f t="shared" si="12"/>
        <v>14.495150245752221</v>
      </c>
      <c r="Y110" s="10">
        <f t="shared" si="12"/>
        <v>14.630849077891972</v>
      </c>
      <c r="Z110" s="10">
        <f t="shared" si="12"/>
        <v>14.717854047035679</v>
      </c>
      <c r="AA110" s="10">
        <f t="shared" si="12"/>
        <v>13.94077960788661</v>
      </c>
      <c r="AB110" s="10">
        <f t="shared" si="12"/>
        <v>13.189996974245265</v>
      </c>
      <c r="AC110" s="10">
        <f t="shared" si="12"/>
        <v>14.594087005455581</v>
      </c>
      <c r="AD110" s="10">
        <f t="shared" si="12"/>
        <v>15.535815888298785</v>
      </c>
      <c r="AE110" s="10">
        <f t="shared" si="12"/>
        <v>15.64130135712958</v>
      </c>
    </row>
    <row r="111" spans="2:31" ht="11.45" customHeight="1" x14ac:dyDescent="0.25">
      <c r="B111" s="7" t="s">
        <v>55</v>
      </c>
      <c r="C111" s="10">
        <f t="shared" ref="C111:AE111" si="13">C25/C73*1000</f>
        <v>35.137345284030516</v>
      </c>
      <c r="D111" s="10">
        <f t="shared" si="13"/>
        <v>35.22907644937986</v>
      </c>
      <c r="E111" s="10">
        <f t="shared" si="13"/>
        <v>35.80405063173874</v>
      </c>
      <c r="F111" s="10">
        <f t="shared" si="13"/>
        <v>35.73656361236867</v>
      </c>
      <c r="G111" s="10">
        <f t="shared" si="13"/>
        <v>35.941410544896264</v>
      </c>
      <c r="H111" s="10">
        <f t="shared" si="13"/>
        <v>36.996949696438953</v>
      </c>
      <c r="I111" s="10">
        <f t="shared" si="13"/>
        <v>37.19478337781608</v>
      </c>
      <c r="J111" s="10">
        <f t="shared" si="13"/>
        <v>37.020794732396887</v>
      </c>
      <c r="K111" s="10">
        <f t="shared" si="13"/>
        <v>36.782623040603887</v>
      </c>
      <c r="L111" s="10">
        <f t="shared" si="13"/>
        <v>37.20082328522335</v>
      </c>
      <c r="M111" s="10">
        <f t="shared" si="13"/>
        <v>37.379976894836418</v>
      </c>
      <c r="N111" s="10">
        <f t="shared" si="13"/>
        <v>37.336029728323261</v>
      </c>
      <c r="O111" s="10">
        <f t="shared" si="13"/>
        <v>37.350001371607199</v>
      </c>
      <c r="P111" s="10">
        <f t="shared" si="13"/>
        <v>37.184802564541094</v>
      </c>
      <c r="Q111" s="10">
        <f t="shared" si="13"/>
        <v>36.400585742893981</v>
      </c>
      <c r="R111" s="10">
        <f t="shared" si="13"/>
        <v>37.258361047081351</v>
      </c>
      <c r="S111" s="10">
        <f t="shared" si="13"/>
        <v>37.549045033091481</v>
      </c>
      <c r="T111" s="10">
        <f t="shared" si="13"/>
        <v>37.406387850846059</v>
      </c>
      <c r="U111" s="10">
        <f t="shared" si="13"/>
        <v>37.81995418344011</v>
      </c>
      <c r="V111" s="10">
        <f t="shared" si="13"/>
        <v>37.834026069538723</v>
      </c>
      <c r="W111" s="10">
        <f t="shared" si="13"/>
        <v>37.882471552250657</v>
      </c>
      <c r="X111" s="10">
        <f t="shared" si="13"/>
        <v>37.76797017353779</v>
      </c>
      <c r="Y111" s="10">
        <f t="shared" si="13"/>
        <v>38.049253597264766</v>
      </c>
      <c r="Z111" s="10">
        <f t="shared" si="13"/>
        <v>38.050645503082862</v>
      </c>
      <c r="AA111" s="10">
        <f t="shared" si="13"/>
        <v>38.304558973064125</v>
      </c>
      <c r="AB111" s="10">
        <f t="shared" si="13"/>
        <v>39.805348496405095</v>
      </c>
      <c r="AC111" s="10">
        <f t="shared" si="13"/>
        <v>39.344944372988387</v>
      </c>
      <c r="AD111" s="10">
        <f t="shared" si="13"/>
        <v>39.650473485004056</v>
      </c>
      <c r="AE111" s="10">
        <f t="shared" si="13"/>
        <v>39.007169591909275</v>
      </c>
    </row>
    <row r="112" spans="2:31" ht="11.45" customHeight="1" x14ac:dyDescent="0.25">
      <c r="B112" s="7" t="s">
        <v>56</v>
      </c>
      <c r="C112" s="10">
        <f t="shared" ref="C112:AE112" si="14">C26/C74*1000</f>
        <v>18.347866614012428</v>
      </c>
      <c r="D112" s="10">
        <f t="shared" si="14"/>
        <v>18.489004714667878</v>
      </c>
      <c r="E112" s="10">
        <f t="shared" si="14"/>
        <v>18.785291427009181</v>
      </c>
      <c r="F112" s="10">
        <f t="shared" si="14"/>
        <v>19.561407582066245</v>
      </c>
      <c r="G112" s="10">
        <f t="shared" si="14"/>
        <v>20.090878656301363</v>
      </c>
      <c r="H112" s="10">
        <f t="shared" si="14"/>
        <v>20.870584859264682</v>
      </c>
      <c r="I112" s="10">
        <f t="shared" si="14"/>
        <v>20.969189398564435</v>
      </c>
      <c r="J112" s="10">
        <f t="shared" si="14"/>
        <v>21.610766104572615</v>
      </c>
      <c r="K112" s="10">
        <f t="shared" si="14"/>
        <v>21.487574137018253</v>
      </c>
      <c r="L112" s="10">
        <f t="shared" si="14"/>
        <v>22.139058202603408</v>
      </c>
      <c r="M112" s="10">
        <f t="shared" si="14"/>
        <v>22.77864521399249</v>
      </c>
      <c r="N112" s="10">
        <f t="shared" si="14"/>
        <v>23.602109515916379</v>
      </c>
      <c r="O112" s="10">
        <f t="shared" si="14"/>
        <v>23.381703348332998</v>
      </c>
      <c r="P112" s="10">
        <f t="shared" si="14"/>
        <v>23.338901840791994</v>
      </c>
      <c r="Q112" s="10">
        <f t="shared" si="14"/>
        <v>23.116294353946337</v>
      </c>
      <c r="R112" s="10">
        <f t="shared" si="14"/>
        <v>23.533784315792705</v>
      </c>
      <c r="S112" s="10">
        <f t="shared" si="14"/>
        <v>23.537824944405379</v>
      </c>
      <c r="T112" s="10">
        <f t="shared" si="14"/>
        <v>23.588102201865237</v>
      </c>
      <c r="U112" s="10">
        <f t="shared" si="14"/>
        <v>23.790109958858523</v>
      </c>
      <c r="V112" s="10">
        <f t="shared" si="14"/>
        <v>23.778205888014647</v>
      </c>
      <c r="W112" s="10">
        <f t="shared" si="14"/>
        <v>24.055646223550152</v>
      </c>
      <c r="X112" s="10">
        <f t="shared" si="14"/>
        <v>24.292056255584399</v>
      </c>
      <c r="Y112" s="10">
        <f t="shared" si="14"/>
        <v>24.622869602622487</v>
      </c>
      <c r="Z112" s="10">
        <f t="shared" si="14"/>
        <v>24.922765062095863</v>
      </c>
      <c r="AA112" s="10">
        <f t="shared" si="14"/>
        <v>25.141967460350386</v>
      </c>
      <c r="AB112" s="10">
        <f t="shared" si="14"/>
        <v>25.681125107762778</v>
      </c>
      <c r="AC112" s="10">
        <f t="shared" si="14"/>
        <v>26.375797122942313</v>
      </c>
      <c r="AD112" s="10">
        <f t="shared" si="14"/>
        <v>26.939602875333371</v>
      </c>
      <c r="AE112" s="10">
        <f t="shared" si="14"/>
        <v>27.204165639251912</v>
      </c>
    </row>
    <row r="113" spans="2:31" ht="11.45" customHeight="1" x14ac:dyDescent="0.25">
      <c r="B113" s="7" t="s">
        <v>57</v>
      </c>
      <c r="C113" s="10">
        <f t="shared" ref="C113:AE113" si="15">C27/C75*1000</f>
        <v>5.2027723143205016</v>
      </c>
      <c r="D113" s="10">
        <f t="shared" si="15"/>
        <v>5.2852795959067418</v>
      </c>
      <c r="E113" s="10">
        <f t="shared" si="15"/>
        <v>5.5557532798451721</v>
      </c>
      <c r="F113" s="10">
        <f t="shared" si="15"/>
        <v>5.9652626123129968</v>
      </c>
      <c r="G113" s="10">
        <f t="shared" si="15"/>
        <v>6.2626157379533982</v>
      </c>
      <c r="H113" s="10">
        <f t="shared" si="15"/>
        <v>6.8349681781576335</v>
      </c>
      <c r="I113" s="10">
        <f t="shared" si="15"/>
        <v>7.1379456178321767</v>
      </c>
      <c r="J113" s="10">
        <f t="shared" si="15"/>
        <v>7.7185056645923087</v>
      </c>
      <c r="K113" s="10">
        <f t="shared" si="15"/>
        <v>8.3375004846488103</v>
      </c>
      <c r="L113" s="10">
        <f t="shared" si="15"/>
        <v>9.2146960269279976</v>
      </c>
      <c r="M113" s="10">
        <f t="shared" si="15"/>
        <v>9.9983785486393781</v>
      </c>
      <c r="N113" s="10">
        <f t="shared" si="15"/>
        <v>10.697227641661978</v>
      </c>
      <c r="O113" s="10">
        <f t="shared" si="15"/>
        <v>11.507735395494491</v>
      </c>
      <c r="P113" s="10">
        <f t="shared" si="15"/>
        <v>11.669655997383211</v>
      </c>
      <c r="Q113" s="10">
        <f t="shared" si="15"/>
        <v>12.054828529063679</v>
      </c>
      <c r="R113" s="10">
        <f t="shared" si="15"/>
        <v>12.471742430647195</v>
      </c>
      <c r="S113" s="10">
        <f t="shared" si="15"/>
        <v>12.502288700580523</v>
      </c>
      <c r="T113" s="10">
        <f t="shared" si="15"/>
        <v>13.296039643442327</v>
      </c>
      <c r="U113" s="10">
        <f t="shared" si="15"/>
        <v>13.225860495851558</v>
      </c>
      <c r="V113" s="10">
        <f t="shared" si="15"/>
        <v>13.575205699200742</v>
      </c>
      <c r="W113" s="10">
        <f t="shared" si="15"/>
        <v>14.127541629008523</v>
      </c>
      <c r="X113" s="10">
        <f t="shared" si="15"/>
        <v>14.448407398533481</v>
      </c>
      <c r="Y113" s="10">
        <f t="shared" si="15"/>
        <v>15.071175622775481</v>
      </c>
      <c r="Z113" s="10">
        <f t="shared" si="15"/>
        <v>15.213664858920678</v>
      </c>
      <c r="AA113" s="10">
        <f t="shared" si="15"/>
        <v>15.009865368416545</v>
      </c>
      <c r="AB113" s="10">
        <f t="shared" si="15"/>
        <v>15.420846806133323</v>
      </c>
      <c r="AC113" s="10">
        <f t="shared" si="15"/>
        <v>16.478357285947538</v>
      </c>
      <c r="AD113" s="10">
        <f t="shared" si="15"/>
        <v>16.371620377524263</v>
      </c>
      <c r="AE113" s="10">
        <f t="shared" si="15"/>
        <v>16.804877875216153</v>
      </c>
    </row>
    <row r="114" spans="2:31" ht="11.45" customHeight="1" x14ac:dyDescent="0.25">
      <c r="B114" s="7" t="s">
        <v>58</v>
      </c>
      <c r="C114" s="10">
        <f t="shared" ref="C114:AE114" si="16">C28/C76*1000</f>
        <v>6.2784987050924848</v>
      </c>
      <c r="D114" s="10">
        <f t="shared" si="16"/>
        <v>6.5423377544609274</v>
      </c>
      <c r="E114" s="10">
        <f t="shared" si="16"/>
        <v>7.0214393973391473</v>
      </c>
      <c r="F114" s="10">
        <f t="shared" si="16"/>
        <v>7.4067122878949743</v>
      </c>
      <c r="G114" s="10">
        <f t="shared" si="16"/>
        <v>7.7156386647509612</v>
      </c>
      <c r="H114" s="10">
        <f t="shared" si="16"/>
        <v>7.794588467758337</v>
      </c>
      <c r="I114" s="10">
        <f t="shared" si="16"/>
        <v>8.6883804080356839</v>
      </c>
      <c r="J114" s="10">
        <f t="shared" si="16"/>
        <v>9.0920534888766831</v>
      </c>
      <c r="K114" s="10">
        <f t="shared" si="16"/>
        <v>9.922467157566496</v>
      </c>
      <c r="L114" s="10">
        <f t="shared" si="16"/>
        <v>10.16561294609876</v>
      </c>
      <c r="M114" s="10">
        <f t="shared" si="16"/>
        <v>10.861568982073321</v>
      </c>
      <c r="N114" s="10">
        <f t="shared" si="16"/>
        <v>11.758289436130172</v>
      </c>
      <c r="O114" s="10">
        <f t="shared" si="16"/>
        <v>12.599718937691888</v>
      </c>
      <c r="P114" s="10">
        <f t="shared" si="16"/>
        <v>12.874998529050451</v>
      </c>
      <c r="Q114" s="10">
        <f t="shared" si="16"/>
        <v>12.315450878421977</v>
      </c>
      <c r="R114" s="10">
        <f t="shared" si="16"/>
        <v>12.856930513127233</v>
      </c>
      <c r="S114" s="10">
        <f t="shared" si="16"/>
        <v>13.776943760931085</v>
      </c>
      <c r="T114" s="10">
        <f t="shared" si="16"/>
        <v>14.130588057754361</v>
      </c>
      <c r="U114" s="10">
        <f t="shared" si="16"/>
        <v>14.632832165565105</v>
      </c>
      <c r="V114" s="10">
        <f t="shared" si="16"/>
        <v>14.949774984334352</v>
      </c>
      <c r="W114" s="10">
        <f t="shared" si="16"/>
        <v>14.949620909424501</v>
      </c>
      <c r="X114" s="10">
        <f t="shared" si="16"/>
        <v>14.822138511192295</v>
      </c>
      <c r="Y114" s="10">
        <f t="shared" si="16"/>
        <v>15.970200868652887</v>
      </c>
      <c r="Z114" s="10">
        <f t="shared" si="16"/>
        <v>16.457551092939276</v>
      </c>
      <c r="AA114" s="10">
        <f t="shared" si="16"/>
        <v>17.121209867247369</v>
      </c>
      <c r="AB114" s="10">
        <f t="shared" si="16"/>
        <v>18.162874122646826</v>
      </c>
      <c r="AC114" s="10">
        <f t="shared" si="16"/>
        <v>18.795111608258221</v>
      </c>
      <c r="AD114" s="10">
        <f t="shared" si="16"/>
        <v>18.302348713173615</v>
      </c>
      <c r="AE114" s="10">
        <f t="shared" si="16"/>
        <v>17.935850206455122</v>
      </c>
    </row>
    <row r="115" spans="2:31" ht="11.45" customHeight="1" x14ac:dyDescent="0.25">
      <c r="B115" s="7" t="s">
        <v>59</v>
      </c>
      <c r="C115" s="10">
        <f t="shared" ref="C115:AE115" si="17">C29/C77*1000</f>
        <v>79.570895522388057</v>
      </c>
      <c r="D115" s="10">
        <f t="shared" si="17"/>
        <v>79.530415258683419</v>
      </c>
      <c r="E115" s="10">
        <f t="shared" si="17"/>
        <v>80.229605706704945</v>
      </c>
      <c r="F115" s="10">
        <f t="shared" si="17"/>
        <v>82.024466936783327</v>
      </c>
      <c r="G115" s="10">
        <f t="shared" si="17"/>
        <v>84.598136342322377</v>
      </c>
      <c r="H115" s="10">
        <f t="shared" si="17"/>
        <v>84.983169592907146</v>
      </c>
      <c r="I115" s="10">
        <f t="shared" si="17"/>
        <v>83.931821198235468</v>
      </c>
      <c r="J115" s="10">
        <f t="shared" si="17"/>
        <v>84.465320140361968</v>
      </c>
      <c r="K115" s="10">
        <f t="shared" si="17"/>
        <v>84.996691318321041</v>
      </c>
      <c r="L115" s="10">
        <f t="shared" si="17"/>
        <v>86.1129600296576</v>
      </c>
      <c r="M115" s="10">
        <f t="shared" si="17"/>
        <v>86.694371158544556</v>
      </c>
      <c r="N115" s="10">
        <f t="shared" si="17"/>
        <v>89.167922484400549</v>
      </c>
      <c r="O115" s="10">
        <f t="shared" si="17"/>
        <v>91.56667438514711</v>
      </c>
      <c r="P115" s="10">
        <f t="shared" si="17"/>
        <v>87.010071692185605</v>
      </c>
      <c r="Q115" s="10">
        <f t="shared" si="17"/>
        <v>86.776692715632734</v>
      </c>
      <c r="R115" s="10">
        <f t="shared" si="17"/>
        <v>88.145724106483925</v>
      </c>
      <c r="S115" s="10">
        <f t="shared" si="17"/>
        <v>86.017668863701914</v>
      </c>
      <c r="T115" s="10">
        <f t="shared" si="17"/>
        <v>85.4508911747875</v>
      </c>
      <c r="U115" s="10">
        <f t="shared" si="17"/>
        <v>86.95560086235993</v>
      </c>
      <c r="V115" s="10">
        <f t="shared" si="17"/>
        <v>86.252550426898367</v>
      </c>
      <c r="W115" s="10">
        <f t="shared" si="17"/>
        <v>87.557105990992966</v>
      </c>
      <c r="X115" s="10">
        <f t="shared" si="17"/>
        <v>89.383573531592873</v>
      </c>
      <c r="Y115" s="10">
        <f t="shared" si="17"/>
        <v>87.705034988853583</v>
      </c>
      <c r="Z115" s="10">
        <f t="shared" si="17"/>
        <v>86.042962386673409</v>
      </c>
      <c r="AA115" s="10">
        <f t="shared" si="17"/>
        <v>86.05870960282131</v>
      </c>
      <c r="AB115" s="10">
        <f t="shared" si="17"/>
        <v>88.675500677608795</v>
      </c>
      <c r="AC115" s="10">
        <f t="shared" si="17"/>
        <v>88.961402907459401</v>
      </c>
      <c r="AD115" s="10">
        <f t="shared" si="17"/>
        <v>87.517188401280492</v>
      </c>
      <c r="AE115" s="10">
        <f t="shared" si="17"/>
        <v>84.808264342891235</v>
      </c>
    </row>
    <row r="116" spans="2:31" ht="11.45" customHeight="1" x14ac:dyDescent="0.25">
      <c r="B116" s="7" t="s">
        <v>60</v>
      </c>
      <c r="C116" s="10">
        <f t="shared" ref="C116:AE116" si="18">C30/C78*1000</f>
        <v>8.4848832178597817</v>
      </c>
      <c r="D116" s="10">
        <f t="shared" si="18"/>
        <v>8.6267166879779325</v>
      </c>
      <c r="E116" s="10">
        <f t="shared" si="18"/>
        <v>8.7444199299888563</v>
      </c>
      <c r="F116" s="10">
        <f t="shared" si="18"/>
        <v>9.0377156432380623</v>
      </c>
      <c r="G116" s="10">
        <f t="shared" si="18"/>
        <v>9.0877132325581069</v>
      </c>
      <c r="H116" s="10">
        <f t="shared" si="18"/>
        <v>9.5167085321389475</v>
      </c>
      <c r="I116" s="10">
        <f t="shared" si="18"/>
        <v>10.079463567227011</v>
      </c>
      <c r="J116" s="10">
        <f t="shared" si="18"/>
        <v>10.659126907984092</v>
      </c>
      <c r="K116" s="10">
        <f t="shared" si="18"/>
        <v>11.044244203862471</v>
      </c>
      <c r="L116" s="10">
        <f t="shared" si="18"/>
        <v>11.685591070648083</v>
      </c>
      <c r="M116" s="10">
        <f t="shared" si="18"/>
        <v>12.431257860231138</v>
      </c>
      <c r="N116" s="10">
        <f t="shared" si="18"/>
        <v>12.942540516439102</v>
      </c>
      <c r="O116" s="10">
        <f t="shared" si="18"/>
        <v>13.247386060457268</v>
      </c>
      <c r="P116" s="10">
        <f t="shared" si="18"/>
        <v>13.60003277786752</v>
      </c>
      <c r="Q116" s="10">
        <f t="shared" si="18"/>
        <v>13.154785552285214</v>
      </c>
      <c r="R116" s="10">
        <f t="shared" si="18"/>
        <v>13.369528656785665</v>
      </c>
      <c r="S116" s="10">
        <f t="shared" si="18"/>
        <v>13.749733101607147</v>
      </c>
      <c r="T116" s="10">
        <f t="shared" si="18"/>
        <v>13.558823161942353</v>
      </c>
      <c r="U116" s="10">
        <f t="shared" si="18"/>
        <v>13.758444268117499</v>
      </c>
      <c r="V116" s="10">
        <f t="shared" si="18"/>
        <v>13.660340779537039</v>
      </c>
      <c r="W116" s="10">
        <f t="shared" si="18"/>
        <v>13.839485287261391</v>
      </c>
      <c r="X116" s="10">
        <f t="shared" si="18"/>
        <v>13.627744569043088</v>
      </c>
      <c r="Y116" s="10">
        <f t="shared" si="18"/>
        <v>14.045715451310693</v>
      </c>
      <c r="Z116" s="10">
        <f t="shared" si="18"/>
        <v>14.735017699138378</v>
      </c>
      <c r="AA116" s="10">
        <f t="shared" si="18"/>
        <v>15.377077904169598</v>
      </c>
      <c r="AB116" s="10">
        <f t="shared" si="18"/>
        <v>15.348034761916212</v>
      </c>
      <c r="AC116" s="10">
        <f t="shared" si="18"/>
        <v>15.964394340380839</v>
      </c>
      <c r="AD116" s="10">
        <f t="shared" si="18"/>
        <v>16.341254464534419</v>
      </c>
      <c r="AE116" s="10">
        <f t="shared" si="18"/>
        <v>16.530372920621964</v>
      </c>
    </row>
    <row r="117" spans="2:31" ht="11.45" customHeight="1" x14ac:dyDescent="0.25">
      <c r="B117" s="7" t="s">
        <v>61</v>
      </c>
      <c r="C117" s="10" t="e">
        <f t="shared" ref="C117:AE117" si="19">C31/C79*1000</f>
        <v>#VALUE!</v>
      </c>
      <c r="D117" s="10" t="e">
        <f t="shared" si="19"/>
        <v>#VALUE!</v>
      </c>
      <c r="E117" s="10" t="e">
        <f t="shared" si="19"/>
        <v>#VALUE!</v>
      </c>
      <c r="F117" s="10" t="e">
        <f t="shared" si="19"/>
        <v>#VALUE!</v>
      </c>
      <c r="G117" s="10" t="e">
        <f t="shared" si="19"/>
        <v>#VALUE!</v>
      </c>
      <c r="H117" s="10">
        <f t="shared" si="19"/>
        <v>17.73873497666678</v>
      </c>
      <c r="I117" s="10">
        <f t="shared" si="19"/>
        <v>17.534311839187875</v>
      </c>
      <c r="J117" s="10">
        <f t="shared" si="19"/>
        <v>18.06161511818679</v>
      </c>
      <c r="K117" s="10">
        <f t="shared" si="19"/>
        <v>18.83392161857283</v>
      </c>
      <c r="L117" s="10">
        <f t="shared" si="19"/>
        <v>19.29861468708004</v>
      </c>
      <c r="M117" s="10">
        <f t="shared" si="19"/>
        <v>19.23687949436194</v>
      </c>
      <c r="N117" s="10">
        <f t="shared" si="19"/>
        <v>19.353798411877452</v>
      </c>
      <c r="O117" s="10">
        <f t="shared" si="19"/>
        <v>19.760783852174427</v>
      </c>
      <c r="P117" s="10">
        <f t="shared" si="19"/>
        <v>20.202529469899879</v>
      </c>
      <c r="Q117" s="10">
        <f t="shared" si="19"/>
        <v>20.287620366291147</v>
      </c>
      <c r="R117" s="10">
        <f t="shared" si="19"/>
        <v>21.668385669009712</v>
      </c>
      <c r="S117" s="10">
        <f t="shared" si="19"/>
        <v>21.53318827016518</v>
      </c>
      <c r="T117" s="10">
        <f t="shared" si="19"/>
        <v>22.379845206310154</v>
      </c>
      <c r="U117" s="10">
        <f t="shared" si="19"/>
        <v>23.302696742188779</v>
      </c>
      <c r="V117" s="10">
        <f t="shared" si="19"/>
        <v>24.656283580521887</v>
      </c>
      <c r="W117" s="10">
        <f t="shared" si="19"/>
        <v>25.923177515775489</v>
      </c>
      <c r="X117" s="10">
        <f t="shared" si="19"/>
        <v>24.845048228440454</v>
      </c>
      <c r="Y117" s="10">
        <f t="shared" si="19"/>
        <v>27.018301469440949</v>
      </c>
      <c r="Z117" s="10">
        <f t="shared" si="19"/>
        <v>26.791779243988582</v>
      </c>
      <c r="AA117" s="10">
        <f t="shared" si="19"/>
        <v>25.519373422328215</v>
      </c>
      <c r="AB117" s="10">
        <f t="shared" si="19"/>
        <v>26.828706299766523</v>
      </c>
      <c r="AC117" s="10">
        <f t="shared" si="19"/>
        <v>29.407112905362261</v>
      </c>
      <c r="AD117" s="10">
        <f t="shared" si="19"/>
        <v>29.620893134157932</v>
      </c>
      <c r="AE117" s="10">
        <f t="shared" si="19"/>
        <v>29.286269999064988</v>
      </c>
    </row>
    <row r="118" spans="2:31" ht="11.45" customHeight="1" x14ac:dyDescent="0.25">
      <c r="B118" s="7" t="s">
        <v>62</v>
      </c>
      <c r="C118" s="10">
        <f t="shared" ref="C118:AE118" si="20">C32/C80*1000</f>
        <v>42.181060576541228</v>
      </c>
      <c r="D118" s="10">
        <f t="shared" si="20"/>
        <v>42.174407355878003</v>
      </c>
      <c r="E118" s="10">
        <f t="shared" si="20"/>
        <v>43.125147325771472</v>
      </c>
      <c r="F118" s="10">
        <f t="shared" si="20"/>
        <v>44.177678433640075</v>
      </c>
      <c r="G118" s="10">
        <f t="shared" si="20"/>
        <v>45.04153969315567</v>
      </c>
      <c r="H118" s="10">
        <f t="shared" si="20"/>
        <v>46.613292520434193</v>
      </c>
      <c r="I118" s="10">
        <f t="shared" si="20"/>
        <v>47.100880155422971</v>
      </c>
      <c r="J118" s="10">
        <f t="shared" si="20"/>
        <v>47.446082301835155</v>
      </c>
      <c r="K118" s="10">
        <f t="shared" si="20"/>
        <v>48.036959279210109</v>
      </c>
      <c r="L118" s="10">
        <f t="shared" si="20"/>
        <v>48.894749524797284</v>
      </c>
      <c r="M118" s="10">
        <f t="shared" si="20"/>
        <v>50.066218825426368</v>
      </c>
      <c r="N118" s="10">
        <f t="shared" si="20"/>
        <v>50.827250008080156</v>
      </c>
      <c r="O118" s="10">
        <f t="shared" si="20"/>
        <v>51.380834378943298</v>
      </c>
      <c r="P118" s="10">
        <f t="shared" si="20"/>
        <v>51.815045695201604</v>
      </c>
      <c r="Q118" s="10">
        <f t="shared" si="20"/>
        <v>50.841738088868937</v>
      </c>
      <c r="R118" s="10">
        <f t="shared" si="20"/>
        <v>51.973501125027383</v>
      </c>
      <c r="S118" s="10">
        <f t="shared" si="20"/>
        <v>52.628732031828079</v>
      </c>
      <c r="T118" s="10">
        <f t="shared" si="20"/>
        <v>52.706539516593324</v>
      </c>
      <c r="U118" s="10">
        <f t="shared" si="20"/>
        <v>53.37007776913935</v>
      </c>
      <c r="V118" s="10">
        <f t="shared" si="20"/>
        <v>53.886407079134429</v>
      </c>
      <c r="W118" s="10">
        <f t="shared" si="20"/>
        <v>54.493268442863204</v>
      </c>
      <c r="X118" s="10">
        <f t="shared" si="20"/>
        <v>54.405166616993213</v>
      </c>
      <c r="Y118" s="10">
        <f t="shared" si="20"/>
        <v>54.650963164574641</v>
      </c>
      <c r="Z118" s="10">
        <f t="shared" si="20"/>
        <v>54.400005006200693</v>
      </c>
      <c r="AA118" s="10">
        <f t="shared" si="20"/>
        <v>54.260900547299919</v>
      </c>
      <c r="AB118" s="10">
        <f t="shared" si="20"/>
        <v>54.377049625949937</v>
      </c>
      <c r="AC118" s="10">
        <f t="shared" si="20"/>
        <v>55.435989148287092</v>
      </c>
      <c r="AD118" s="10">
        <f t="shared" si="20"/>
        <v>56.360604927629957</v>
      </c>
      <c r="AE118" s="10">
        <f t="shared" si="20"/>
        <v>55.668682248848505</v>
      </c>
    </row>
    <row r="119" spans="2:31" ht="11.45" customHeight="1" x14ac:dyDescent="0.25">
      <c r="B119" s="7" t="s">
        <v>63</v>
      </c>
      <c r="C119" s="10">
        <f t="shared" ref="C119:AE119" si="21">C33/C81*1000</f>
        <v>36.427625987663532</v>
      </c>
      <c r="D119" s="10">
        <f t="shared" si="21"/>
        <v>36.259946916974663</v>
      </c>
      <c r="E119" s="10">
        <f t="shared" si="21"/>
        <v>36.610167070951448</v>
      </c>
      <c r="F119" s="10">
        <f t="shared" si="21"/>
        <v>38.066436836477969</v>
      </c>
      <c r="G119" s="10">
        <f t="shared" si="21"/>
        <v>38.72129349949288</v>
      </c>
      <c r="H119" s="10">
        <f t="shared" si="21"/>
        <v>39.72738212105795</v>
      </c>
      <c r="I119" s="10">
        <f t="shared" si="21"/>
        <v>40.335119334089356</v>
      </c>
      <c r="J119" s="10">
        <f t="shared" si="21"/>
        <v>40.993308004021827</v>
      </c>
      <c r="K119" s="10">
        <f t="shared" si="21"/>
        <v>41.460593074835586</v>
      </c>
      <c r="L119" s="10">
        <f t="shared" si="21"/>
        <v>42.270840990993044</v>
      </c>
      <c r="M119" s="10">
        <f t="shared" si="21"/>
        <v>43.399570585774583</v>
      </c>
      <c r="N119" s="10">
        <f t="shared" si="21"/>
        <v>44.595684287672974</v>
      </c>
      <c r="O119" s="10">
        <f t="shared" si="21"/>
        <v>45.765196984666503</v>
      </c>
      <c r="P119" s="10">
        <f t="shared" si="21"/>
        <v>45.856348237991007</v>
      </c>
      <c r="Q119" s="10">
        <f t="shared" si="21"/>
        <v>45.493303614816924</v>
      </c>
      <c r="R119" s="10">
        <f t="shared" si="21"/>
        <v>46.181625019626374</v>
      </c>
      <c r="S119" s="10">
        <f t="shared" si="21"/>
        <v>46.782575822358432</v>
      </c>
      <c r="T119" s="10">
        <f t="shared" si="21"/>
        <v>47.197726314523216</v>
      </c>
      <c r="U119" s="10">
        <f t="shared" si="21"/>
        <v>47.358772988239423</v>
      </c>
      <c r="V119" s="10">
        <f t="shared" si="21"/>
        <v>47.489358404203806</v>
      </c>
      <c r="W119" s="10">
        <f t="shared" si="21"/>
        <v>48.366079442964775</v>
      </c>
      <c r="X119" s="10">
        <f t="shared" si="21"/>
        <v>48.335389851521342</v>
      </c>
      <c r="Y119" s="10">
        <f t="shared" si="21"/>
        <v>49.00558681308749</v>
      </c>
      <c r="Z119" s="10">
        <f t="shared" si="21"/>
        <v>49.333392749691249</v>
      </c>
      <c r="AA119" s="10">
        <f t="shared" si="21"/>
        <v>49.404204147288119</v>
      </c>
      <c r="AB119" s="10">
        <f t="shared" si="21"/>
        <v>50.84875622618587</v>
      </c>
      <c r="AC119" s="10">
        <f t="shared" si="21"/>
        <v>50.558712789472125</v>
      </c>
      <c r="AD119" s="10">
        <f t="shared" si="21"/>
        <v>52.352217229412204</v>
      </c>
      <c r="AE119" s="10">
        <f t="shared" si="21"/>
        <v>51.248072416597964</v>
      </c>
    </row>
    <row r="120" spans="2:31" ht="11.45" customHeight="1" x14ac:dyDescent="0.25">
      <c r="B120" s="7" t="s">
        <v>64</v>
      </c>
      <c r="C120" s="10">
        <f t="shared" ref="C120:AE120" si="22">C34/C82*1000</f>
        <v>6.0369248000550924</v>
      </c>
      <c r="D120" s="10">
        <f t="shared" si="22"/>
        <v>6.2958656214223501</v>
      </c>
      <c r="E120" s="10">
        <f t="shared" si="22"/>
        <v>6.5623247828969502</v>
      </c>
      <c r="F120" s="10">
        <f t="shared" si="22"/>
        <v>6.7746713533331304</v>
      </c>
      <c r="G120" s="10">
        <f t="shared" si="22"/>
        <v>7.2507238142708204</v>
      </c>
      <c r="H120" s="10">
        <f t="shared" si="22"/>
        <v>7.8162774037988072</v>
      </c>
      <c r="I120" s="10">
        <f t="shared" si="22"/>
        <v>8.0920900378073597</v>
      </c>
      <c r="J120" s="10">
        <f t="shared" si="22"/>
        <v>8.5168084773472739</v>
      </c>
      <c r="K120" s="10">
        <f t="shared" si="22"/>
        <v>8.8807831619862618</v>
      </c>
      <c r="L120" s="10">
        <f t="shared" si="22"/>
        <v>9.2558875660708377</v>
      </c>
      <c r="M120" s="10">
        <f t="shared" si="22"/>
        <v>9.3675441016898304</v>
      </c>
      <c r="N120" s="10">
        <f t="shared" si="22"/>
        <v>9.6327717343920103</v>
      </c>
      <c r="O120" s="10">
        <f t="shared" si="22"/>
        <v>9.8591795755840206</v>
      </c>
      <c r="P120" s="10">
        <f t="shared" si="22"/>
        <v>9.9309893441822386</v>
      </c>
      <c r="Q120" s="10">
        <f t="shared" si="22"/>
        <v>10.257781433490996</v>
      </c>
      <c r="R120" s="10">
        <f t="shared" si="22"/>
        <v>10.893286459345372</v>
      </c>
      <c r="S120" s="10">
        <f t="shared" si="22"/>
        <v>11.423741738221629</v>
      </c>
      <c r="T120" s="10">
        <f t="shared" si="22"/>
        <v>11.593380124217459</v>
      </c>
      <c r="U120" s="10">
        <f t="shared" si="22"/>
        <v>11.69306072346075</v>
      </c>
      <c r="V120" s="10">
        <f t="shared" si="22"/>
        <v>11.896293710442208</v>
      </c>
      <c r="W120" s="10">
        <f t="shared" si="22"/>
        <v>12.207528504086891</v>
      </c>
      <c r="X120" s="10">
        <f t="shared" si="22"/>
        <v>12.445070427993628</v>
      </c>
      <c r="Y120" s="10">
        <f t="shared" si="22"/>
        <v>13.036439056715128</v>
      </c>
      <c r="Z120" s="10">
        <f t="shared" si="22"/>
        <v>13.962457766860281</v>
      </c>
      <c r="AA120" s="10">
        <f t="shared" si="22"/>
        <v>14.172031944050909</v>
      </c>
      <c r="AB120" s="10">
        <f t="shared" si="22"/>
        <v>13.987527989498423</v>
      </c>
      <c r="AC120" s="10">
        <f t="shared" si="22"/>
        <v>14.110284532614155</v>
      </c>
      <c r="AD120" s="10">
        <f t="shared" si="22"/>
        <v>14.791554463982054</v>
      </c>
      <c r="AE120" s="10">
        <f t="shared" si="22"/>
        <v>15.043343780387566</v>
      </c>
    </row>
    <row r="121" spans="2:31" ht="11.45" customHeight="1" x14ac:dyDescent="0.25">
      <c r="B121" s="7" t="s">
        <v>65</v>
      </c>
      <c r="C121" s="10">
        <f t="shared" ref="C121:AE121" si="23">C35/C83*1000</f>
        <v>15.814000353239884</v>
      </c>
      <c r="D121" s="10">
        <f t="shared" si="23"/>
        <v>16.032169834032796</v>
      </c>
      <c r="E121" s="10">
        <f t="shared" si="23"/>
        <v>16.341927378325153</v>
      </c>
      <c r="F121" s="10">
        <f t="shared" si="23"/>
        <v>16.400316676616271</v>
      </c>
      <c r="G121" s="10">
        <f t="shared" si="23"/>
        <v>16.668275487218043</v>
      </c>
      <c r="H121" s="10">
        <f t="shared" si="23"/>
        <v>16.82932980226995</v>
      </c>
      <c r="I121" s="10">
        <f t="shared" si="23"/>
        <v>17.056607320252258</v>
      </c>
      <c r="J121" s="10">
        <f t="shared" si="23"/>
        <v>17.166734463795006</v>
      </c>
      <c r="K121" s="10">
        <f t="shared" si="23"/>
        <v>17.254427058369988</v>
      </c>
      <c r="L121" s="10">
        <f t="shared" si="23"/>
        <v>17.607772193020942</v>
      </c>
      <c r="M121" s="10">
        <f t="shared" si="23"/>
        <v>17.755841373979621</v>
      </c>
      <c r="N121" s="10">
        <f t="shared" si="23"/>
        <v>18.086688560912819</v>
      </c>
      <c r="O121" s="10">
        <f t="shared" si="23"/>
        <v>18.427469719152917</v>
      </c>
      <c r="P121" s="10">
        <f t="shared" si="23"/>
        <v>18.606780763747068</v>
      </c>
      <c r="Q121" s="10">
        <f t="shared" si="23"/>
        <v>18.624994889614605</v>
      </c>
      <c r="R121" s="10">
        <f t="shared" si="23"/>
        <v>19.157530513227567</v>
      </c>
      <c r="S121" s="10">
        <f t="shared" si="23"/>
        <v>19.613761133161095</v>
      </c>
      <c r="T121" s="10">
        <f t="shared" si="23"/>
        <v>20.024485645293403</v>
      </c>
      <c r="U121" s="10">
        <f t="shared" si="23"/>
        <v>20.369168501932556</v>
      </c>
      <c r="V121" s="10">
        <f t="shared" si="23"/>
        <v>20.026642899651804</v>
      </c>
      <c r="W121" s="10">
        <f t="shared" si="23"/>
        <v>19.92869834077511</v>
      </c>
      <c r="X121" s="10">
        <f t="shared" si="23"/>
        <v>19.857332655052534</v>
      </c>
      <c r="Y121" s="10">
        <f t="shared" si="23"/>
        <v>19.954430196205234</v>
      </c>
      <c r="Z121" s="10">
        <f t="shared" si="23"/>
        <v>19.930119800027015</v>
      </c>
      <c r="AA121" s="10">
        <f t="shared" si="23"/>
        <v>20.250648484810942</v>
      </c>
      <c r="AB121" s="10">
        <f t="shared" si="23"/>
        <v>20.37363704471537</v>
      </c>
      <c r="AC121" s="10">
        <f t="shared" si="23"/>
        <v>20.5290210641686</v>
      </c>
      <c r="AD121" s="10">
        <f t="shared" si="23"/>
        <v>20.669510867086149</v>
      </c>
      <c r="AE121" s="10">
        <f t="shared" si="23"/>
        <v>20.814246007365792</v>
      </c>
    </row>
    <row r="122" spans="2:31" ht="11.45" customHeight="1" x14ac:dyDescent="0.25">
      <c r="B122" s="7" t="s">
        <v>66</v>
      </c>
      <c r="C122" s="10">
        <f t="shared" ref="C122:AE122" si="24">C36/C84*1000</f>
        <v>4.9115111263348137</v>
      </c>
      <c r="D122" s="10">
        <f t="shared" si="24"/>
        <v>5.150436631523327</v>
      </c>
      <c r="E122" s="10">
        <f t="shared" si="24"/>
        <v>4.7896884691184782</v>
      </c>
      <c r="F122" s="10">
        <f t="shared" si="24"/>
        <v>4.6737271107417158</v>
      </c>
      <c r="G122" s="10">
        <f t="shared" si="24"/>
        <v>4.7825043469254842</v>
      </c>
      <c r="H122" s="10">
        <f t="shared" si="24"/>
        <v>4.9445724909372677</v>
      </c>
      <c r="I122" s="10">
        <f t="shared" si="24"/>
        <v>5.2870516511636865</v>
      </c>
      <c r="J122" s="10">
        <f t="shared" si="24"/>
        <v>6.1342319753495129</v>
      </c>
      <c r="K122" s="10">
        <f t="shared" si="24"/>
        <v>6.3798919665855136</v>
      </c>
      <c r="L122" s="10">
        <f t="shared" si="24"/>
        <v>7.1571449514188554</v>
      </c>
      <c r="M122" s="10">
        <f t="shared" si="24"/>
        <v>7.5059236795655089</v>
      </c>
      <c r="N122" s="10">
        <f t="shared" si="24"/>
        <v>8.1521864450955306</v>
      </c>
      <c r="O122" s="10">
        <f t="shared" si="24"/>
        <v>8.582156792144664</v>
      </c>
      <c r="P122" s="10">
        <f t="shared" si="24"/>
        <v>9.5509291053700256</v>
      </c>
      <c r="Q122" s="10">
        <f t="shared" si="24"/>
        <v>9.5759395288567202</v>
      </c>
      <c r="R122" s="10">
        <f t="shared" si="24"/>
        <v>9.2555296160571636</v>
      </c>
      <c r="S122" s="10">
        <f t="shared" si="24"/>
        <v>9.8357966969500925</v>
      </c>
      <c r="T122" s="10">
        <f t="shared" si="24"/>
        <v>10.096351325439707</v>
      </c>
      <c r="U122" s="10">
        <f t="shared" si="24"/>
        <v>10.255737438899574</v>
      </c>
      <c r="V122" s="10">
        <f t="shared" si="24"/>
        <v>10.684780340371152</v>
      </c>
      <c r="W122" s="10">
        <f t="shared" si="24"/>
        <v>11.153056312834602</v>
      </c>
      <c r="X122" s="10">
        <f t="shared" si="24"/>
        <v>11.447982233514189</v>
      </c>
      <c r="Y122" s="10">
        <f t="shared" si="24"/>
        <v>12.277922134711307</v>
      </c>
      <c r="Z122" s="10">
        <f t="shared" si="24"/>
        <v>12.963256862269299</v>
      </c>
      <c r="AA122" s="10">
        <f t="shared" si="24"/>
        <v>13.319411831955321</v>
      </c>
      <c r="AB122" s="10">
        <f t="shared" si="24"/>
        <v>13.470810184441552</v>
      </c>
      <c r="AC122" s="10">
        <f t="shared" si="24"/>
        <v>13.540899402999937</v>
      </c>
      <c r="AD122" s="10">
        <f t="shared" si="24"/>
        <v>14.022452393227134</v>
      </c>
      <c r="AE122" s="10">
        <f t="shared" si="24"/>
        <v>14.350958821851513</v>
      </c>
    </row>
    <row r="123" spans="2:31" ht="11.45" customHeight="1" x14ac:dyDescent="0.25">
      <c r="B123" s="7" t="s">
        <v>67</v>
      </c>
      <c r="C123" s="10">
        <f t="shared" ref="C123:AE123" si="25">C37/C85*1000</f>
        <v>13.552525369181732</v>
      </c>
      <c r="D123" s="10">
        <f t="shared" si="25"/>
        <v>14.416297084510585</v>
      </c>
      <c r="E123" s="10">
        <f t="shared" si="25"/>
        <v>15.525966604043774</v>
      </c>
      <c r="F123" s="10">
        <f t="shared" si="25"/>
        <v>15.844696356698007</v>
      </c>
      <c r="G123" s="10">
        <f t="shared" si="25"/>
        <v>16.279782121115026</v>
      </c>
      <c r="H123" s="10">
        <f t="shared" si="25"/>
        <v>16.870787177677542</v>
      </c>
      <c r="I123" s="10">
        <f t="shared" si="25"/>
        <v>17.495461934087796</v>
      </c>
      <c r="J123" s="10">
        <f t="shared" si="25"/>
        <v>17.62909975802561</v>
      </c>
      <c r="K123" s="10">
        <f t="shared" si="25"/>
        <v>18.259550622137684</v>
      </c>
      <c r="L123" s="10">
        <f t="shared" si="25"/>
        <v>18.843036022771464</v>
      </c>
      <c r="M123" s="10">
        <f t="shared" si="25"/>
        <v>20.095985861387845</v>
      </c>
      <c r="N123" s="10">
        <f t="shared" si="25"/>
        <v>21.369457308520005</v>
      </c>
      <c r="O123" s="10">
        <f t="shared" si="25"/>
        <v>22.362988830360521</v>
      </c>
      <c r="P123" s="10">
        <f t="shared" si="25"/>
        <v>22.224810298952725</v>
      </c>
      <c r="Q123" s="10">
        <f t="shared" si="25"/>
        <v>20.921548655883228</v>
      </c>
      <c r="R123" s="10">
        <f t="shared" si="25"/>
        <v>21.605664288838206</v>
      </c>
      <c r="S123" s="10">
        <f t="shared" si="25"/>
        <v>22.270923338899475</v>
      </c>
      <c r="T123" s="10">
        <f t="shared" si="25"/>
        <v>22.152994474450814</v>
      </c>
      <c r="U123" s="10">
        <f t="shared" si="25"/>
        <v>22.060709150712352</v>
      </c>
      <c r="V123" s="10">
        <f t="shared" si="25"/>
        <v>22.470208850695872</v>
      </c>
      <c r="W123" s="10">
        <f t="shared" si="25"/>
        <v>22.628025898337601</v>
      </c>
      <c r="X123" s="10">
        <f t="shared" si="25"/>
        <v>23.402104807374002</v>
      </c>
      <c r="Y123" s="10">
        <f t="shared" si="25"/>
        <v>24.443684096703766</v>
      </c>
      <c r="Z123" s="10">
        <f t="shared" si="25"/>
        <v>25.020104912198367</v>
      </c>
      <c r="AA123" s="10">
        <f t="shared" si="25"/>
        <v>25.34143546509927</v>
      </c>
      <c r="AB123" s="10">
        <f t="shared" si="25"/>
        <v>25.844907436492157</v>
      </c>
      <c r="AC123" s="10">
        <f t="shared" si="25"/>
        <v>26.416896390653868</v>
      </c>
      <c r="AD123" s="10">
        <f t="shared" si="25"/>
        <v>26.075881100866901</v>
      </c>
      <c r="AE123" s="10">
        <f t="shared" si="25"/>
        <v>26.681239508355528</v>
      </c>
    </row>
    <row r="124" spans="2:31" ht="11.45" customHeight="1" x14ac:dyDescent="0.25">
      <c r="B124" s="7" t="s">
        <v>68</v>
      </c>
      <c r="C124" s="10">
        <f t="shared" ref="C124:AE124" si="26">C38/C86*1000</f>
        <v>9.177291614646359</v>
      </c>
      <c r="D124" s="10">
        <f t="shared" si="26"/>
        <v>9.8566537624650987</v>
      </c>
      <c r="E124" s="10">
        <f t="shared" si="26"/>
        <v>10.44946984022438</v>
      </c>
      <c r="F124" s="10">
        <f t="shared" si="26"/>
        <v>10.886732226575958</v>
      </c>
      <c r="G124" s="10">
        <f t="shared" si="26"/>
        <v>11.188888373454564</v>
      </c>
      <c r="H124" s="10">
        <f t="shared" si="26"/>
        <v>11.486264834767283</v>
      </c>
      <c r="I124" s="10">
        <f t="shared" si="26"/>
        <v>11.990403619530456</v>
      </c>
      <c r="J124" s="10">
        <f t="shared" si="26"/>
        <v>12.801179799760707</v>
      </c>
      <c r="K124" s="10">
        <f t="shared" si="26"/>
        <v>13.623233237520235</v>
      </c>
      <c r="L124" s="10">
        <f t="shared" si="26"/>
        <v>13.924972145196827</v>
      </c>
      <c r="M124" s="10">
        <f t="shared" si="26"/>
        <v>14.295453752278291</v>
      </c>
      <c r="N124" s="10">
        <f t="shared" si="26"/>
        <v>15.406567106115817</v>
      </c>
      <c r="O124" s="10">
        <f t="shared" si="26"/>
        <v>16.60892688114631</v>
      </c>
      <c r="P124" s="10">
        <f t="shared" si="26"/>
        <v>17.033720735180122</v>
      </c>
      <c r="Q124" s="10">
        <f t="shared" si="26"/>
        <v>16.603456583647134</v>
      </c>
      <c r="R124" s="10">
        <f t="shared" si="26"/>
        <v>17.788703221031383</v>
      </c>
      <c r="S124" s="10">
        <f t="shared" si="26"/>
        <v>17.917539666344069</v>
      </c>
      <c r="T124" s="10">
        <f t="shared" si="26"/>
        <v>18.388727482844917</v>
      </c>
      <c r="U124" s="10">
        <f t="shared" si="26"/>
        <v>18.761575263123611</v>
      </c>
      <c r="V124" s="10">
        <f t="shared" si="26"/>
        <v>19.120735686436511</v>
      </c>
      <c r="W124" s="10">
        <f t="shared" si="26"/>
        <v>19.734583217344881</v>
      </c>
      <c r="X124" s="10">
        <f t="shared" si="26"/>
        <v>19.835108348032961</v>
      </c>
      <c r="Y124" s="10">
        <f t="shared" si="26"/>
        <v>20.144094232147609</v>
      </c>
      <c r="Z124" s="10">
        <f t="shared" si="26"/>
        <v>20.649771095151515</v>
      </c>
      <c r="AA124" s="10">
        <f t="shared" si="26"/>
        <v>20.95782490111737</v>
      </c>
      <c r="AB124" s="10">
        <f t="shared" si="26"/>
        <v>22.447220328529408</v>
      </c>
      <c r="AC124" s="10">
        <f t="shared" si="26"/>
        <v>23.596789450019937</v>
      </c>
      <c r="AD124" s="10">
        <f t="shared" si="26"/>
        <v>22.799753742731774</v>
      </c>
      <c r="AE124" s="10">
        <f t="shared" si="26"/>
        <v>23.351989340582872</v>
      </c>
    </row>
    <row r="125" spans="2:31" ht="11.45" customHeight="1" x14ac:dyDescent="0.25">
      <c r="B125" s="7" t="s">
        <v>69</v>
      </c>
      <c r="C125" s="10">
        <f t="shared" ref="C125:AE125" si="27">C39/C87*1000</f>
        <v>36.126338810071211</v>
      </c>
      <c r="D125" s="10">
        <f t="shared" si="27"/>
        <v>36.889204702246261</v>
      </c>
      <c r="E125" s="10">
        <f t="shared" si="27"/>
        <v>38.004200331745942</v>
      </c>
      <c r="F125" s="10">
        <f t="shared" si="27"/>
        <v>39.470828825500703</v>
      </c>
      <c r="G125" s="10">
        <f t="shared" si="27"/>
        <v>40.484122058443241</v>
      </c>
      <c r="H125" s="10">
        <f t="shared" si="27"/>
        <v>42.501492156612677</v>
      </c>
      <c r="I125" s="10">
        <f t="shared" si="27"/>
        <v>43.39193777237255</v>
      </c>
      <c r="J125" s="10">
        <f t="shared" si="27"/>
        <v>43.616450064100952</v>
      </c>
      <c r="K125" s="10">
        <f t="shared" si="27"/>
        <v>44.186630087337342</v>
      </c>
      <c r="L125" s="10">
        <f t="shared" si="27"/>
        <v>45.624577818918716</v>
      </c>
      <c r="M125" s="10">
        <f t="shared" si="27"/>
        <v>46.392098998115266</v>
      </c>
      <c r="N125" s="10">
        <f t="shared" si="27"/>
        <v>47.411603828872828</v>
      </c>
      <c r="O125" s="10">
        <f t="shared" si="27"/>
        <v>49.288071065989847</v>
      </c>
      <c r="P125" s="10">
        <f t="shared" si="27"/>
        <v>48.778148261206475</v>
      </c>
      <c r="Q125" s="10">
        <f t="shared" si="27"/>
        <v>46.32728870231616</v>
      </c>
      <c r="R125" s="10">
        <f t="shared" si="27"/>
        <v>48.00247464105454</v>
      </c>
      <c r="S125" s="10">
        <f t="shared" si="27"/>
        <v>48.347839798170924</v>
      </c>
      <c r="T125" s="10">
        <f t="shared" si="27"/>
        <v>47.421443839875636</v>
      </c>
      <c r="U125" s="10">
        <f t="shared" si="27"/>
        <v>47.482309812026379</v>
      </c>
      <c r="V125" s="10">
        <f t="shared" si="27"/>
        <v>47.656729004414899</v>
      </c>
      <c r="W125" s="10">
        <f t="shared" si="27"/>
        <v>47.699789629996289</v>
      </c>
      <c r="X125" s="10">
        <f t="shared" si="27"/>
        <v>48.547878101614806</v>
      </c>
      <c r="Y125" s="10">
        <f t="shared" si="27"/>
        <v>50.26846165184493</v>
      </c>
      <c r="Z125" s="10">
        <f t="shared" si="27"/>
        <v>49.44063571205983</v>
      </c>
      <c r="AA125" s="10">
        <f t="shared" si="27"/>
        <v>49.842100256824878</v>
      </c>
      <c r="AB125" s="10">
        <f t="shared" si="27"/>
        <v>50.048211051833</v>
      </c>
      <c r="AC125" s="10">
        <f t="shared" si="27"/>
        <v>50.333109775084438</v>
      </c>
      <c r="AD125" s="10">
        <f t="shared" si="27"/>
        <v>49.608889615546317</v>
      </c>
      <c r="AE125" s="10">
        <f t="shared" si="27"/>
        <v>48.936919406027755</v>
      </c>
    </row>
    <row r="126" spans="2:31" ht="11.45" customHeight="1" x14ac:dyDescent="0.25">
      <c r="B126" s="7" t="s">
        <v>70</v>
      </c>
      <c r="C126" s="10">
        <f t="shared" ref="C126:AE126" si="28">C40/C88*1000</f>
        <v>35.490714742899655</v>
      </c>
      <c r="D126" s="10">
        <f t="shared" si="28"/>
        <v>36.179057375307856</v>
      </c>
      <c r="E126" s="10">
        <f t="shared" si="28"/>
        <v>37.732923483115137</v>
      </c>
      <c r="F126" s="10">
        <f t="shared" si="28"/>
        <v>38.715617708827914</v>
      </c>
      <c r="G126" s="10">
        <f t="shared" si="28"/>
        <v>39.302338111645184</v>
      </c>
      <c r="H126" s="10">
        <f t="shared" si="28"/>
        <v>40.866916627931069</v>
      </c>
      <c r="I126" s="10">
        <f t="shared" si="28"/>
        <v>41.139099652963715</v>
      </c>
      <c r="J126" s="10">
        <f t="shared" si="28"/>
        <v>42.639821849398437</v>
      </c>
      <c r="K126" s="10">
        <f t="shared" si="28"/>
        <v>44.080796956347619</v>
      </c>
      <c r="L126" s="10">
        <f t="shared" si="28"/>
        <v>45.649318990319891</v>
      </c>
      <c r="M126" s="10">
        <f t="shared" si="28"/>
        <v>46.89600431276024</v>
      </c>
      <c r="N126" s="10">
        <f t="shared" si="28"/>
        <v>48.320957302694289</v>
      </c>
      <c r="O126" s="10">
        <f t="shared" si="28"/>
        <v>48.366923520880619</v>
      </c>
      <c r="P126" s="10">
        <f t="shared" si="28"/>
        <v>47.251356889639638</v>
      </c>
      <c r="Q126" s="10">
        <f t="shared" si="28"/>
        <v>46.463635951493536</v>
      </c>
      <c r="R126" s="10">
        <f t="shared" si="28"/>
        <v>48.063189559285831</v>
      </c>
      <c r="S126" s="10">
        <f t="shared" si="28"/>
        <v>48.662384984402443</v>
      </c>
      <c r="T126" s="10">
        <f t="shared" si="28"/>
        <v>48.524664165541424</v>
      </c>
      <c r="U126" s="10">
        <f t="shared" si="28"/>
        <v>48.852397323371108</v>
      </c>
      <c r="V126" s="10">
        <f t="shared" si="28"/>
        <v>49.250252275629144</v>
      </c>
      <c r="W126" s="10">
        <f t="shared" si="28"/>
        <v>50.556203693499576</v>
      </c>
      <c r="X126" s="10">
        <f t="shared" si="28"/>
        <v>50.188803214930687</v>
      </c>
      <c r="Y126" s="10">
        <f t="shared" si="28"/>
        <v>50.32852879871276</v>
      </c>
      <c r="Z126" s="10">
        <f t="shared" si="28"/>
        <v>50.503623218668679</v>
      </c>
      <c r="AA126" s="10">
        <f t="shared" si="28"/>
        <v>52.04024924519203</v>
      </c>
      <c r="AB126" s="10">
        <f t="shared" si="28"/>
        <v>52.519994509007574</v>
      </c>
      <c r="AC126" s="10">
        <f t="shared" si="28"/>
        <v>54.344968902174436</v>
      </c>
      <c r="AD126" s="10">
        <f t="shared" si="28"/>
        <v>53.587921805720676</v>
      </c>
      <c r="AE126" s="10">
        <f t="shared" si="28"/>
        <v>53.093674366416607</v>
      </c>
    </row>
    <row r="127" spans="2:31" ht="11.45" customHeight="1" x14ac:dyDescent="0.25">
      <c r="B127" s="7" t="s">
        <v>71</v>
      </c>
      <c r="C127" s="10">
        <f t="shared" ref="C127:AE127" si="29">C41/C89*1000</f>
        <v>34.782645657376271</v>
      </c>
      <c r="D127" s="10">
        <f t="shared" si="29"/>
        <v>36.405597633384382</v>
      </c>
      <c r="E127" s="10">
        <f t="shared" si="29"/>
        <v>37.701107439937573</v>
      </c>
      <c r="F127" s="10">
        <f t="shared" si="29"/>
        <v>39.974301448093001</v>
      </c>
      <c r="G127" s="10">
        <f t="shared" si="29"/>
        <v>40.946767213949343</v>
      </c>
      <c r="H127" s="10">
        <f t="shared" si="29"/>
        <v>42.256793261116158</v>
      </c>
      <c r="I127" s="10">
        <f t="shared" si="29"/>
        <v>43.653077413634882</v>
      </c>
      <c r="J127" s="10">
        <f t="shared" si="29"/>
        <v>44.193488636050148</v>
      </c>
      <c r="K127" s="10">
        <f t="shared" si="29"/>
        <v>46.096686877867732</v>
      </c>
      <c r="L127" s="10">
        <f t="shared" si="29"/>
        <v>48.638017038116566</v>
      </c>
      <c r="M127" s="10">
        <f t="shared" si="29"/>
        <v>49.431519893929703</v>
      </c>
      <c r="N127" s="10">
        <f t="shared" si="29"/>
        <v>49.622914941440911</v>
      </c>
      <c r="O127" s="10">
        <f t="shared" si="29"/>
        <v>52.60618981372744</v>
      </c>
      <c r="P127" s="10">
        <f t="shared" si="29"/>
        <v>51.250004289650967</v>
      </c>
      <c r="Q127" s="10">
        <f t="shared" si="29"/>
        <v>55.124580349481391</v>
      </c>
      <c r="R127" s="10">
        <f t="shared" si="29"/>
        <v>54.519969711127935</v>
      </c>
      <c r="S127" s="10">
        <f t="shared" si="29"/>
        <v>54.471760323937922</v>
      </c>
      <c r="T127" s="10">
        <f t="shared" si="29"/>
        <v>54.884864744019673</v>
      </c>
      <c r="U127" s="10">
        <f t="shared" si="29"/>
        <v>55.596283188552341</v>
      </c>
      <c r="V127" s="10">
        <f t="shared" si="29"/>
        <v>55.731002078250654</v>
      </c>
      <c r="W127" s="10">
        <f t="shared" si="29"/>
        <v>56.582284976980148</v>
      </c>
      <c r="X127" s="10">
        <f t="shared" si="29"/>
        <v>57.118850301405402</v>
      </c>
      <c r="Y127" s="10">
        <f t="shared" si="29"/>
        <v>57.813670127714701</v>
      </c>
      <c r="Z127" s="10">
        <f t="shared" si="29"/>
        <v>59.304312261282</v>
      </c>
      <c r="AA127" s="10">
        <f t="shared" si="29"/>
        <v>61.118825563618643</v>
      </c>
      <c r="AB127" s="10">
        <f t="shared" si="29"/>
        <v>60.401783658767243</v>
      </c>
      <c r="AC127" s="10">
        <f t="shared" si="29"/>
        <v>63.14403199932751</v>
      </c>
      <c r="AD127" s="10">
        <f t="shared" si="29"/>
        <v>64.120823942348906</v>
      </c>
      <c r="AE127" s="10">
        <f t="shared" si="29"/>
        <v>64.909297409849501</v>
      </c>
    </row>
    <row r="128" spans="2:31" ht="11.45" customHeight="1" x14ac:dyDescent="0.25">
      <c r="B128" s="7" t="s">
        <v>72</v>
      </c>
      <c r="C128" s="10" t="e">
        <f t="shared" ref="C128:AE128" si="30">C42/C90*1000</f>
        <v>#VALUE!</v>
      </c>
      <c r="D128" s="10" t="e">
        <f t="shared" si="30"/>
        <v>#VALUE!</v>
      </c>
      <c r="E128" s="10" t="e">
        <f t="shared" si="30"/>
        <v>#VALUE!</v>
      </c>
      <c r="F128" s="10" t="e">
        <f t="shared" si="30"/>
        <v>#VALUE!</v>
      </c>
      <c r="G128" s="10" t="e">
        <f t="shared" si="30"/>
        <v>#VALUE!</v>
      </c>
      <c r="H128" s="10" t="e">
        <f t="shared" si="30"/>
        <v>#VALUE!</v>
      </c>
      <c r="I128" s="10" t="e">
        <f t="shared" si="30"/>
        <v>#VALUE!</v>
      </c>
      <c r="J128" s="10" t="e">
        <f t="shared" si="30"/>
        <v>#VALUE!</v>
      </c>
      <c r="K128" s="10" t="e">
        <f t="shared" si="30"/>
        <v>#VALUE!</v>
      </c>
      <c r="L128" s="10" t="e">
        <f t="shared" si="30"/>
        <v>#VALUE!</v>
      </c>
      <c r="M128" s="10" t="e">
        <f t="shared" si="30"/>
        <v>#VALUE!</v>
      </c>
      <c r="N128" s="10" t="e">
        <f t="shared" si="30"/>
        <v>#VALUE!</v>
      </c>
      <c r="O128" s="10" t="e">
        <f t="shared" si="30"/>
        <v>#VALUE!</v>
      </c>
      <c r="P128" s="10" t="e">
        <f t="shared" si="30"/>
        <v>#VALUE!</v>
      </c>
      <c r="Q128" s="10" t="e">
        <f t="shared" si="30"/>
        <v>#VALUE!</v>
      </c>
      <c r="R128" s="10" t="e">
        <f t="shared" si="30"/>
        <v>#VALUE!</v>
      </c>
      <c r="S128" s="10" t="e">
        <f t="shared" si="30"/>
        <v>#VALUE!</v>
      </c>
      <c r="T128" s="10" t="e">
        <f t="shared" si="30"/>
        <v>#VALUE!</v>
      </c>
      <c r="U128" s="10" t="e">
        <f t="shared" si="30"/>
        <v>#VALUE!</v>
      </c>
      <c r="V128" s="10" t="e">
        <f t="shared" si="30"/>
        <v>#VALUE!</v>
      </c>
      <c r="W128" s="10" t="e">
        <f t="shared" si="30"/>
        <v>#VALUE!</v>
      </c>
      <c r="X128" s="10" t="e">
        <f t="shared" si="30"/>
        <v>#VALUE!</v>
      </c>
      <c r="Y128" s="10" t="e">
        <f t="shared" si="30"/>
        <v>#VALUE!</v>
      </c>
      <c r="Z128" s="10" t="e">
        <f t="shared" si="30"/>
        <v>#VALUE!</v>
      </c>
      <c r="AA128" s="10" t="e">
        <f t="shared" si="30"/>
        <v>#VALUE!</v>
      </c>
      <c r="AB128" s="10" t="e">
        <f t="shared" si="30"/>
        <v>#VALUE!</v>
      </c>
      <c r="AC128" s="10" t="e">
        <f t="shared" si="30"/>
        <v>#VALUE!</v>
      </c>
      <c r="AD128" s="10" t="e">
        <f t="shared" si="30"/>
        <v>#VALUE!</v>
      </c>
      <c r="AE128" s="10" t="e">
        <f t="shared" si="30"/>
        <v>#VALUE!</v>
      </c>
    </row>
    <row r="129" spans="2:31" ht="11.45" customHeight="1" x14ac:dyDescent="0.25">
      <c r="B129" s="7" t="s">
        <v>73</v>
      </c>
      <c r="C129" s="10">
        <f t="shared" ref="C129:AE129" si="31">C43/C91*1000</f>
        <v>59.393948126801149</v>
      </c>
      <c r="D129" s="10">
        <f t="shared" si="31"/>
        <v>61.082467736858675</v>
      </c>
      <c r="E129" s="10">
        <f t="shared" si="31"/>
        <v>62.625206991720333</v>
      </c>
      <c r="F129" s="10">
        <f t="shared" si="31"/>
        <v>62.50215311004785</v>
      </c>
      <c r="G129" s="10">
        <f t="shared" si="31"/>
        <v>63.234193357058125</v>
      </c>
      <c r="H129" s="10">
        <f t="shared" si="31"/>
        <v>65.761724343675411</v>
      </c>
      <c r="I129" s="10">
        <f t="shared" si="31"/>
        <v>68.053470748711717</v>
      </c>
      <c r="J129" s="10">
        <f t="shared" si="31"/>
        <v>69.29517409896151</v>
      </c>
      <c r="K129" s="10">
        <f t="shared" si="31"/>
        <v>71.494001874414238</v>
      </c>
      <c r="L129" s="10">
        <f t="shared" si="31"/>
        <v>72.811557326793363</v>
      </c>
      <c r="M129" s="10">
        <f t="shared" si="31"/>
        <v>73.50341080591609</v>
      </c>
      <c r="N129" s="10">
        <f t="shared" si="31"/>
        <v>72.695639449809775</v>
      </c>
      <c r="O129" s="10">
        <f t="shared" si="31"/>
        <v>71.043982127897237</v>
      </c>
      <c r="P129" s="10">
        <f t="shared" si="31"/>
        <v>69.091477885652651</v>
      </c>
      <c r="Q129" s="10">
        <f t="shared" si="31"/>
        <v>68.918191810937074</v>
      </c>
      <c r="R129" s="10">
        <f t="shared" si="31"/>
        <v>69.078706494930117</v>
      </c>
      <c r="S129" s="10">
        <f t="shared" si="31"/>
        <v>68.437856758212178</v>
      </c>
      <c r="T129" s="10">
        <f t="shared" si="31"/>
        <v>68.976388154415659</v>
      </c>
      <c r="U129" s="10">
        <f t="shared" si="31"/>
        <v>69.354358704240184</v>
      </c>
      <c r="V129" s="10">
        <f t="shared" si="31"/>
        <v>69.913449531737768</v>
      </c>
      <c r="W129" s="10">
        <f t="shared" si="31"/>
        <v>70.773176409725806</v>
      </c>
      <c r="X129" s="10">
        <f t="shared" si="31"/>
        <v>71.157554697554687</v>
      </c>
      <c r="Y129" s="10">
        <f t="shared" si="31"/>
        <v>72.593717948717952</v>
      </c>
      <c r="Z129" s="10">
        <f t="shared" si="31"/>
        <v>71.969896543022969</v>
      </c>
      <c r="AA129" s="10">
        <f t="shared" si="31"/>
        <v>71.772135222470794</v>
      </c>
      <c r="AB129" s="10">
        <f t="shared" si="31"/>
        <v>72.447713414634137</v>
      </c>
      <c r="AC129" s="10">
        <f t="shared" si="31"/>
        <v>73.533805265772472</v>
      </c>
      <c r="AD129" s="10">
        <f t="shared" si="31"/>
        <v>73.007006217120988</v>
      </c>
      <c r="AE129" s="10">
        <f t="shared" si="31"/>
        <v>72.894498458619864</v>
      </c>
    </row>
    <row r="130" spans="2:31" ht="11.45" customHeight="1" x14ac:dyDescent="0.25">
      <c r="B130" s="7" t="s">
        <v>74</v>
      </c>
      <c r="C130" s="10">
        <f t="shared" ref="C130:AE130" si="32">C44/C92*1000</f>
        <v>61.154956174730991</v>
      </c>
      <c r="D130" s="10">
        <f t="shared" si="32"/>
        <v>62.399489986579546</v>
      </c>
      <c r="E130" s="10">
        <f t="shared" si="32"/>
        <v>64.080420942494001</v>
      </c>
      <c r="F130" s="10">
        <f t="shared" si="32"/>
        <v>64.822405697205767</v>
      </c>
      <c r="G130" s="10">
        <f t="shared" si="32"/>
        <v>64.22957976972026</v>
      </c>
      <c r="H130" s="10">
        <f t="shared" si="32"/>
        <v>66.120227464191785</v>
      </c>
      <c r="I130" s="10">
        <f t="shared" si="32"/>
        <v>67.766011946604038</v>
      </c>
      <c r="J130" s="10">
        <f t="shared" si="32"/>
        <v>68.279166255498552</v>
      </c>
      <c r="K130" s="10">
        <f t="shared" si="32"/>
        <v>67.93933097275891</v>
      </c>
      <c r="L130" s="10">
        <f t="shared" si="32"/>
        <v>68.26188520282588</v>
      </c>
      <c r="M130" s="10">
        <f t="shared" si="32"/>
        <v>69.831456214650544</v>
      </c>
      <c r="N130" s="10">
        <f t="shared" si="32"/>
        <v>71.525276532604138</v>
      </c>
      <c r="O130" s="10">
        <f t="shared" si="32"/>
        <v>72.847723772424402</v>
      </c>
      <c r="P130" s="10">
        <f t="shared" si="32"/>
        <v>73.622462561156269</v>
      </c>
      <c r="Q130" s="10">
        <f t="shared" si="32"/>
        <v>71.975931723323527</v>
      </c>
      <c r="R130" s="10">
        <f t="shared" si="32"/>
        <v>75.851044634292492</v>
      </c>
      <c r="S130" s="10">
        <f t="shared" si="32"/>
        <v>75.517355725980394</v>
      </c>
      <c r="T130" s="10">
        <f t="shared" si="32"/>
        <v>75.929154498021134</v>
      </c>
      <c r="U130" s="10">
        <f t="shared" si="32"/>
        <v>77.351959834509074</v>
      </c>
      <c r="V130" s="10">
        <f t="shared" si="32"/>
        <v>78.099743044191158</v>
      </c>
      <c r="W130" s="10">
        <f t="shared" si="32"/>
        <v>77.568275683145217</v>
      </c>
      <c r="X130" s="10">
        <f t="shared" si="32"/>
        <v>78.08220017447681</v>
      </c>
      <c r="Y130" s="10">
        <f t="shared" si="32"/>
        <v>79.331823293333002</v>
      </c>
      <c r="Z130" s="10">
        <f t="shared" si="32"/>
        <v>81.277353293187602</v>
      </c>
      <c r="AA130" s="10">
        <f t="shared" si="32"/>
        <v>81.779163041547278</v>
      </c>
      <c r="AB130" s="10">
        <f t="shared" si="32"/>
        <v>83.208448455726824</v>
      </c>
      <c r="AC130" s="10">
        <f t="shared" si="32"/>
        <v>85.35969460909952</v>
      </c>
      <c r="AD130" s="10">
        <f t="shared" si="32"/>
        <v>86.446850347981965</v>
      </c>
      <c r="AE130" s="10">
        <f t="shared" si="32"/>
        <v>85.549956285559233</v>
      </c>
    </row>
    <row r="131" spans="2:31" ht="11.45" customHeight="1" x14ac:dyDescent="0.25">
      <c r="B131" s="7" t="s">
        <v>75</v>
      </c>
      <c r="C131" s="10" t="e">
        <f t="shared" ref="C131:AE131" si="33">C45/C93*1000</f>
        <v>#VALUE!</v>
      </c>
      <c r="D131" s="10" t="e">
        <f t="shared" si="33"/>
        <v>#VALUE!</v>
      </c>
      <c r="E131" s="10" t="e">
        <f t="shared" si="33"/>
        <v>#VALUE!</v>
      </c>
      <c r="F131" s="10" t="e">
        <f t="shared" si="33"/>
        <v>#VALUE!</v>
      </c>
      <c r="G131" s="10" t="e">
        <f t="shared" si="33"/>
        <v>#VALUE!</v>
      </c>
      <c r="H131" s="10" t="e">
        <f t="shared" si="33"/>
        <v>#VALUE!</v>
      </c>
      <c r="I131" s="10" t="e">
        <f t="shared" si="33"/>
        <v>#VALUE!</v>
      </c>
      <c r="J131" s="10" t="e">
        <f t="shared" si="33"/>
        <v>#VALUE!</v>
      </c>
      <c r="K131" s="10" t="e">
        <f t="shared" si="33"/>
        <v>#VALUE!</v>
      </c>
      <c r="L131" s="10" t="e">
        <f t="shared" si="33"/>
        <v>#VALUE!</v>
      </c>
      <c r="M131" s="10" t="e">
        <f t="shared" si="33"/>
        <v>#VALUE!</v>
      </c>
      <c r="N131" s="10" t="e">
        <f t="shared" si="33"/>
        <v>#VALUE!</v>
      </c>
      <c r="O131" s="10" t="e">
        <f t="shared" si="33"/>
        <v>#VALUE!</v>
      </c>
      <c r="P131" s="10" t="e">
        <f t="shared" si="33"/>
        <v>#VALUE!</v>
      </c>
      <c r="Q131" s="10" t="e">
        <f t="shared" si="33"/>
        <v>#VALUE!</v>
      </c>
      <c r="R131" s="10" t="e">
        <f t="shared" si="33"/>
        <v>#VALUE!</v>
      </c>
      <c r="S131" s="10" t="e">
        <f t="shared" si="33"/>
        <v>#VALUE!</v>
      </c>
      <c r="T131" s="10" t="e">
        <f t="shared" si="33"/>
        <v>#VALUE!</v>
      </c>
      <c r="U131" s="10" t="e">
        <f t="shared" si="33"/>
        <v>#VALUE!</v>
      </c>
      <c r="V131" s="10" t="e">
        <f t="shared" si="33"/>
        <v>#VALUE!</v>
      </c>
      <c r="W131" s="10" t="e">
        <f t="shared" si="33"/>
        <v>#VALUE!</v>
      </c>
      <c r="X131" s="10" t="e">
        <f t="shared" si="33"/>
        <v>#VALUE!</v>
      </c>
      <c r="Y131" s="10" t="e">
        <f t="shared" si="33"/>
        <v>#VALUE!</v>
      </c>
      <c r="Z131" s="10" t="e">
        <f t="shared" si="33"/>
        <v>#VALUE!</v>
      </c>
      <c r="AA131" s="10" t="e">
        <f t="shared" si="33"/>
        <v>#VALUE!</v>
      </c>
      <c r="AB131" s="10" t="e">
        <f t="shared" si="33"/>
        <v>#VALUE!</v>
      </c>
      <c r="AC131" s="10" t="e">
        <f t="shared" si="33"/>
        <v>#VALUE!</v>
      </c>
      <c r="AD131" s="10" t="e">
        <f t="shared" si="33"/>
        <v>#VALUE!</v>
      </c>
      <c r="AE131" s="10" t="e">
        <f t="shared" si="33"/>
        <v>#VALUE!</v>
      </c>
    </row>
    <row r="134" spans="2:31" ht="17.100000000000001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7.100000000000001" customHeight="1" x14ac:dyDescent="0.25">
      <c r="B135" s="47" t="s">
        <v>140</v>
      </c>
      <c r="C135" s="48">
        <f>(H98/C98)^(1/4)*100-100</f>
        <v>2.5649997432388716</v>
      </c>
      <c r="D135" s="49">
        <f>(AA98/H98)^(1/19)*100-100</f>
        <v>1.1505189454126992</v>
      </c>
      <c r="E135" s="49">
        <f>(AE98/AA98)^(1/4)*100-100</f>
        <v>0.63822617385112324</v>
      </c>
      <c r="F135" s="50">
        <f>(AE98/C98)^(1/28)*100-100</f>
        <v>1.2365282837378118</v>
      </c>
    </row>
    <row r="136" spans="2:31" ht="17.100000000000001" customHeight="1" x14ac:dyDescent="0.25">
      <c r="B136" s="51" t="s">
        <v>141</v>
      </c>
      <c r="C136" s="52">
        <f t="shared" ref="C136:C137" si="34">(H99/C99)^(1/4)*100-100</f>
        <v>1.9576531984297389</v>
      </c>
      <c r="D136" s="53">
        <f t="shared" ref="D136:D137" si="35">(AA99/H99)^(1/19)*100-100</f>
        <v>0.90674900484492582</v>
      </c>
      <c r="E136" s="53">
        <f t="shared" ref="E136:E137" si="36">(AE99/AA99)^(1/4)*100-100</f>
        <v>0.53597325008773566</v>
      </c>
      <c r="F136" s="54">
        <f t="shared" ref="F136:F137" si="37">(AE99/C99)^(1/28)*100-100</f>
        <v>0.97052614998088416</v>
      </c>
    </row>
    <row r="137" spans="2:31" ht="17.100000000000001" customHeight="1" x14ac:dyDescent="0.25">
      <c r="B137" s="31" t="s">
        <v>44</v>
      </c>
      <c r="C137" s="39">
        <f t="shared" si="34"/>
        <v>1.6178162221076207</v>
      </c>
      <c r="D137" s="37">
        <f t="shared" si="35"/>
        <v>0.69859702409370072</v>
      </c>
      <c r="E137" s="37">
        <f t="shared" si="36"/>
        <v>0.53930781534947414</v>
      </c>
      <c r="F137" s="40">
        <f t="shared" si="37"/>
        <v>0.78154199922428802</v>
      </c>
    </row>
    <row r="138" spans="2:31" ht="17.100000000000001" customHeight="1" x14ac:dyDescent="0.25">
      <c r="B138" s="31" t="s">
        <v>46</v>
      </c>
      <c r="C138" s="39">
        <f>(H102/C102)^(1/4)*100-100</f>
        <v>2.2510657097734423</v>
      </c>
      <c r="D138" s="37">
        <f>(AA102/H102)^(1/19)*100-100</f>
        <v>2.6798403374762074</v>
      </c>
      <c r="E138" s="37">
        <f>(AE102/AA102)^(1/4)*100-100</f>
        <v>0.45744760129871054</v>
      </c>
      <c r="F138" s="40">
        <f>(AE102/C102)^(1/28)*100-100</f>
        <v>2.2016250722928703</v>
      </c>
    </row>
    <row r="139" spans="2:31" ht="17.100000000000001" customHeight="1" x14ac:dyDescent="0.25">
      <c r="B139" s="31" t="s">
        <v>47</v>
      </c>
      <c r="C139" s="39">
        <f>(H103/C103)^(1/4)*100-100</f>
        <v>1.6952745608127344</v>
      </c>
      <c r="D139" s="37">
        <f>(AA103/H103)^(1/19)*100-100</f>
        <v>1.0546179179844017</v>
      </c>
      <c r="E139" s="37">
        <f>(AE103/AA103)^(1/4)*100-100</f>
        <v>0.74546616061400073</v>
      </c>
      <c r="F139" s="40">
        <f>(AE103/C103)^(1/28)*100-100</f>
        <v>1.0637567448054313</v>
      </c>
    </row>
    <row r="140" spans="2:31" ht="17.100000000000001" customHeight="1" x14ac:dyDescent="0.25">
      <c r="B140" s="31" t="s">
        <v>48</v>
      </c>
      <c r="C140" s="39">
        <f>(H104/C104)^(1/4)*100-100</f>
        <v>2.3754641245724173</v>
      </c>
      <c r="D140" s="37">
        <f>(AA104/H104)^(1/19)*100-100</f>
        <v>1.0287255483824538</v>
      </c>
      <c r="E140" s="37">
        <f>(AE104/AA104)^(1/4)*100-100</f>
        <v>0.63373889624762114</v>
      </c>
      <c r="F140" s="40">
        <f>(AE104/C104)^(1/28)*100-100</f>
        <v>1.1264271677160735</v>
      </c>
    </row>
    <row r="141" spans="2:31" ht="17.100000000000001" customHeight="1" x14ac:dyDescent="0.25">
      <c r="B141" s="31" t="s">
        <v>51</v>
      </c>
      <c r="C141" s="39">
        <f>(H107/C107)^(1/4)*100-100</f>
        <v>2.5613974064514906</v>
      </c>
      <c r="D141" s="37">
        <f>(AA107/H107)^(1/19)*100-100</f>
        <v>0.22080372219670608</v>
      </c>
      <c r="E141" s="37">
        <f>(AE107/AA107)^(1/4)*100-100</f>
        <v>0.23343528849935069</v>
      </c>
      <c r="F141" s="40">
        <f>(AE107/C107)^(1/28)*100-100</f>
        <v>0.54576503709451174</v>
      </c>
    </row>
    <row r="142" spans="2:31" ht="17.100000000000001" customHeight="1" x14ac:dyDescent="0.25">
      <c r="B142" s="31" t="s">
        <v>52</v>
      </c>
      <c r="C142" s="39">
        <f>(H108/C108)^(1/4)*100-100</f>
        <v>-0.18296985293260093</v>
      </c>
      <c r="D142" s="37">
        <f>(AA108/H108)^(1/19)*100-100</f>
        <v>0.80716491632988152</v>
      </c>
      <c r="E142" s="37">
        <f>(AE108/AA108)^(1/4)*100-100</f>
        <v>0.47471269590515419</v>
      </c>
      <c r="F142" s="40">
        <f>(AE108/C108)^(1/28)*100-100</f>
        <v>0.58873982507796541</v>
      </c>
    </row>
    <row r="143" spans="2:31" ht="17.100000000000001" customHeight="1" x14ac:dyDescent="0.25">
      <c r="B143" s="32" t="s">
        <v>53</v>
      </c>
      <c r="C143" s="41">
        <f>(H109/C109)^(1/4)*100-100</f>
        <v>2.3164803738886519</v>
      </c>
      <c r="D143" s="38">
        <f>(AA109/H109)^(1/19)*100-100</f>
        <v>0.90753243295593222</v>
      </c>
      <c r="E143" s="38">
        <f>(AE109/AA109)^(1/4)*100-100</f>
        <v>-0.45639412363914289</v>
      </c>
      <c r="F143" s="42">
        <f>(AE109/C109)^(1/28)*100-100</f>
        <v>0.87868860350464217</v>
      </c>
    </row>
    <row r="144" spans="2:31" ht="17.100000000000001" customHeight="1" x14ac:dyDescent="0.25">
      <c r="B144" s="31" t="s">
        <v>54</v>
      </c>
      <c r="C144" s="39">
        <f>(H110/C110)^(1/4)*100-100</f>
        <v>4.4564019945449616</v>
      </c>
      <c r="D144" s="37">
        <f>(AA110/H110)^(1/19)*100-100</f>
        <v>1.4590030538597603</v>
      </c>
      <c r="E144" s="37">
        <f>(AE110/AA110)^(1/4)*100-100</f>
        <v>2.9192127474128284</v>
      </c>
      <c r="F144" s="40">
        <f>(AE110/C110)^(1/28)*100-100</f>
        <v>2.0372703101392773</v>
      </c>
    </row>
    <row r="145" spans="2:6" ht="17.100000000000001" customHeight="1" x14ac:dyDescent="0.25">
      <c r="B145" s="31" t="s">
        <v>55</v>
      </c>
      <c r="C145" s="39">
        <f>(H111/C111)^(1/4)*100-100</f>
        <v>1.2976203511068718</v>
      </c>
      <c r="D145" s="37">
        <f>(AA111/H111)^(1/19)*100-100</f>
        <v>0.18297484627906613</v>
      </c>
      <c r="E145" s="37">
        <f>(AE111/AA111)^(1/4)*100-100</f>
        <v>0.4554475886420164</v>
      </c>
      <c r="F145" s="40">
        <f>(AE111/C111)^(1/28)*100-100</f>
        <v>0.3738432423331659</v>
      </c>
    </row>
    <row r="146" spans="2:6" ht="17.100000000000001" customHeight="1" x14ac:dyDescent="0.25">
      <c r="B146" s="31" t="s">
        <v>59</v>
      </c>
      <c r="C146" s="39">
        <f>(H115/C115)^(1/4)*100-100</f>
        <v>1.6587276345480433</v>
      </c>
      <c r="D146" s="37">
        <f>(AA115/H115)^(1/19)*100-100</f>
        <v>6.621402257658815E-2</v>
      </c>
      <c r="E146" s="37">
        <f>(AE115/AA115)^(1/4)*100-100</f>
        <v>-0.36524978970294342</v>
      </c>
      <c r="F146" s="40">
        <f>(AE115/C115)^(1/28)*100-100</f>
        <v>0.22791863723642791</v>
      </c>
    </row>
    <row r="147" spans="2:6" ht="17.100000000000001" customHeight="1" x14ac:dyDescent="0.25">
      <c r="B147" s="31" t="s">
        <v>60</v>
      </c>
      <c r="C147" s="39">
        <f>(H116/C116)^(1/4)*100-100</f>
        <v>2.9106271336680152</v>
      </c>
      <c r="D147" s="37">
        <f>(AA116/H116)^(1/19)*100-100</f>
        <v>2.5575740512424829</v>
      </c>
      <c r="E147" s="37">
        <f>(AE116/AA116)^(1/4)*100-100</f>
        <v>1.8244819367084801</v>
      </c>
      <c r="F147" s="40">
        <f>(AE116/C116)^(1/28)*100-100</f>
        <v>2.4104255502874139</v>
      </c>
    </row>
    <row r="148" spans="2:6" ht="17.100000000000001" customHeight="1" x14ac:dyDescent="0.25">
      <c r="B148" s="31" t="s">
        <v>62</v>
      </c>
      <c r="C148" s="39">
        <f t="shared" ref="C148:C157" si="38">(H118/C118)^(1/4)*100-100</f>
        <v>2.5293186418061708</v>
      </c>
      <c r="D148" s="37">
        <f t="shared" ref="D148:D157" si="39">(AA118/H118)^(1/19)*100-100</f>
        <v>0.80277433521757757</v>
      </c>
      <c r="E148" s="37">
        <f t="shared" ref="E148:E157" si="40">(AE118/AA118)^(1/4)*100-100</f>
        <v>0.64240027541823963</v>
      </c>
      <c r="F148" s="40">
        <f t="shared" ref="F148:F157" si="41">(AE118/C118)^(1/28)*100-100</f>
        <v>0.99580551551289886</v>
      </c>
    </row>
    <row r="149" spans="2:6" ht="17.100000000000001" customHeight="1" x14ac:dyDescent="0.25">
      <c r="B149" s="31" t="s">
        <v>63</v>
      </c>
      <c r="C149" s="39">
        <f t="shared" si="38"/>
        <v>2.1914990075455592</v>
      </c>
      <c r="D149" s="37">
        <f t="shared" si="39"/>
        <v>1.1539485150610318</v>
      </c>
      <c r="E149" s="37">
        <f t="shared" si="40"/>
        <v>0.92027071876363209</v>
      </c>
      <c r="F149" s="40">
        <f t="shared" si="41"/>
        <v>1.2265705809543164</v>
      </c>
    </row>
    <row r="150" spans="2:6" ht="17.100000000000001" customHeight="1" x14ac:dyDescent="0.25">
      <c r="B150" s="31" t="s">
        <v>64</v>
      </c>
      <c r="C150" s="39">
        <f t="shared" si="38"/>
        <v>6.6709221680480368</v>
      </c>
      <c r="D150" s="37">
        <f t="shared" si="39"/>
        <v>3.181465646412974</v>
      </c>
      <c r="E150" s="37">
        <f t="shared" si="40"/>
        <v>1.5028097779605787</v>
      </c>
      <c r="F150" s="40">
        <f t="shared" si="41"/>
        <v>3.3146089536036953</v>
      </c>
    </row>
    <row r="151" spans="2:6" ht="17.100000000000001" customHeight="1" x14ac:dyDescent="0.25">
      <c r="B151" s="31" t="s">
        <v>65</v>
      </c>
      <c r="C151" s="39">
        <f t="shared" si="38"/>
        <v>1.5678523240060969</v>
      </c>
      <c r="D151" s="37">
        <f t="shared" si="39"/>
        <v>0.97877811629444977</v>
      </c>
      <c r="E151" s="37">
        <f t="shared" si="40"/>
        <v>0.68863122261954857</v>
      </c>
      <c r="F151" s="40">
        <f t="shared" si="41"/>
        <v>0.98605122779437693</v>
      </c>
    </row>
    <row r="152" spans="2:6" ht="17.100000000000001" customHeight="1" x14ac:dyDescent="0.25">
      <c r="B152" s="31" t="s">
        <v>66</v>
      </c>
      <c r="C152" s="39">
        <f t="shared" si="38"/>
        <v>0.16786195696658979</v>
      </c>
      <c r="D152" s="37">
        <f t="shared" si="39"/>
        <v>5.3538307500830911</v>
      </c>
      <c r="E152" s="37">
        <f t="shared" si="40"/>
        <v>1.8823532758029984</v>
      </c>
      <c r="F152" s="40">
        <f t="shared" si="41"/>
        <v>3.9036779694495038</v>
      </c>
    </row>
    <row r="153" spans="2:6" ht="17.100000000000001" customHeight="1" x14ac:dyDescent="0.25">
      <c r="B153" s="31" t="s">
        <v>67</v>
      </c>
      <c r="C153" s="39">
        <f t="shared" si="38"/>
        <v>5.6279325613045188</v>
      </c>
      <c r="D153" s="37">
        <f t="shared" si="39"/>
        <v>2.1644455387332044</v>
      </c>
      <c r="E153" s="37">
        <f t="shared" si="40"/>
        <v>1.2963268211962315</v>
      </c>
      <c r="F153" s="40">
        <f t="shared" si="41"/>
        <v>2.4487431317978547</v>
      </c>
    </row>
    <row r="154" spans="2:6" ht="17.100000000000001" customHeight="1" x14ac:dyDescent="0.25">
      <c r="B154" s="31" t="s">
        <v>68</v>
      </c>
      <c r="C154" s="39">
        <f t="shared" si="38"/>
        <v>5.7708692195998879</v>
      </c>
      <c r="D154" s="37">
        <f t="shared" si="39"/>
        <v>3.2156737221153975</v>
      </c>
      <c r="E154" s="37">
        <f t="shared" si="40"/>
        <v>2.7411491691046592</v>
      </c>
      <c r="F154" s="40">
        <f t="shared" si="41"/>
        <v>3.3917885811340653</v>
      </c>
    </row>
    <row r="155" spans="2:6" ht="17.100000000000001" customHeight="1" x14ac:dyDescent="0.25">
      <c r="B155" s="31" t="s">
        <v>69</v>
      </c>
      <c r="C155" s="39">
        <f t="shared" si="38"/>
        <v>4.1465904913632556</v>
      </c>
      <c r="D155" s="37">
        <f t="shared" si="39"/>
        <v>0.84205619311042312</v>
      </c>
      <c r="E155" s="37">
        <f t="shared" si="40"/>
        <v>-0.457149473355841</v>
      </c>
      <c r="F155" s="40">
        <f t="shared" si="41"/>
        <v>1.0898601149270633</v>
      </c>
    </row>
    <row r="156" spans="2:6" ht="17.100000000000001" customHeight="1" x14ac:dyDescent="0.25">
      <c r="B156" s="31" t="s">
        <v>70</v>
      </c>
      <c r="C156" s="39">
        <f t="shared" si="38"/>
        <v>3.5891528771639258</v>
      </c>
      <c r="D156" s="37">
        <f t="shared" si="39"/>
        <v>1.2802127738055162</v>
      </c>
      <c r="E156" s="37">
        <f t="shared" si="40"/>
        <v>0.50226592800851222</v>
      </c>
      <c r="F156" s="40">
        <f t="shared" si="41"/>
        <v>1.4489204352295957</v>
      </c>
    </row>
    <row r="157" spans="2:6" ht="17.100000000000001" customHeight="1" x14ac:dyDescent="0.25">
      <c r="B157" s="31" t="s">
        <v>71</v>
      </c>
      <c r="C157" s="39">
        <f t="shared" si="38"/>
        <v>4.9865056649794894</v>
      </c>
      <c r="D157" s="37">
        <f t="shared" si="39"/>
        <v>1.9613808934405768</v>
      </c>
      <c r="E157" s="37">
        <f t="shared" si="40"/>
        <v>1.515644678059644</v>
      </c>
      <c r="F157" s="40">
        <f t="shared" si="41"/>
        <v>2.25312322412951</v>
      </c>
    </row>
    <row r="158" spans="2:6" ht="17.100000000000001" customHeight="1" x14ac:dyDescent="0.25">
      <c r="B158" s="31" t="s">
        <v>73</v>
      </c>
      <c r="C158" s="39">
        <f>(H129/C129)^(1/4)*100-100</f>
        <v>2.5788318895255742</v>
      </c>
      <c r="D158" s="37">
        <f>(AA129/H129)^(1/19)*100-100</f>
        <v>0.46136809150374347</v>
      </c>
      <c r="E158" s="37">
        <f>(AE129/AA129)^(1/4)*100-100</f>
        <v>0.38867482161495559</v>
      </c>
      <c r="F158" s="40">
        <f>(AE129/C129)^(1/28)*100-100</f>
        <v>0.73418498800705834</v>
      </c>
    </row>
    <row r="159" spans="2:6" ht="17.100000000000001" customHeight="1" x14ac:dyDescent="0.25">
      <c r="B159" s="33" t="s">
        <v>74</v>
      </c>
      <c r="C159" s="43">
        <f>(H130/C130)^(1/4)*100-100</f>
        <v>1.9707632292902133</v>
      </c>
      <c r="D159" s="44">
        <f>(AA130/H130)^(1/19)*100-100</f>
        <v>1.1249529985799711</v>
      </c>
      <c r="E159" s="44">
        <f>(AE130/AA130)^(1/4)*100-100</f>
        <v>1.1333242239516466</v>
      </c>
      <c r="F159" s="45">
        <f>(AE130/C130)^(1/28)*100-100</f>
        <v>1.2061068698866535</v>
      </c>
    </row>
    <row r="160" spans="2:6" ht="20.25" customHeight="1" x14ac:dyDescent="0.25">
      <c r="B160" s="46" t="s">
        <v>147</v>
      </c>
    </row>
    <row r="162" spans="2:2" ht="11.45" customHeight="1" x14ac:dyDescent="0.25">
      <c r="B162" s="7"/>
    </row>
    <row r="163" spans="2:2" ht="11.45" customHeight="1" x14ac:dyDescent="0.25">
      <c r="B163" s="7"/>
    </row>
    <row r="170" spans="2:2" ht="11.45" customHeight="1" x14ac:dyDescent="0.25">
      <c r="B170" s="7"/>
    </row>
    <row r="171" spans="2:2" ht="11.45" customHeight="1" x14ac:dyDescent="0.25">
      <c r="B171" s="7"/>
    </row>
    <row r="172" spans="2:2" ht="11.45" customHeight="1" x14ac:dyDescent="0.25">
      <c r="B172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60"/>
  <sheetViews>
    <sheetView topLeftCell="A87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3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3" t="s">
        <v>142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1362710.7</v>
      </c>
      <c r="D12" s="21">
        <v>1363375</v>
      </c>
      <c r="E12" s="17">
        <v>1420761.4</v>
      </c>
      <c r="F12" s="21">
        <v>1465710</v>
      </c>
      <c r="G12" s="17">
        <v>1504799.1</v>
      </c>
      <c r="H12" s="17">
        <v>1593113.8</v>
      </c>
      <c r="I12" s="21">
        <v>1618655</v>
      </c>
      <c r="J12" s="17">
        <v>1614603.8</v>
      </c>
      <c r="K12" s="17">
        <v>1631797.9</v>
      </c>
      <c r="L12" s="17">
        <v>1685524.7</v>
      </c>
      <c r="M12" s="17">
        <v>1720615.4</v>
      </c>
      <c r="N12" s="17">
        <v>1822346.2</v>
      </c>
      <c r="O12" s="17">
        <v>1900023.5</v>
      </c>
      <c r="P12" s="17">
        <v>1866945.1</v>
      </c>
      <c r="Q12" s="17">
        <v>1599054.2</v>
      </c>
      <c r="R12" s="17">
        <v>1759143.2</v>
      </c>
      <c r="S12" s="17">
        <v>1847478.4</v>
      </c>
      <c r="T12" s="17">
        <v>1802454.7</v>
      </c>
      <c r="U12" s="17">
        <v>1791517.2</v>
      </c>
      <c r="V12" s="17">
        <v>1856538.7</v>
      </c>
      <c r="W12" s="21">
        <v>1935162</v>
      </c>
      <c r="X12" s="17">
        <v>1984269.4</v>
      </c>
      <c r="Y12" s="17">
        <v>2065194.7</v>
      </c>
      <c r="Z12" s="17">
        <v>2110947.7999999998</v>
      </c>
      <c r="AA12" s="17">
        <v>2126348.5</v>
      </c>
      <c r="AB12" s="21">
        <v>1980278</v>
      </c>
      <c r="AC12" s="17">
        <v>2183294.9</v>
      </c>
      <c r="AD12" s="17">
        <v>2268441.9</v>
      </c>
      <c r="AE12" s="21">
        <v>2237339</v>
      </c>
    </row>
    <row r="13" spans="2:31" ht="15" x14ac:dyDescent="0.25">
      <c r="B13" s="7" t="s">
        <v>43</v>
      </c>
      <c r="C13" s="16">
        <v>1230127.2</v>
      </c>
      <c r="D13" s="16">
        <v>1228105.3999999999</v>
      </c>
      <c r="E13" s="16">
        <v>1278443.3</v>
      </c>
      <c r="F13" s="16">
        <v>1317555.1000000001</v>
      </c>
      <c r="G13" s="16">
        <v>1349754.6</v>
      </c>
      <c r="H13" s="16">
        <v>1428862.3</v>
      </c>
      <c r="I13" s="16">
        <v>1452536.5</v>
      </c>
      <c r="J13" s="16">
        <v>1442349.2</v>
      </c>
      <c r="K13" s="16">
        <v>1452330.3</v>
      </c>
      <c r="L13" s="16">
        <v>1492772.7</v>
      </c>
      <c r="M13" s="20">
        <v>1518908</v>
      </c>
      <c r="N13" s="16">
        <v>1598636.3</v>
      </c>
      <c r="O13" s="20">
        <v>1662122</v>
      </c>
      <c r="P13" s="16">
        <v>1618906.9</v>
      </c>
      <c r="Q13" s="16">
        <v>1376254.6</v>
      </c>
      <c r="R13" s="16">
        <v>1512699.9</v>
      </c>
      <c r="S13" s="16">
        <v>1584266.1</v>
      </c>
      <c r="T13" s="16">
        <v>1547641.9</v>
      </c>
      <c r="U13" s="16">
        <v>1541548.8</v>
      </c>
      <c r="V13" s="16">
        <v>1594125.8</v>
      </c>
      <c r="W13" s="16">
        <v>1656345.8</v>
      </c>
      <c r="X13" s="16">
        <v>1695758.8</v>
      </c>
      <c r="Y13" s="16">
        <v>1762417.1</v>
      </c>
      <c r="Z13" s="16">
        <v>1796821.1</v>
      </c>
      <c r="AA13" s="16">
        <v>1802852.7</v>
      </c>
      <c r="AB13" s="16">
        <v>1680747.4</v>
      </c>
      <c r="AC13" s="16">
        <v>1861891.5</v>
      </c>
      <c r="AD13" s="20">
        <v>1923742</v>
      </c>
      <c r="AE13" s="16">
        <v>1891694.2</v>
      </c>
    </row>
    <row r="14" spans="2:31" ht="15" x14ac:dyDescent="0.25">
      <c r="B14" s="7" t="s">
        <v>44</v>
      </c>
      <c r="C14" s="17">
        <v>43552.2</v>
      </c>
      <c r="D14" s="17">
        <v>44793.3</v>
      </c>
      <c r="E14" s="17">
        <v>47604.7</v>
      </c>
      <c r="F14" s="17">
        <v>49037.4</v>
      </c>
      <c r="G14" s="17">
        <v>49397.4</v>
      </c>
      <c r="H14" s="21">
        <v>52193</v>
      </c>
      <c r="I14" s="17">
        <v>52563.1</v>
      </c>
      <c r="J14" s="17">
        <v>52783.199999999997</v>
      </c>
      <c r="K14" s="17">
        <v>52677.7</v>
      </c>
      <c r="L14" s="17">
        <v>55359.1</v>
      </c>
      <c r="M14" s="17">
        <v>56824.800000000003</v>
      </c>
      <c r="N14" s="21">
        <v>55506</v>
      </c>
      <c r="O14" s="17">
        <v>59026.5</v>
      </c>
      <c r="P14" s="17">
        <v>57054.2</v>
      </c>
      <c r="Q14" s="17">
        <v>52648.3</v>
      </c>
      <c r="R14" s="17">
        <v>54819.1</v>
      </c>
      <c r="S14" s="21">
        <v>55157</v>
      </c>
      <c r="T14" s="17">
        <v>54239.9</v>
      </c>
      <c r="U14" s="17">
        <v>55346.400000000001</v>
      </c>
      <c r="V14" s="17">
        <v>56237.3</v>
      </c>
      <c r="W14" s="17">
        <v>57033.5</v>
      </c>
      <c r="X14" s="17">
        <v>55896.800000000003</v>
      </c>
      <c r="Y14" s="17">
        <v>57305.8</v>
      </c>
      <c r="Z14" s="17">
        <v>58018.7</v>
      </c>
      <c r="AA14" s="17">
        <v>59794.2</v>
      </c>
      <c r="AB14" s="17">
        <v>55705.8</v>
      </c>
      <c r="AC14" s="17">
        <v>52876.7</v>
      </c>
      <c r="AD14" s="17">
        <v>59394.9</v>
      </c>
      <c r="AE14" s="17">
        <v>58453.5</v>
      </c>
    </row>
    <row r="15" spans="2:31" ht="15" x14ac:dyDescent="0.25">
      <c r="B15" s="7" t="s">
        <v>45</v>
      </c>
      <c r="C15" s="20">
        <v>3584</v>
      </c>
      <c r="D15" s="16">
        <v>3745.8</v>
      </c>
      <c r="E15" s="16">
        <v>4080.9</v>
      </c>
      <c r="F15" s="16">
        <v>3692.9</v>
      </c>
      <c r="G15" s="16">
        <v>3534.3</v>
      </c>
      <c r="H15" s="20">
        <v>4142</v>
      </c>
      <c r="I15" s="16">
        <v>4431.1000000000004</v>
      </c>
      <c r="J15" s="16">
        <v>4710.7</v>
      </c>
      <c r="K15" s="16">
        <v>5288.7</v>
      </c>
      <c r="L15" s="16">
        <v>5411.4</v>
      </c>
      <c r="M15" s="16">
        <v>5753.2</v>
      </c>
      <c r="N15" s="16">
        <v>6344.1</v>
      </c>
      <c r="O15" s="16">
        <v>7291.4</v>
      </c>
      <c r="P15" s="16">
        <v>7442.1</v>
      </c>
      <c r="Q15" s="16">
        <v>6821.4</v>
      </c>
      <c r="R15" s="16">
        <v>6576.8</v>
      </c>
      <c r="S15" s="16">
        <v>7007.1</v>
      </c>
      <c r="T15" s="20">
        <v>7710</v>
      </c>
      <c r="U15" s="16">
        <v>7268.1</v>
      </c>
      <c r="V15" s="16">
        <v>7416.2</v>
      </c>
      <c r="W15" s="16">
        <v>7948.9</v>
      </c>
      <c r="X15" s="16">
        <v>8312.1</v>
      </c>
      <c r="Y15" s="16">
        <v>8450.4</v>
      </c>
      <c r="Z15" s="16">
        <v>8725.7000000000007</v>
      </c>
      <c r="AA15" s="16">
        <v>9012.2000000000007</v>
      </c>
      <c r="AB15" s="16">
        <v>7969.7</v>
      </c>
      <c r="AC15" s="16">
        <v>8058.8</v>
      </c>
      <c r="AD15" s="16">
        <v>10183.5</v>
      </c>
      <c r="AE15" s="16">
        <v>10891.2</v>
      </c>
    </row>
    <row r="16" spans="2:31" ht="15" x14ac:dyDescent="0.25">
      <c r="B16" s="7" t="s">
        <v>46</v>
      </c>
      <c r="C16" s="17">
        <v>14374.6</v>
      </c>
      <c r="D16" s="17">
        <v>15588.4</v>
      </c>
      <c r="E16" s="17">
        <v>16058.6</v>
      </c>
      <c r="F16" s="21">
        <v>16349</v>
      </c>
      <c r="G16" s="21">
        <v>17345</v>
      </c>
      <c r="H16" s="17">
        <v>18900.3</v>
      </c>
      <c r="I16" s="17">
        <v>19619.2</v>
      </c>
      <c r="J16" s="17">
        <v>20487.900000000001</v>
      </c>
      <c r="K16" s="17">
        <v>20652.3</v>
      </c>
      <c r="L16" s="17">
        <v>22536.5</v>
      </c>
      <c r="M16" s="17">
        <v>25871.9</v>
      </c>
      <c r="N16" s="21">
        <v>31367</v>
      </c>
      <c r="O16" s="17">
        <v>33654.5</v>
      </c>
      <c r="P16" s="17">
        <v>36599.199999999997</v>
      </c>
      <c r="Q16" s="17">
        <v>32308.400000000001</v>
      </c>
      <c r="R16" s="17">
        <v>36057.9</v>
      </c>
      <c r="S16" s="17">
        <v>40063.4</v>
      </c>
      <c r="T16" s="17">
        <v>38509.800000000003</v>
      </c>
      <c r="U16" s="17">
        <v>38154.5</v>
      </c>
      <c r="V16" s="17">
        <v>39485.1</v>
      </c>
      <c r="W16" s="17">
        <v>42571.199999999997</v>
      </c>
      <c r="X16" s="17">
        <v>44492.6</v>
      </c>
      <c r="Y16" s="17">
        <v>48207.8</v>
      </c>
      <c r="Z16" s="17">
        <v>49153.2</v>
      </c>
      <c r="AA16" s="17">
        <v>51324.2</v>
      </c>
      <c r="AB16" s="17">
        <v>45817.599999999999</v>
      </c>
      <c r="AC16" s="17">
        <v>46548.7</v>
      </c>
      <c r="AD16" s="17">
        <v>50416.9</v>
      </c>
      <c r="AE16" s="17">
        <v>51783.6</v>
      </c>
    </row>
    <row r="17" spans="2:31" ht="15" x14ac:dyDescent="0.25">
      <c r="B17" s="7" t="s">
        <v>47</v>
      </c>
      <c r="C17" s="16">
        <v>28764.6</v>
      </c>
      <c r="D17" s="16">
        <v>27727.599999999999</v>
      </c>
      <c r="E17" s="16">
        <v>30191.599999999999</v>
      </c>
      <c r="F17" s="16">
        <v>30800.7</v>
      </c>
      <c r="G17" s="16">
        <v>31211.200000000001</v>
      </c>
      <c r="H17" s="16">
        <v>32355.9</v>
      </c>
      <c r="I17" s="16">
        <v>32883.5</v>
      </c>
      <c r="J17" s="16">
        <v>32075.599999999999</v>
      </c>
      <c r="K17" s="16">
        <v>31172.799999999999</v>
      </c>
      <c r="L17" s="16">
        <v>31745.8</v>
      </c>
      <c r="M17" s="16">
        <v>31210.5</v>
      </c>
      <c r="N17" s="16">
        <v>32882.9</v>
      </c>
      <c r="O17" s="16">
        <v>33274.9</v>
      </c>
      <c r="P17" s="16">
        <v>33328.800000000003</v>
      </c>
      <c r="Q17" s="16">
        <v>29362.2</v>
      </c>
      <c r="R17" s="20">
        <v>30122</v>
      </c>
      <c r="S17" s="16">
        <v>32003.1</v>
      </c>
      <c r="T17" s="16">
        <v>32777.1</v>
      </c>
      <c r="U17" s="16">
        <v>34577.9</v>
      </c>
      <c r="V17" s="16">
        <v>34769.1</v>
      </c>
      <c r="W17" s="20">
        <v>34840</v>
      </c>
      <c r="X17" s="16">
        <v>36535.9</v>
      </c>
      <c r="Y17" s="20">
        <v>39972</v>
      </c>
      <c r="Z17" s="16">
        <v>40704.699999999997</v>
      </c>
      <c r="AA17" s="16">
        <v>43091.8</v>
      </c>
      <c r="AB17" s="20">
        <v>40067</v>
      </c>
      <c r="AC17" s="16">
        <v>46394.2</v>
      </c>
      <c r="AD17" s="16">
        <v>50562.6</v>
      </c>
      <c r="AE17" s="16">
        <v>56278.6</v>
      </c>
    </row>
    <row r="18" spans="2:31" ht="15" x14ac:dyDescent="0.25">
      <c r="B18" s="7" t="s">
        <v>48</v>
      </c>
      <c r="C18" s="21">
        <v>458207</v>
      </c>
      <c r="D18" s="17">
        <v>445798.7</v>
      </c>
      <c r="E18" s="17">
        <v>463671.7</v>
      </c>
      <c r="F18" s="17">
        <v>469072.2</v>
      </c>
      <c r="G18" s="17">
        <v>474344.2</v>
      </c>
      <c r="H18" s="17">
        <v>507840.1</v>
      </c>
      <c r="I18" s="17">
        <v>515362.3</v>
      </c>
      <c r="J18" s="17">
        <v>500510.9</v>
      </c>
      <c r="K18" s="17">
        <v>506168.6</v>
      </c>
      <c r="L18" s="17">
        <v>525970.4</v>
      </c>
      <c r="M18" s="17">
        <v>534521.19999999995</v>
      </c>
      <c r="N18" s="17">
        <v>580875.5</v>
      </c>
      <c r="O18" s="17">
        <v>607106.5</v>
      </c>
      <c r="P18" s="17">
        <v>594569.6</v>
      </c>
      <c r="Q18" s="17">
        <v>476787.3</v>
      </c>
      <c r="R18" s="17">
        <v>569817.30000000005</v>
      </c>
      <c r="S18" s="17">
        <v>621443.6</v>
      </c>
      <c r="T18" s="17">
        <v>610706.9</v>
      </c>
      <c r="U18" s="17">
        <v>610192.5</v>
      </c>
      <c r="V18" s="17">
        <v>643881.4</v>
      </c>
      <c r="W18" s="21">
        <v>650182</v>
      </c>
      <c r="X18" s="17">
        <v>676220.1</v>
      </c>
      <c r="Y18" s="17">
        <v>701165.3</v>
      </c>
      <c r="Z18" s="17">
        <v>708558.8</v>
      </c>
      <c r="AA18" s="17">
        <v>698593.6</v>
      </c>
      <c r="AB18" s="21">
        <v>642917</v>
      </c>
      <c r="AC18" s="17">
        <v>698850.8</v>
      </c>
      <c r="AD18" s="17">
        <v>703158.3</v>
      </c>
      <c r="AE18" s="17">
        <v>709523.2</v>
      </c>
    </row>
    <row r="19" spans="2:31" ht="15" x14ac:dyDescent="0.25">
      <c r="B19" s="7" t="s">
        <v>49</v>
      </c>
      <c r="C19" s="16">
        <v>1047.2</v>
      </c>
      <c r="D19" s="16">
        <v>1042.5</v>
      </c>
      <c r="E19" s="16">
        <v>1252.8</v>
      </c>
      <c r="F19" s="20">
        <v>1314</v>
      </c>
      <c r="G19" s="16">
        <v>1301.3</v>
      </c>
      <c r="H19" s="16">
        <v>1568.5</v>
      </c>
      <c r="I19" s="16">
        <v>1774.3</v>
      </c>
      <c r="J19" s="16">
        <v>1907.5</v>
      </c>
      <c r="K19" s="16">
        <v>2050.4</v>
      </c>
      <c r="L19" s="16">
        <v>2114.5</v>
      </c>
      <c r="M19" s="16">
        <v>2319.6999999999998</v>
      </c>
      <c r="N19" s="16">
        <v>2573.5</v>
      </c>
      <c r="O19" s="16">
        <v>2699.4</v>
      </c>
      <c r="P19" s="16">
        <v>2600.1999999999998</v>
      </c>
      <c r="Q19" s="16">
        <v>1998.5</v>
      </c>
      <c r="R19" s="16">
        <v>2388.9</v>
      </c>
      <c r="S19" s="16">
        <v>2743.9</v>
      </c>
      <c r="T19" s="16">
        <v>2778.8</v>
      </c>
      <c r="U19" s="16">
        <v>2864.8</v>
      </c>
      <c r="V19" s="16">
        <v>3026.5</v>
      </c>
      <c r="W19" s="16">
        <v>3098.7</v>
      </c>
      <c r="X19" s="16">
        <v>3230.7</v>
      </c>
      <c r="Y19" s="16">
        <v>3360.7</v>
      </c>
      <c r="Z19" s="16">
        <v>3524.2</v>
      </c>
      <c r="AA19" s="20">
        <v>3739</v>
      </c>
      <c r="AB19" s="20">
        <v>3508</v>
      </c>
      <c r="AC19" s="16">
        <v>3929.6</v>
      </c>
      <c r="AD19" s="16">
        <v>3642.1</v>
      </c>
      <c r="AE19" s="16">
        <v>3477.2</v>
      </c>
    </row>
    <row r="20" spans="2:31" ht="15" x14ac:dyDescent="0.25">
      <c r="B20" s="7" t="s">
        <v>50</v>
      </c>
      <c r="C20" s="17">
        <v>20832.599999999999</v>
      </c>
      <c r="D20" s="21">
        <v>22125</v>
      </c>
      <c r="E20" s="17">
        <v>26139.599999999999</v>
      </c>
      <c r="F20" s="17">
        <v>29924.5</v>
      </c>
      <c r="G20" s="17">
        <v>33831.599999999999</v>
      </c>
      <c r="H20" s="17">
        <v>38699.599999999999</v>
      </c>
      <c r="I20" s="17">
        <v>40725.199999999997</v>
      </c>
      <c r="J20" s="17">
        <v>45475.9</v>
      </c>
      <c r="K20" s="17">
        <v>45108.9</v>
      </c>
      <c r="L20" s="17">
        <v>44828.9</v>
      </c>
      <c r="M20" s="17">
        <v>47393.4</v>
      </c>
      <c r="N20" s="17">
        <v>48399.7</v>
      </c>
      <c r="O20" s="17">
        <v>51248.7</v>
      </c>
      <c r="P20" s="17">
        <v>46339.9</v>
      </c>
      <c r="Q20" s="17">
        <v>43989.3</v>
      </c>
      <c r="R20" s="17">
        <v>45943.199999999997</v>
      </c>
      <c r="S20" s="17">
        <v>47652.3</v>
      </c>
      <c r="T20" s="17">
        <v>46657.7</v>
      </c>
      <c r="U20" s="17">
        <v>43978.6</v>
      </c>
      <c r="V20" s="17">
        <v>49605.7</v>
      </c>
      <c r="W20" s="17">
        <v>90985.3</v>
      </c>
      <c r="X20" s="17">
        <v>89832.1</v>
      </c>
      <c r="Y20" s="17">
        <v>93018.5</v>
      </c>
      <c r="Z20" s="17">
        <v>103289.1</v>
      </c>
      <c r="AA20" s="17">
        <v>105183.7</v>
      </c>
      <c r="AB20" s="17">
        <v>129247.8</v>
      </c>
      <c r="AC20" s="21">
        <v>160499</v>
      </c>
      <c r="AD20" s="17">
        <v>189847.6</v>
      </c>
      <c r="AE20" s="17">
        <v>144423.79999999999</v>
      </c>
    </row>
    <row r="21" spans="2:31" ht="15" x14ac:dyDescent="0.25">
      <c r="B21" s="7" t="s">
        <v>51</v>
      </c>
      <c r="C21" s="20">
        <v>14451</v>
      </c>
      <c r="D21" s="16">
        <v>14134.6</v>
      </c>
      <c r="E21" s="16">
        <v>14351.1</v>
      </c>
      <c r="F21" s="16">
        <v>14976.1</v>
      </c>
      <c r="G21" s="16">
        <v>16010.5</v>
      </c>
      <c r="H21" s="16">
        <v>16126.3</v>
      </c>
      <c r="I21" s="16">
        <v>17890.7</v>
      </c>
      <c r="J21" s="16">
        <v>19014.3</v>
      </c>
      <c r="K21" s="16">
        <v>20279.7</v>
      </c>
      <c r="L21" s="16">
        <v>20074.8</v>
      </c>
      <c r="M21" s="16">
        <v>20626.7</v>
      </c>
      <c r="N21" s="16">
        <v>19977.099999999999</v>
      </c>
      <c r="O21" s="16">
        <v>20512.900000000001</v>
      </c>
      <c r="P21" s="16">
        <v>19026.400000000001</v>
      </c>
      <c r="Q21" s="16">
        <v>18921.7</v>
      </c>
      <c r="R21" s="16">
        <v>17227.599999999999</v>
      </c>
      <c r="S21" s="16">
        <v>15169.4</v>
      </c>
      <c r="T21" s="16">
        <v>14066.4</v>
      </c>
      <c r="U21" s="16">
        <v>12601.6</v>
      </c>
      <c r="V21" s="16">
        <v>12929.2</v>
      </c>
      <c r="W21" s="16">
        <v>12859.1</v>
      </c>
      <c r="X21" s="16">
        <v>12417.8</v>
      </c>
      <c r="Y21" s="16">
        <v>12896.4</v>
      </c>
      <c r="Z21" s="16">
        <v>13856.2</v>
      </c>
      <c r="AA21" s="16">
        <v>14139.1</v>
      </c>
      <c r="AB21" s="20">
        <v>14119</v>
      </c>
      <c r="AC21" s="16">
        <v>16014.9</v>
      </c>
      <c r="AD21" s="16">
        <v>16647.599999999999</v>
      </c>
      <c r="AE21" s="20">
        <v>17593</v>
      </c>
    </row>
    <row r="22" spans="2:31" ht="15" x14ac:dyDescent="0.25">
      <c r="B22" s="7" t="s">
        <v>52</v>
      </c>
      <c r="C22" s="21">
        <v>114778</v>
      </c>
      <c r="D22" s="21">
        <v>118004</v>
      </c>
      <c r="E22" s="21">
        <v>125342</v>
      </c>
      <c r="F22" s="21">
        <v>132119</v>
      </c>
      <c r="G22" s="21">
        <v>138956</v>
      </c>
      <c r="H22" s="21">
        <v>145815</v>
      </c>
      <c r="I22" s="21">
        <v>150378</v>
      </c>
      <c r="J22" s="21">
        <v>150173</v>
      </c>
      <c r="K22" s="21">
        <v>151791</v>
      </c>
      <c r="L22" s="21">
        <v>151861</v>
      </c>
      <c r="M22" s="21">
        <v>153050</v>
      </c>
      <c r="N22" s="21">
        <v>155859</v>
      </c>
      <c r="O22" s="21">
        <v>156674</v>
      </c>
      <c r="P22" s="21">
        <v>152211</v>
      </c>
      <c r="Q22" s="21">
        <v>134809</v>
      </c>
      <c r="R22" s="21">
        <v>133798</v>
      </c>
      <c r="S22" s="21">
        <v>132203</v>
      </c>
      <c r="T22" s="21">
        <v>124635</v>
      </c>
      <c r="U22" s="21">
        <v>123063</v>
      </c>
      <c r="V22" s="21">
        <v>125736</v>
      </c>
      <c r="W22" s="21">
        <v>132125</v>
      </c>
      <c r="X22" s="21">
        <v>134321</v>
      </c>
      <c r="Y22" s="21">
        <v>143456</v>
      </c>
      <c r="Z22" s="21">
        <v>141838</v>
      </c>
      <c r="AA22" s="21">
        <v>142723</v>
      </c>
      <c r="AB22" s="21">
        <v>122556</v>
      </c>
      <c r="AC22" s="21">
        <v>139604</v>
      </c>
      <c r="AD22" s="21">
        <v>148418</v>
      </c>
      <c r="AE22" s="21">
        <v>151499</v>
      </c>
    </row>
    <row r="23" spans="2:31" ht="15" x14ac:dyDescent="0.25">
      <c r="B23" s="7" t="s">
        <v>53</v>
      </c>
      <c r="C23" s="16">
        <v>165228.79999999999</v>
      </c>
      <c r="D23" s="16">
        <v>167178.6</v>
      </c>
      <c r="E23" s="20">
        <v>175231</v>
      </c>
      <c r="F23" s="16">
        <v>184169.5</v>
      </c>
      <c r="G23" s="16">
        <v>191420.4</v>
      </c>
      <c r="H23" s="16">
        <v>201465.4</v>
      </c>
      <c r="I23" s="16">
        <v>203559.9</v>
      </c>
      <c r="J23" s="16">
        <v>202687.6</v>
      </c>
      <c r="K23" s="16">
        <v>207442.8</v>
      </c>
      <c r="L23" s="16">
        <v>212569.5</v>
      </c>
      <c r="M23" s="16">
        <v>216257.4</v>
      </c>
      <c r="N23" s="20">
        <v>222040</v>
      </c>
      <c r="O23" s="16">
        <v>227083.4</v>
      </c>
      <c r="P23" s="16">
        <v>220207.3</v>
      </c>
      <c r="Q23" s="16">
        <v>205671.7</v>
      </c>
      <c r="R23" s="16">
        <v>210343.2</v>
      </c>
      <c r="S23" s="16">
        <v>218387.9</v>
      </c>
      <c r="T23" s="20">
        <v>216707</v>
      </c>
      <c r="U23" s="16">
        <v>217252.9</v>
      </c>
      <c r="V23" s="16">
        <v>220329.60000000001</v>
      </c>
      <c r="W23" s="16">
        <v>221114.8</v>
      </c>
      <c r="X23" s="16">
        <v>222126.3</v>
      </c>
      <c r="Y23" s="16">
        <v>226628.3</v>
      </c>
      <c r="Z23" s="16">
        <v>230848.5</v>
      </c>
      <c r="AA23" s="16">
        <v>235296.7</v>
      </c>
      <c r="AB23" s="16">
        <v>214340.1</v>
      </c>
      <c r="AC23" s="16">
        <v>232844.79999999999</v>
      </c>
      <c r="AD23" s="16">
        <v>229813.3</v>
      </c>
      <c r="AE23" s="16">
        <v>234784.2</v>
      </c>
    </row>
    <row r="24" spans="2:31" ht="15" x14ac:dyDescent="0.25">
      <c r="B24" s="7" t="s">
        <v>54</v>
      </c>
      <c r="C24" s="17">
        <v>4539.5</v>
      </c>
      <c r="D24" s="17">
        <v>4511.6000000000004</v>
      </c>
      <c r="E24" s="17">
        <v>4793.3</v>
      </c>
      <c r="F24" s="21">
        <v>4925</v>
      </c>
      <c r="G24" s="17">
        <v>5155.8999999999996</v>
      </c>
      <c r="H24" s="17">
        <v>5494.3</v>
      </c>
      <c r="I24" s="17">
        <v>5572.5</v>
      </c>
      <c r="J24" s="17">
        <v>5685.1</v>
      </c>
      <c r="K24" s="21">
        <v>5926</v>
      </c>
      <c r="L24" s="17">
        <v>6127.7</v>
      </c>
      <c r="M24" s="17">
        <v>6274.8</v>
      </c>
      <c r="N24" s="17">
        <v>6511.8</v>
      </c>
      <c r="O24" s="17">
        <v>6953.9</v>
      </c>
      <c r="P24" s="17">
        <v>6971.5</v>
      </c>
      <c r="Q24" s="17">
        <v>6141.8</v>
      </c>
      <c r="R24" s="17">
        <v>5816.2</v>
      </c>
      <c r="S24" s="21">
        <v>5871</v>
      </c>
      <c r="T24" s="17">
        <v>5535.3</v>
      </c>
      <c r="U24" s="17">
        <v>5407.4</v>
      </c>
      <c r="V24" s="17">
        <v>5590.4</v>
      </c>
      <c r="W24" s="17">
        <v>5807.6</v>
      </c>
      <c r="X24" s="17">
        <v>6190.5</v>
      </c>
      <c r="Y24" s="17">
        <v>6392.8</v>
      </c>
      <c r="Z24" s="17">
        <v>6384.8</v>
      </c>
      <c r="AA24" s="21">
        <v>6529</v>
      </c>
      <c r="AB24" s="17">
        <v>6165.4</v>
      </c>
      <c r="AC24" s="17">
        <v>6803.4</v>
      </c>
      <c r="AD24" s="17">
        <v>7264.9</v>
      </c>
      <c r="AE24" s="21">
        <v>7195</v>
      </c>
    </row>
    <row r="25" spans="2:31" ht="15" x14ac:dyDescent="0.25">
      <c r="B25" s="7" t="s">
        <v>55</v>
      </c>
      <c r="C25" s="16">
        <v>273997.8</v>
      </c>
      <c r="D25" s="16">
        <v>272846.59999999998</v>
      </c>
      <c r="E25" s="16">
        <v>275792.59999999998</v>
      </c>
      <c r="F25" s="16">
        <v>279710.09999999998</v>
      </c>
      <c r="G25" s="16">
        <v>279060.3</v>
      </c>
      <c r="H25" s="16">
        <v>287144.5</v>
      </c>
      <c r="I25" s="20">
        <v>286369</v>
      </c>
      <c r="J25" s="16">
        <v>285207.2</v>
      </c>
      <c r="K25" s="16">
        <v>278242.2</v>
      </c>
      <c r="L25" s="16">
        <v>282508.59999999998</v>
      </c>
      <c r="M25" s="16">
        <v>283208.2</v>
      </c>
      <c r="N25" s="16">
        <v>296944.3</v>
      </c>
      <c r="O25" s="16">
        <v>306458.09999999998</v>
      </c>
      <c r="P25" s="16">
        <v>296265.3</v>
      </c>
      <c r="Q25" s="16">
        <v>240253.3</v>
      </c>
      <c r="R25" s="16">
        <v>263931.09999999998</v>
      </c>
      <c r="S25" s="16">
        <v>269114.40000000002</v>
      </c>
      <c r="T25" s="16">
        <v>258441.8</v>
      </c>
      <c r="U25" s="16">
        <v>255916.79999999999</v>
      </c>
      <c r="V25" s="16">
        <v>255413.4</v>
      </c>
      <c r="W25" s="20">
        <v>261810</v>
      </c>
      <c r="X25" s="16">
        <v>267106.90000000002</v>
      </c>
      <c r="Y25" s="16">
        <v>276905.5</v>
      </c>
      <c r="Z25" s="16">
        <v>279750.7</v>
      </c>
      <c r="AA25" s="20">
        <v>280183</v>
      </c>
      <c r="AB25" s="16">
        <v>241771.9</v>
      </c>
      <c r="AC25" s="20">
        <v>279551</v>
      </c>
      <c r="AD25" s="16">
        <v>287501.3</v>
      </c>
      <c r="AE25" s="16">
        <v>284500.90000000002</v>
      </c>
    </row>
    <row r="26" spans="2:31" ht="15" x14ac:dyDescent="0.25">
      <c r="B26" s="7" t="s">
        <v>56</v>
      </c>
      <c r="C26" s="17">
        <v>1116.5999999999999</v>
      </c>
      <c r="D26" s="17">
        <v>1092.3</v>
      </c>
      <c r="E26" s="17">
        <v>1105.3</v>
      </c>
      <c r="F26" s="21">
        <v>1115</v>
      </c>
      <c r="G26" s="17">
        <v>1116.8</v>
      </c>
      <c r="H26" s="17">
        <v>1089.2</v>
      </c>
      <c r="I26" s="17">
        <v>1063.4000000000001</v>
      </c>
      <c r="J26" s="17">
        <v>1086.0999999999999</v>
      </c>
      <c r="K26" s="17">
        <v>1115.7</v>
      </c>
      <c r="L26" s="17">
        <v>1117.5999999999999</v>
      </c>
      <c r="M26" s="21">
        <v>1108</v>
      </c>
      <c r="N26" s="17">
        <v>1077.9000000000001</v>
      </c>
      <c r="O26" s="17">
        <v>1093.4000000000001</v>
      </c>
      <c r="P26" s="17">
        <v>1132.0999999999999</v>
      </c>
      <c r="Q26" s="17">
        <v>1054.4000000000001</v>
      </c>
      <c r="R26" s="17">
        <v>1029.2</v>
      </c>
      <c r="S26" s="17">
        <v>936.4</v>
      </c>
      <c r="T26" s="17">
        <v>854.5</v>
      </c>
      <c r="U26" s="17">
        <v>713.3</v>
      </c>
      <c r="V26" s="17">
        <v>719.6</v>
      </c>
      <c r="W26" s="21">
        <v>777</v>
      </c>
      <c r="X26" s="17">
        <v>889.5</v>
      </c>
      <c r="Y26" s="17">
        <v>1015.3</v>
      </c>
      <c r="Z26" s="17">
        <v>1183.8</v>
      </c>
      <c r="AA26" s="17">
        <v>1277.2</v>
      </c>
      <c r="AB26" s="17">
        <v>1259.9000000000001</v>
      </c>
      <c r="AC26" s="17">
        <v>1241.5</v>
      </c>
      <c r="AD26" s="17">
        <v>1105.9000000000001</v>
      </c>
      <c r="AE26" s="17">
        <v>1132.5</v>
      </c>
    </row>
    <row r="27" spans="2:31" ht="15" x14ac:dyDescent="0.25">
      <c r="B27" s="7" t="s">
        <v>57</v>
      </c>
      <c r="C27" s="16">
        <v>1635.9</v>
      </c>
      <c r="D27" s="20">
        <v>1697</v>
      </c>
      <c r="E27" s="16">
        <v>1979.7</v>
      </c>
      <c r="F27" s="16">
        <v>2077.5</v>
      </c>
      <c r="G27" s="16">
        <v>1993.1</v>
      </c>
      <c r="H27" s="16">
        <v>2128.4</v>
      </c>
      <c r="I27" s="16">
        <v>2280.5</v>
      </c>
      <c r="J27" s="16">
        <v>2541.6999999999998</v>
      </c>
      <c r="K27" s="16">
        <v>2623.5</v>
      </c>
      <c r="L27" s="16">
        <v>2790.5</v>
      </c>
      <c r="M27" s="20">
        <v>2934</v>
      </c>
      <c r="N27" s="16">
        <v>3151.3</v>
      </c>
      <c r="O27" s="16">
        <v>3127.3</v>
      </c>
      <c r="P27" s="16">
        <v>2902.4</v>
      </c>
      <c r="Q27" s="16">
        <v>2268.6999999999998</v>
      </c>
      <c r="R27" s="16">
        <v>2585.4</v>
      </c>
      <c r="S27" s="16">
        <v>2640.9</v>
      </c>
      <c r="T27" s="20">
        <v>2771</v>
      </c>
      <c r="U27" s="16">
        <v>2749.2</v>
      </c>
      <c r="V27" s="16">
        <v>2704.3</v>
      </c>
      <c r="W27" s="20">
        <v>2824</v>
      </c>
      <c r="X27" s="16">
        <v>2872.2</v>
      </c>
      <c r="Y27" s="16">
        <v>3068.3</v>
      </c>
      <c r="Z27" s="16">
        <v>3296.2</v>
      </c>
      <c r="AA27" s="16">
        <v>3330.3</v>
      </c>
      <c r="AB27" s="16">
        <v>3355.7</v>
      </c>
      <c r="AC27" s="16">
        <v>3696.8</v>
      </c>
      <c r="AD27" s="20">
        <v>3494</v>
      </c>
      <c r="AE27" s="16">
        <v>3500.2</v>
      </c>
    </row>
    <row r="28" spans="2:31" ht="15" x14ac:dyDescent="0.25">
      <c r="B28" s="7" t="s">
        <v>58</v>
      </c>
      <c r="C28" s="17">
        <v>1981.2</v>
      </c>
      <c r="D28" s="17">
        <v>2058.9</v>
      </c>
      <c r="E28" s="17">
        <v>2243.6</v>
      </c>
      <c r="F28" s="17">
        <v>2549.6</v>
      </c>
      <c r="G28" s="17">
        <v>2475.8000000000002</v>
      </c>
      <c r="H28" s="17">
        <v>2777.1</v>
      </c>
      <c r="I28" s="17">
        <v>3136.7</v>
      </c>
      <c r="J28" s="17">
        <v>3294.4</v>
      </c>
      <c r="K28" s="17">
        <v>3739.1</v>
      </c>
      <c r="L28" s="17">
        <v>4191.8</v>
      </c>
      <c r="M28" s="17">
        <v>4580.8</v>
      </c>
      <c r="N28" s="17">
        <v>5017.8999999999996</v>
      </c>
      <c r="O28" s="17">
        <v>5254.9</v>
      </c>
      <c r="P28" s="21">
        <v>5370</v>
      </c>
      <c r="Q28" s="21">
        <v>4509</v>
      </c>
      <c r="R28" s="17">
        <v>4905.2</v>
      </c>
      <c r="S28" s="17">
        <v>5413.2</v>
      </c>
      <c r="T28" s="17">
        <v>5751.1</v>
      </c>
      <c r="U28" s="17">
        <v>6003.2</v>
      </c>
      <c r="V28" s="17">
        <v>6265.2</v>
      </c>
      <c r="W28" s="17">
        <v>6492.7</v>
      </c>
      <c r="X28" s="17">
        <v>6670.4</v>
      </c>
      <c r="Y28" s="17">
        <v>7069.1</v>
      </c>
      <c r="Z28" s="17">
        <v>7399.5</v>
      </c>
      <c r="AA28" s="17">
        <v>7694.3</v>
      </c>
      <c r="AB28" s="17">
        <v>7771.2</v>
      </c>
      <c r="AC28" s="17">
        <v>8628.2999999999993</v>
      </c>
      <c r="AD28" s="17">
        <v>9074.9</v>
      </c>
      <c r="AE28" s="17">
        <v>8726.5</v>
      </c>
    </row>
    <row r="29" spans="2:31" ht="15" x14ac:dyDescent="0.25">
      <c r="B29" s="7" t="s">
        <v>59</v>
      </c>
      <c r="C29" s="16">
        <v>2286.3000000000002</v>
      </c>
      <c r="D29" s="16">
        <v>2289.1999999999998</v>
      </c>
      <c r="E29" s="16">
        <v>2443.1999999999998</v>
      </c>
      <c r="F29" s="16">
        <v>2531.9</v>
      </c>
      <c r="G29" s="16">
        <v>2768.8</v>
      </c>
      <c r="H29" s="16">
        <v>2906.9</v>
      </c>
      <c r="I29" s="16">
        <v>2836.4</v>
      </c>
      <c r="J29" s="16">
        <v>2969.8</v>
      </c>
      <c r="K29" s="16">
        <v>3330.9</v>
      </c>
      <c r="L29" s="16">
        <v>3278.6</v>
      </c>
      <c r="M29" s="16">
        <v>3253.5</v>
      </c>
      <c r="N29" s="16">
        <v>3117.1</v>
      </c>
      <c r="O29" s="16">
        <v>3638.7</v>
      </c>
      <c r="P29" s="16">
        <v>2949.6</v>
      </c>
      <c r="Q29" s="16">
        <v>2395.8000000000002</v>
      </c>
      <c r="R29" s="20">
        <v>2517</v>
      </c>
      <c r="S29" s="16">
        <v>2254.8000000000002</v>
      </c>
      <c r="T29" s="16">
        <v>2366.8000000000002</v>
      </c>
      <c r="U29" s="16">
        <v>2642.6</v>
      </c>
      <c r="V29" s="16">
        <v>2779.9</v>
      </c>
      <c r="W29" s="16">
        <v>3314.6</v>
      </c>
      <c r="X29" s="16">
        <v>3508.3</v>
      </c>
      <c r="Y29" s="16">
        <v>2955.2</v>
      </c>
      <c r="Z29" s="16">
        <v>2896.6</v>
      </c>
      <c r="AA29" s="16">
        <v>3292.6</v>
      </c>
      <c r="AB29" s="20">
        <v>3189</v>
      </c>
      <c r="AC29" s="16">
        <v>3335.4</v>
      </c>
      <c r="AD29" s="16">
        <v>3102.4</v>
      </c>
      <c r="AE29" s="16">
        <v>3204.3</v>
      </c>
    </row>
    <row r="30" spans="2:31" ht="15" x14ac:dyDescent="0.25">
      <c r="B30" s="7" t="s">
        <v>60</v>
      </c>
      <c r="C30" s="17">
        <v>10921.8</v>
      </c>
      <c r="D30" s="17">
        <v>11419.2</v>
      </c>
      <c r="E30" s="17">
        <v>13016.8</v>
      </c>
      <c r="F30" s="17">
        <v>14275.7</v>
      </c>
      <c r="G30" s="17">
        <v>15149.6</v>
      </c>
      <c r="H30" s="17">
        <v>15842.3</v>
      </c>
      <c r="I30" s="21">
        <v>16569</v>
      </c>
      <c r="J30" s="17">
        <v>17768.900000000001</v>
      </c>
      <c r="K30" s="17">
        <v>19260.5</v>
      </c>
      <c r="L30" s="17">
        <v>20426.3</v>
      </c>
      <c r="M30" s="17">
        <v>21507.1</v>
      </c>
      <c r="N30" s="17">
        <v>22955.5</v>
      </c>
      <c r="O30" s="17">
        <v>24370.3</v>
      </c>
      <c r="P30" s="17">
        <v>23538.400000000001</v>
      </c>
      <c r="Q30" s="21">
        <v>19367</v>
      </c>
      <c r="R30" s="17">
        <v>21174.9</v>
      </c>
      <c r="S30" s="17">
        <v>21276.400000000001</v>
      </c>
      <c r="T30" s="17">
        <v>20988.3</v>
      </c>
      <c r="U30" s="17">
        <v>20553.900000000001</v>
      </c>
      <c r="V30" s="17">
        <v>22024.9</v>
      </c>
      <c r="W30" s="17">
        <v>23942.7</v>
      </c>
      <c r="X30" s="17">
        <v>24020.6</v>
      </c>
      <c r="Y30" s="17">
        <v>24800.400000000001</v>
      </c>
      <c r="Z30" s="17">
        <v>25433.599999999999</v>
      </c>
      <c r="AA30" s="17">
        <v>25921.200000000001</v>
      </c>
      <c r="AB30" s="21">
        <v>24003</v>
      </c>
      <c r="AC30" s="21">
        <v>25688</v>
      </c>
      <c r="AD30" s="17">
        <v>26854.1</v>
      </c>
      <c r="AE30" s="17">
        <v>25851.200000000001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909.5</v>
      </c>
      <c r="I31" s="20">
        <v>752</v>
      </c>
      <c r="J31" s="16">
        <v>781.8</v>
      </c>
      <c r="K31" s="16">
        <v>831.5</v>
      </c>
      <c r="L31" s="16">
        <v>749.1</v>
      </c>
      <c r="M31" s="16">
        <v>743.7</v>
      </c>
      <c r="N31" s="16">
        <v>741.8</v>
      </c>
      <c r="O31" s="16">
        <v>815.1</v>
      </c>
      <c r="P31" s="16">
        <v>947.3</v>
      </c>
      <c r="Q31" s="16">
        <v>800.5</v>
      </c>
      <c r="R31" s="16">
        <v>884.5</v>
      </c>
      <c r="S31" s="16">
        <v>875.3</v>
      </c>
      <c r="T31" s="16">
        <v>926.6</v>
      </c>
      <c r="U31" s="16">
        <v>901.4</v>
      </c>
      <c r="V31" s="16">
        <v>882.2</v>
      </c>
      <c r="W31" s="16">
        <v>855.7</v>
      </c>
      <c r="X31" s="20">
        <v>848</v>
      </c>
      <c r="Y31" s="16">
        <v>899.7</v>
      </c>
      <c r="Z31" s="16">
        <v>953.5</v>
      </c>
      <c r="AA31" s="16">
        <v>942.8</v>
      </c>
      <c r="AB31" s="16">
        <v>963.3</v>
      </c>
      <c r="AC31" s="16">
        <v>1023.8</v>
      </c>
      <c r="AD31" s="16">
        <v>1056.8</v>
      </c>
      <c r="AE31" s="16">
        <v>1117.5</v>
      </c>
    </row>
    <row r="32" spans="2:31" ht="15" x14ac:dyDescent="0.25">
      <c r="B32" s="7" t="s">
        <v>62</v>
      </c>
      <c r="C32" s="17">
        <v>52861.9</v>
      </c>
      <c r="D32" s="21">
        <v>53860</v>
      </c>
      <c r="E32" s="17">
        <v>55214.8</v>
      </c>
      <c r="F32" s="21">
        <v>57847</v>
      </c>
      <c r="G32" s="17">
        <v>60451.7</v>
      </c>
      <c r="H32" s="17">
        <v>63872.2</v>
      </c>
      <c r="I32" s="21">
        <v>65549</v>
      </c>
      <c r="J32" s="17">
        <v>65149.9</v>
      </c>
      <c r="K32" s="17">
        <v>64131.7</v>
      </c>
      <c r="L32" s="17">
        <v>66691.399999999994</v>
      </c>
      <c r="M32" s="17">
        <v>69018.399999999994</v>
      </c>
      <c r="N32" s="21">
        <v>70886</v>
      </c>
      <c r="O32" s="17">
        <v>75061.399999999994</v>
      </c>
      <c r="P32" s="17">
        <v>74527.899999999994</v>
      </c>
      <c r="Q32" s="21">
        <v>66546</v>
      </c>
      <c r="R32" s="17">
        <v>69489.399999999994</v>
      </c>
      <c r="S32" s="17">
        <v>73002.8</v>
      </c>
      <c r="T32" s="17">
        <v>72653.5</v>
      </c>
      <c r="U32" s="17">
        <v>72326.600000000006</v>
      </c>
      <c r="V32" s="17">
        <v>73850.5</v>
      </c>
      <c r="W32" s="17">
        <v>74742.5</v>
      </c>
      <c r="X32" s="17">
        <v>76850.2</v>
      </c>
      <c r="Y32" s="21">
        <v>82232</v>
      </c>
      <c r="Z32" s="17">
        <v>86219.3</v>
      </c>
      <c r="AA32" s="17">
        <v>87196.4</v>
      </c>
      <c r="AB32" s="21">
        <v>85598</v>
      </c>
      <c r="AC32" s="21">
        <v>95257</v>
      </c>
      <c r="AD32" s="17">
        <v>99925.2</v>
      </c>
      <c r="AE32" s="17">
        <v>99015.7</v>
      </c>
    </row>
    <row r="33" spans="2:31" ht="15" x14ac:dyDescent="0.25">
      <c r="B33" s="7" t="s">
        <v>63</v>
      </c>
      <c r="C33" s="16">
        <v>37334.199999999997</v>
      </c>
      <c r="D33" s="16">
        <v>37673.9</v>
      </c>
      <c r="E33" s="16">
        <v>38670.400000000001</v>
      </c>
      <c r="F33" s="16">
        <v>39841.9</v>
      </c>
      <c r="G33" s="16">
        <v>41808.400000000001</v>
      </c>
      <c r="H33" s="16">
        <v>44352.1</v>
      </c>
      <c r="I33" s="16">
        <v>45695.1</v>
      </c>
      <c r="J33" s="20">
        <v>45097</v>
      </c>
      <c r="K33" s="16">
        <v>45354.9</v>
      </c>
      <c r="L33" s="16">
        <v>46610.8</v>
      </c>
      <c r="M33" s="16">
        <v>48753.3</v>
      </c>
      <c r="N33" s="16">
        <v>52641.2</v>
      </c>
      <c r="O33" s="16">
        <v>56590.6</v>
      </c>
      <c r="P33" s="16">
        <v>57384.4</v>
      </c>
      <c r="Q33" s="16">
        <v>49221.599999999999</v>
      </c>
      <c r="R33" s="16">
        <v>53257.1</v>
      </c>
      <c r="S33" s="16">
        <v>57036.3</v>
      </c>
      <c r="T33" s="16">
        <v>58205.599999999999</v>
      </c>
      <c r="U33" s="16">
        <v>58420.2</v>
      </c>
      <c r="V33" s="20">
        <v>59719</v>
      </c>
      <c r="W33" s="16">
        <v>60139.9</v>
      </c>
      <c r="X33" s="20">
        <v>63034</v>
      </c>
      <c r="Y33" s="16">
        <v>64992.6</v>
      </c>
      <c r="Z33" s="20">
        <v>67498</v>
      </c>
      <c r="AA33" s="16">
        <v>68261.2</v>
      </c>
      <c r="AB33" s="16">
        <v>63122.6</v>
      </c>
      <c r="AC33" s="16">
        <v>69995.199999999997</v>
      </c>
      <c r="AD33" s="16">
        <v>74681.600000000006</v>
      </c>
      <c r="AE33" s="16">
        <v>73373.3</v>
      </c>
    </row>
    <row r="34" spans="2:31" ht="15" x14ac:dyDescent="0.25">
      <c r="B34" s="7" t="s">
        <v>64</v>
      </c>
      <c r="C34" s="17">
        <v>26976.6</v>
      </c>
      <c r="D34" s="17">
        <v>26687.4</v>
      </c>
      <c r="E34" s="17">
        <v>26539.5</v>
      </c>
      <c r="F34" s="17">
        <v>26593.1</v>
      </c>
      <c r="G34" s="17">
        <v>27303.8</v>
      </c>
      <c r="H34" s="21">
        <v>27253</v>
      </c>
      <c r="I34" s="17">
        <v>26901.599999999999</v>
      </c>
      <c r="J34" s="17">
        <v>27462.5</v>
      </c>
      <c r="K34" s="17">
        <v>30893.1</v>
      </c>
      <c r="L34" s="21">
        <v>35587</v>
      </c>
      <c r="M34" s="17">
        <v>37613.1</v>
      </c>
      <c r="N34" s="17">
        <v>43428.5</v>
      </c>
      <c r="O34" s="17">
        <v>49568.800000000003</v>
      </c>
      <c r="P34" s="17">
        <v>54015.8</v>
      </c>
      <c r="Q34" s="17">
        <v>54666.2</v>
      </c>
      <c r="R34" s="17">
        <v>60502.8</v>
      </c>
      <c r="S34" s="17">
        <v>63856.2</v>
      </c>
      <c r="T34" s="17">
        <v>65644.600000000006</v>
      </c>
      <c r="U34" s="17">
        <v>63219.9</v>
      </c>
      <c r="V34" s="17">
        <v>70633.100000000006</v>
      </c>
      <c r="W34" s="17">
        <v>75699.5</v>
      </c>
      <c r="X34" s="17">
        <v>79727.399999999994</v>
      </c>
      <c r="Y34" s="17">
        <v>81203.899999999994</v>
      </c>
      <c r="Z34" s="17">
        <v>85817.5</v>
      </c>
      <c r="AA34" s="17">
        <v>91291.9</v>
      </c>
      <c r="AB34" s="17">
        <v>86200.5</v>
      </c>
      <c r="AC34" s="21">
        <v>85519</v>
      </c>
      <c r="AD34" s="17">
        <v>96074.3</v>
      </c>
      <c r="AE34" s="17">
        <v>95484.6</v>
      </c>
    </row>
    <row r="35" spans="2:31" ht="15" x14ac:dyDescent="0.25">
      <c r="B35" s="7" t="s">
        <v>65</v>
      </c>
      <c r="C35" s="16">
        <v>18345.599999999999</v>
      </c>
      <c r="D35" s="16">
        <v>20429.599999999999</v>
      </c>
      <c r="E35" s="16">
        <v>21753.200000000001</v>
      </c>
      <c r="F35" s="16">
        <v>22332.6</v>
      </c>
      <c r="G35" s="16">
        <v>22618.9</v>
      </c>
      <c r="H35" s="16">
        <v>23127.7</v>
      </c>
      <c r="I35" s="16">
        <v>23493.8</v>
      </c>
      <c r="J35" s="16">
        <v>23372.400000000001</v>
      </c>
      <c r="K35" s="20">
        <v>23145</v>
      </c>
      <c r="L35" s="20">
        <v>23312</v>
      </c>
      <c r="M35" s="16">
        <v>23015.9</v>
      </c>
      <c r="N35" s="16">
        <v>23295.599999999999</v>
      </c>
      <c r="O35" s="16">
        <v>23825.8</v>
      </c>
      <c r="P35" s="16">
        <v>23250.7</v>
      </c>
      <c r="Q35" s="20">
        <v>20759</v>
      </c>
      <c r="R35" s="16">
        <v>22207.9</v>
      </c>
      <c r="S35" s="16">
        <v>22342.400000000001</v>
      </c>
      <c r="T35" s="16">
        <v>21553.200000000001</v>
      </c>
      <c r="U35" s="16">
        <v>21789.599999999999</v>
      </c>
      <c r="V35" s="16">
        <v>22415.7</v>
      </c>
      <c r="W35" s="20">
        <v>23104</v>
      </c>
      <c r="X35" s="16">
        <v>23599.9</v>
      </c>
      <c r="Y35" s="20">
        <v>25048</v>
      </c>
      <c r="Z35" s="16">
        <v>25945.9</v>
      </c>
      <c r="AA35" s="16">
        <v>26064.3</v>
      </c>
      <c r="AB35" s="16">
        <v>24304.9</v>
      </c>
      <c r="AC35" s="16">
        <v>25471.3</v>
      </c>
      <c r="AD35" s="16">
        <v>26510.799999999999</v>
      </c>
      <c r="AE35" s="16">
        <v>25963.200000000001</v>
      </c>
    </row>
    <row r="36" spans="2:31" ht="15" x14ac:dyDescent="0.25">
      <c r="B36" s="7" t="s">
        <v>66</v>
      </c>
      <c r="C36" s="17">
        <v>18280.7</v>
      </c>
      <c r="D36" s="21">
        <v>19619</v>
      </c>
      <c r="E36" s="17">
        <v>18227.2</v>
      </c>
      <c r="F36" s="21">
        <v>17019</v>
      </c>
      <c r="G36" s="17">
        <v>16685.3</v>
      </c>
      <c r="H36" s="17">
        <v>18081.900000000001</v>
      </c>
      <c r="I36" s="17">
        <v>20095.3</v>
      </c>
      <c r="J36" s="17">
        <v>21301.5</v>
      </c>
      <c r="K36" s="17">
        <v>22509.1</v>
      </c>
      <c r="L36" s="21">
        <v>24559</v>
      </c>
      <c r="M36" s="17">
        <v>25455.5</v>
      </c>
      <c r="N36" s="17">
        <v>27546.1</v>
      </c>
      <c r="O36" s="17">
        <v>27451.5</v>
      </c>
      <c r="P36" s="17">
        <v>31842.9</v>
      </c>
      <c r="Q36" s="17">
        <v>29959.5</v>
      </c>
      <c r="R36" s="17">
        <v>30234.400000000001</v>
      </c>
      <c r="S36" s="17">
        <v>33494.6</v>
      </c>
      <c r="T36" s="17">
        <v>29060.2</v>
      </c>
      <c r="U36" s="17">
        <v>28912.400000000001</v>
      </c>
      <c r="V36" s="17">
        <v>31879.599999999999</v>
      </c>
      <c r="W36" s="17">
        <v>33466.9</v>
      </c>
      <c r="X36" s="17">
        <v>33931.9</v>
      </c>
      <c r="Y36" s="17">
        <v>36711.800000000003</v>
      </c>
      <c r="Z36" s="17">
        <v>38896.400000000001</v>
      </c>
      <c r="AA36" s="17">
        <v>38317.199999999997</v>
      </c>
      <c r="AB36" s="17">
        <v>34935.699999999997</v>
      </c>
      <c r="AC36" s="17">
        <v>37046.800000000003</v>
      </c>
      <c r="AD36" s="17">
        <v>33778.5</v>
      </c>
      <c r="AE36" s="17">
        <v>33213.699999999997</v>
      </c>
    </row>
    <row r="37" spans="2:31" ht="15" x14ac:dyDescent="0.25">
      <c r="B37" s="7" t="s">
        <v>67</v>
      </c>
      <c r="C37" s="16">
        <v>4067.3</v>
      </c>
      <c r="D37" s="16">
        <v>4284.8</v>
      </c>
      <c r="E37" s="16">
        <v>4611.2</v>
      </c>
      <c r="F37" s="20">
        <v>4690</v>
      </c>
      <c r="G37" s="16">
        <v>4837.1000000000004</v>
      </c>
      <c r="H37" s="16">
        <v>5258.7</v>
      </c>
      <c r="I37" s="16">
        <v>5507.3</v>
      </c>
      <c r="J37" s="16">
        <v>5781.6</v>
      </c>
      <c r="K37" s="16">
        <v>6148.5</v>
      </c>
      <c r="L37" s="16">
        <v>6511.5</v>
      </c>
      <c r="M37" s="16">
        <v>6755.8</v>
      </c>
      <c r="N37" s="16">
        <v>7226.8</v>
      </c>
      <c r="O37" s="16">
        <v>7867.7</v>
      </c>
      <c r="P37" s="16">
        <v>7946.4</v>
      </c>
      <c r="Q37" s="16">
        <v>6700.2</v>
      </c>
      <c r="R37" s="16">
        <v>7191.7</v>
      </c>
      <c r="S37" s="20">
        <v>7391</v>
      </c>
      <c r="T37" s="16">
        <v>7187.5</v>
      </c>
      <c r="U37" s="16">
        <v>7169.2</v>
      </c>
      <c r="V37" s="16">
        <v>7512.2</v>
      </c>
      <c r="W37" s="16">
        <v>7785.9</v>
      </c>
      <c r="X37" s="16">
        <v>8205.9</v>
      </c>
      <c r="Y37" s="16">
        <v>8846.7000000000007</v>
      </c>
      <c r="Z37" s="20">
        <v>9173</v>
      </c>
      <c r="AA37" s="16">
        <v>9820.2000000000007</v>
      </c>
      <c r="AB37" s="16">
        <v>9589.7000000000007</v>
      </c>
      <c r="AC37" s="16">
        <v>10446.200000000001</v>
      </c>
      <c r="AD37" s="16">
        <v>10092.700000000001</v>
      </c>
      <c r="AE37" s="16">
        <v>10228.6</v>
      </c>
    </row>
    <row r="38" spans="2:31" ht="15" x14ac:dyDescent="0.25">
      <c r="B38" s="7" t="s">
        <v>68</v>
      </c>
      <c r="C38" s="17">
        <v>2951.9</v>
      </c>
      <c r="D38" s="17">
        <v>3002.2</v>
      </c>
      <c r="E38" s="17">
        <v>3207.6</v>
      </c>
      <c r="F38" s="17">
        <v>3738.7</v>
      </c>
      <c r="G38" s="17">
        <v>3720.3</v>
      </c>
      <c r="H38" s="17">
        <v>4202.1000000000004</v>
      </c>
      <c r="I38" s="17">
        <v>4899.3999999999996</v>
      </c>
      <c r="J38" s="17">
        <v>5040.8999999999996</v>
      </c>
      <c r="K38" s="21">
        <v>5895</v>
      </c>
      <c r="L38" s="17">
        <v>7112.8</v>
      </c>
      <c r="M38" s="21">
        <v>8049</v>
      </c>
      <c r="N38" s="17">
        <v>9045.9</v>
      </c>
      <c r="O38" s="17">
        <v>9953.7000000000007</v>
      </c>
      <c r="P38" s="17">
        <v>10236.5</v>
      </c>
      <c r="Q38" s="17">
        <v>8672.1</v>
      </c>
      <c r="R38" s="17">
        <v>11035.8</v>
      </c>
      <c r="S38" s="17">
        <v>11581.8</v>
      </c>
      <c r="T38" s="17">
        <v>11577.6</v>
      </c>
      <c r="U38" s="17">
        <v>11515.7</v>
      </c>
      <c r="V38" s="21">
        <v>13989</v>
      </c>
      <c r="W38" s="21">
        <v>15808</v>
      </c>
      <c r="X38" s="17">
        <v>15593.2</v>
      </c>
      <c r="Y38" s="17">
        <v>15748.5</v>
      </c>
      <c r="Z38" s="17">
        <v>17717.599999999999</v>
      </c>
      <c r="AA38" s="17">
        <v>18725.2</v>
      </c>
      <c r="AB38" s="17">
        <v>16544.400000000001</v>
      </c>
      <c r="AC38" s="17">
        <v>17118.900000000001</v>
      </c>
      <c r="AD38" s="17">
        <v>16264.6</v>
      </c>
      <c r="AE38" s="17">
        <v>19458.2</v>
      </c>
    </row>
    <row r="39" spans="2:31" ht="15" x14ac:dyDescent="0.25">
      <c r="B39" s="7" t="s">
        <v>69</v>
      </c>
      <c r="C39" s="16">
        <v>18917.400000000001</v>
      </c>
      <c r="D39" s="16">
        <v>19596.400000000001</v>
      </c>
      <c r="E39" s="16">
        <v>21550.799999999999</v>
      </c>
      <c r="F39" s="16">
        <v>23820.5</v>
      </c>
      <c r="G39" s="16">
        <v>26064.1</v>
      </c>
      <c r="H39" s="16">
        <v>29766.400000000001</v>
      </c>
      <c r="I39" s="16">
        <v>30843.3</v>
      </c>
      <c r="J39" s="16">
        <v>31867.8</v>
      </c>
      <c r="K39" s="16">
        <v>32784.6</v>
      </c>
      <c r="L39" s="16">
        <v>34389.4</v>
      </c>
      <c r="M39" s="16">
        <v>35702.1</v>
      </c>
      <c r="N39" s="16">
        <v>39782.199999999997</v>
      </c>
      <c r="O39" s="16">
        <v>43794.7</v>
      </c>
      <c r="P39" s="16">
        <v>42651.3</v>
      </c>
      <c r="Q39" s="16">
        <v>32750.400000000001</v>
      </c>
      <c r="R39" s="16">
        <v>35374.699999999997</v>
      </c>
      <c r="S39" s="16">
        <v>35383.800000000003</v>
      </c>
      <c r="T39" s="20">
        <v>31351</v>
      </c>
      <c r="U39" s="16">
        <v>31597.9</v>
      </c>
      <c r="V39" s="16">
        <v>31307.7</v>
      </c>
      <c r="W39" s="16">
        <v>31426.6</v>
      </c>
      <c r="X39" s="16">
        <v>32941.800000000003</v>
      </c>
      <c r="Y39" s="16">
        <v>35391.800000000003</v>
      </c>
      <c r="Z39" s="16">
        <v>33949.199999999997</v>
      </c>
      <c r="AA39" s="16">
        <v>35312.199999999997</v>
      </c>
      <c r="AB39" s="20">
        <v>34331</v>
      </c>
      <c r="AC39" s="16">
        <v>34080.199999999997</v>
      </c>
      <c r="AD39" s="20">
        <v>31895</v>
      </c>
      <c r="AE39" s="16">
        <v>31924.3</v>
      </c>
    </row>
    <row r="40" spans="2:31" ht="15" x14ac:dyDescent="0.25">
      <c r="B40" s="7" t="s">
        <v>70</v>
      </c>
      <c r="C40" s="17">
        <v>35870.1</v>
      </c>
      <c r="D40" s="17">
        <v>37243.199999999997</v>
      </c>
      <c r="E40" s="17">
        <v>40141.199999999997</v>
      </c>
      <c r="F40" s="17">
        <v>43746.5</v>
      </c>
      <c r="G40" s="17">
        <v>47240.5</v>
      </c>
      <c r="H40" s="17">
        <v>51520.1</v>
      </c>
      <c r="I40" s="17">
        <v>51166.2</v>
      </c>
      <c r="J40" s="17">
        <v>54106.5</v>
      </c>
      <c r="K40" s="21">
        <v>55351</v>
      </c>
      <c r="L40" s="17">
        <v>58393.3</v>
      </c>
      <c r="M40" s="17">
        <v>60096.7</v>
      </c>
      <c r="N40" s="17">
        <v>64330.9</v>
      </c>
      <c r="O40" s="17">
        <v>66768.600000000006</v>
      </c>
      <c r="P40" s="17">
        <v>63992.5</v>
      </c>
      <c r="Q40" s="17">
        <v>50008.2</v>
      </c>
      <c r="R40" s="17">
        <v>61362.2</v>
      </c>
      <c r="S40" s="17">
        <v>64828.3</v>
      </c>
      <c r="T40" s="17">
        <v>60231.8</v>
      </c>
      <c r="U40" s="17">
        <v>57739.1</v>
      </c>
      <c r="V40" s="21">
        <v>56581</v>
      </c>
      <c r="W40" s="17">
        <v>60432.1</v>
      </c>
      <c r="X40" s="17">
        <v>61533.8</v>
      </c>
      <c r="Y40" s="17">
        <v>63411.1</v>
      </c>
      <c r="Z40" s="17">
        <v>65303.5</v>
      </c>
      <c r="AA40" s="17">
        <v>64552.7</v>
      </c>
      <c r="AB40" s="17">
        <v>60533.3</v>
      </c>
      <c r="AC40" s="17">
        <v>72146.600000000006</v>
      </c>
      <c r="AD40" s="17">
        <v>75628.5</v>
      </c>
      <c r="AE40" s="21">
        <v>71134</v>
      </c>
    </row>
    <row r="41" spans="2:31" ht="15" x14ac:dyDescent="0.25">
      <c r="B41" s="7" t="s">
        <v>71</v>
      </c>
      <c r="C41" s="16">
        <v>952.1</v>
      </c>
      <c r="D41" s="16">
        <v>1033.5999999999999</v>
      </c>
      <c r="E41" s="16">
        <v>1073.9000000000001</v>
      </c>
      <c r="F41" s="16">
        <v>1101.0999999999999</v>
      </c>
      <c r="G41" s="20">
        <v>1125</v>
      </c>
      <c r="H41" s="16">
        <v>1142.8</v>
      </c>
      <c r="I41" s="16">
        <v>1211.0999999999999</v>
      </c>
      <c r="J41" s="16">
        <v>1184.3</v>
      </c>
      <c r="K41" s="20">
        <v>1196</v>
      </c>
      <c r="L41" s="16">
        <v>1263.8</v>
      </c>
      <c r="M41" s="16">
        <v>1212.3</v>
      </c>
      <c r="N41" s="16">
        <v>1251.4000000000001</v>
      </c>
      <c r="O41" s="16">
        <v>1301.8</v>
      </c>
      <c r="P41" s="16">
        <v>1399.7</v>
      </c>
      <c r="Q41" s="16">
        <v>1355.2</v>
      </c>
      <c r="R41" s="16">
        <v>1386.3</v>
      </c>
      <c r="S41" s="16">
        <v>1494.7</v>
      </c>
      <c r="T41" s="16">
        <v>1543.6</v>
      </c>
      <c r="U41" s="16">
        <v>1641.3</v>
      </c>
      <c r="V41" s="16">
        <v>1679.5</v>
      </c>
      <c r="W41" s="20">
        <v>1764</v>
      </c>
      <c r="X41" s="20">
        <v>1743</v>
      </c>
      <c r="Y41" s="16">
        <v>1766.2</v>
      </c>
      <c r="Z41" s="16">
        <v>1849.5</v>
      </c>
      <c r="AA41" s="16">
        <v>1816.7</v>
      </c>
      <c r="AB41" s="16">
        <v>1686.4</v>
      </c>
      <c r="AC41" s="16">
        <v>1836.3</v>
      </c>
      <c r="AD41" s="16">
        <v>1922.7</v>
      </c>
      <c r="AE41" s="16">
        <v>1926.9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17191.900000000001</v>
      </c>
      <c r="D43" s="16">
        <v>17950.7</v>
      </c>
      <c r="E43" s="16">
        <v>18828.3</v>
      </c>
      <c r="F43" s="20">
        <v>18688</v>
      </c>
      <c r="G43" s="16">
        <v>18781.400000000001</v>
      </c>
      <c r="H43" s="16">
        <v>18977.5</v>
      </c>
      <c r="I43" s="16">
        <v>18818.599999999999</v>
      </c>
      <c r="J43" s="16">
        <v>18691.8</v>
      </c>
      <c r="K43" s="16">
        <v>19270.8</v>
      </c>
      <c r="L43" s="16">
        <v>20113.2</v>
      </c>
      <c r="M43" s="16">
        <v>20870.900000000001</v>
      </c>
      <c r="N43" s="16">
        <v>21380.799999999999</v>
      </c>
      <c r="O43" s="16">
        <v>22204.9</v>
      </c>
      <c r="P43" s="20">
        <v>22855</v>
      </c>
      <c r="Q43" s="16">
        <v>21155.5</v>
      </c>
      <c r="R43" s="16">
        <v>21448.9</v>
      </c>
      <c r="S43" s="16">
        <v>21817.8</v>
      </c>
      <c r="T43" s="16">
        <v>22263.5</v>
      </c>
      <c r="U43" s="20">
        <v>22947</v>
      </c>
      <c r="V43" s="16">
        <v>23614.6</v>
      </c>
      <c r="W43" s="16">
        <v>22557.4</v>
      </c>
      <c r="X43" s="16">
        <v>21630.2</v>
      </c>
      <c r="Y43" s="16">
        <v>21672.9</v>
      </c>
      <c r="Z43" s="16">
        <v>22053.7</v>
      </c>
      <c r="AA43" s="16">
        <v>22455.7</v>
      </c>
      <c r="AB43" s="16">
        <v>21267.4</v>
      </c>
      <c r="AC43" s="16">
        <v>22470.5</v>
      </c>
      <c r="AD43" s="16">
        <v>22365.7</v>
      </c>
      <c r="AE43" s="16">
        <v>22404.5</v>
      </c>
    </row>
    <row r="44" spans="2:31" ht="15" x14ac:dyDescent="0.25">
      <c r="B44" s="7" t="s">
        <v>74</v>
      </c>
      <c r="C44" s="17">
        <v>68249.600000000006</v>
      </c>
      <c r="D44" s="17">
        <v>68726.399999999994</v>
      </c>
      <c r="E44" s="17">
        <v>70895.7</v>
      </c>
      <c r="F44" s="17">
        <v>72413.7</v>
      </c>
      <c r="G44" s="17">
        <v>73267.8</v>
      </c>
      <c r="H44" s="17">
        <v>74694.100000000006</v>
      </c>
      <c r="I44" s="17">
        <v>78926.2</v>
      </c>
      <c r="J44" s="17">
        <v>80584.399999999994</v>
      </c>
      <c r="K44" s="17">
        <v>80348.2</v>
      </c>
      <c r="L44" s="21">
        <v>81364</v>
      </c>
      <c r="M44" s="17">
        <v>84933.3</v>
      </c>
      <c r="N44" s="17">
        <v>90566.8</v>
      </c>
      <c r="O44" s="17">
        <v>95076.9</v>
      </c>
      <c r="P44" s="17">
        <v>98196.7</v>
      </c>
      <c r="Q44" s="17">
        <v>85527.2</v>
      </c>
      <c r="R44" s="17">
        <v>91627.4</v>
      </c>
      <c r="S44" s="17">
        <v>99715.7</v>
      </c>
      <c r="T44" s="17">
        <v>97135.6</v>
      </c>
      <c r="U44" s="21">
        <v>99254</v>
      </c>
      <c r="V44" s="21">
        <v>100617</v>
      </c>
      <c r="W44" s="17">
        <v>101228.4</v>
      </c>
      <c r="X44" s="17">
        <v>105248.7</v>
      </c>
      <c r="Y44" s="17">
        <v>110630.9</v>
      </c>
      <c r="Z44" s="17">
        <v>116486.6</v>
      </c>
      <c r="AA44" s="17">
        <v>120178.7</v>
      </c>
      <c r="AB44" s="17">
        <v>115749.6</v>
      </c>
      <c r="AC44" s="17">
        <v>138787.9</v>
      </c>
      <c r="AD44" s="17">
        <v>144246.29999999999</v>
      </c>
      <c r="AE44" s="17">
        <v>141796.79999999999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7" spans="2:31" ht="11.45" customHeight="1" x14ac:dyDescent="0.25">
      <c r="B57" s="23" t="s">
        <v>144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60730351</v>
      </c>
      <c r="D60" s="28">
        <v>60542684</v>
      </c>
      <c r="E60" s="28">
        <v>60548837</v>
      </c>
      <c r="F60" s="28">
        <v>60821699</v>
      </c>
      <c r="G60" s="28">
        <v>59921486</v>
      </c>
      <c r="H60" s="28">
        <v>59297155</v>
      </c>
      <c r="I60" s="28">
        <v>59014407</v>
      </c>
      <c r="J60" s="28">
        <v>57818779</v>
      </c>
      <c r="K60" s="28">
        <v>56889087</v>
      </c>
      <c r="L60" s="28">
        <v>56570344</v>
      </c>
      <c r="M60" s="28">
        <v>55852837</v>
      </c>
      <c r="N60" s="28">
        <v>55841179</v>
      </c>
      <c r="O60" s="28">
        <v>56462662</v>
      </c>
      <c r="P60" s="28">
        <v>56543195</v>
      </c>
      <c r="Q60" s="28">
        <v>50998927</v>
      </c>
      <c r="R60" s="28">
        <v>49844082</v>
      </c>
      <c r="S60" s="28">
        <v>50281857</v>
      </c>
      <c r="T60" s="28">
        <v>49200604</v>
      </c>
      <c r="U60" s="28">
        <v>48659649</v>
      </c>
      <c r="V60" s="28">
        <v>48985035</v>
      </c>
      <c r="W60" s="28">
        <v>49236291</v>
      </c>
      <c r="X60" s="28">
        <v>50151973</v>
      </c>
      <c r="Y60" s="28">
        <v>50833396</v>
      </c>
      <c r="Z60" s="28">
        <v>51423074</v>
      </c>
      <c r="AA60" s="28">
        <v>51594215</v>
      </c>
      <c r="AB60" s="28">
        <v>47629720</v>
      </c>
      <c r="AC60" s="28">
        <v>49676284</v>
      </c>
      <c r="AD60" s="28">
        <v>50200312</v>
      </c>
      <c r="AE60" s="28">
        <v>50155285</v>
      </c>
    </row>
    <row r="61" spans="2:31" ht="11.45" customHeight="1" x14ac:dyDescent="0.25">
      <c r="B61" s="22" t="s">
        <v>43</v>
      </c>
      <c r="C61" s="29">
        <v>41937311</v>
      </c>
      <c r="D61" s="29">
        <v>41598258</v>
      </c>
      <c r="E61" s="29">
        <v>41532854</v>
      </c>
      <c r="F61" s="29">
        <v>42153457</v>
      </c>
      <c r="G61" s="29">
        <v>42049776</v>
      </c>
      <c r="H61" s="29">
        <v>42086289</v>
      </c>
      <c r="I61" s="29">
        <v>41887423</v>
      </c>
      <c r="J61" s="29">
        <v>41109879</v>
      </c>
      <c r="K61" s="29">
        <v>40474113</v>
      </c>
      <c r="L61" s="29">
        <v>40096586</v>
      </c>
      <c r="M61" s="29">
        <v>39387202</v>
      </c>
      <c r="N61" s="29">
        <v>39150770</v>
      </c>
      <c r="O61" s="29">
        <v>39326522</v>
      </c>
      <c r="P61" s="29">
        <v>39262243</v>
      </c>
      <c r="Q61" s="29">
        <v>35346529</v>
      </c>
      <c r="R61" s="29">
        <v>34836496</v>
      </c>
      <c r="S61" s="29">
        <v>35078072</v>
      </c>
      <c r="T61" s="29">
        <v>34195314</v>
      </c>
      <c r="U61" s="29">
        <v>33620661</v>
      </c>
      <c r="V61" s="29">
        <v>33674487</v>
      </c>
      <c r="W61" s="29">
        <v>33781852</v>
      </c>
      <c r="X61" s="29">
        <v>34137311</v>
      </c>
      <c r="Y61" s="29">
        <v>34441047</v>
      </c>
      <c r="Z61" s="29">
        <v>34946618</v>
      </c>
      <c r="AA61" s="29">
        <v>35198178</v>
      </c>
      <c r="AB61" s="29">
        <v>32360353</v>
      </c>
      <c r="AC61" s="29">
        <v>34041265</v>
      </c>
      <c r="AD61" s="29">
        <v>34454162</v>
      </c>
      <c r="AE61" s="29">
        <v>34643397</v>
      </c>
    </row>
    <row r="62" spans="2:31" ht="11.45" customHeight="1" x14ac:dyDescent="0.25">
      <c r="B62" s="22" t="s">
        <v>44</v>
      </c>
      <c r="C62" s="28">
        <v>1092895</v>
      </c>
      <c r="D62" s="28">
        <v>1073566</v>
      </c>
      <c r="E62" s="28">
        <v>1062365</v>
      </c>
      <c r="F62" s="28">
        <v>1059734</v>
      </c>
      <c r="G62" s="28">
        <v>1047406</v>
      </c>
      <c r="H62" s="28">
        <v>1061715</v>
      </c>
      <c r="I62" s="28">
        <v>1062813</v>
      </c>
      <c r="J62" s="28">
        <v>1027689</v>
      </c>
      <c r="K62" s="28">
        <v>990388</v>
      </c>
      <c r="L62" s="28">
        <v>973254</v>
      </c>
      <c r="M62" s="28">
        <v>961416</v>
      </c>
      <c r="N62" s="28">
        <v>959143</v>
      </c>
      <c r="O62" s="28">
        <v>952755</v>
      </c>
      <c r="P62" s="28">
        <v>941185</v>
      </c>
      <c r="Q62" s="28">
        <v>838142</v>
      </c>
      <c r="R62" s="28">
        <v>829765</v>
      </c>
      <c r="S62" s="28">
        <v>843306</v>
      </c>
      <c r="T62" s="28">
        <v>825780</v>
      </c>
      <c r="U62" s="28">
        <v>805747</v>
      </c>
      <c r="V62" s="28">
        <v>786887</v>
      </c>
      <c r="W62" s="28">
        <v>770606</v>
      </c>
      <c r="X62" s="28">
        <v>773858</v>
      </c>
      <c r="Y62" s="28">
        <v>783582</v>
      </c>
      <c r="Z62" s="28">
        <v>788894</v>
      </c>
      <c r="AA62" s="28">
        <v>792477</v>
      </c>
      <c r="AB62" s="28">
        <v>727719</v>
      </c>
      <c r="AC62" s="28">
        <v>771677</v>
      </c>
      <c r="AD62" s="28">
        <v>788636</v>
      </c>
      <c r="AE62" s="28">
        <v>785003</v>
      </c>
    </row>
    <row r="63" spans="2:31" ht="11.45" customHeight="1" x14ac:dyDescent="0.25">
      <c r="B63" s="22" t="s">
        <v>45</v>
      </c>
      <c r="C63" s="29">
        <v>1339273</v>
      </c>
      <c r="D63" s="29">
        <v>1353446</v>
      </c>
      <c r="E63" s="29">
        <v>1315243</v>
      </c>
      <c r="F63" s="29">
        <v>1270254</v>
      </c>
      <c r="G63" s="29">
        <v>1113990</v>
      </c>
      <c r="H63" s="29">
        <v>1095302</v>
      </c>
      <c r="I63" s="29">
        <v>1071764</v>
      </c>
      <c r="J63" s="29">
        <v>1090594</v>
      </c>
      <c r="K63" s="29">
        <v>1075023</v>
      </c>
      <c r="L63" s="29">
        <v>1109788</v>
      </c>
      <c r="M63" s="29">
        <v>1141719</v>
      </c>
      <c r="N63" s="29">
        <v>1174633</v>
      </c>
      <c r="O63" s="29">
        <v>1211421</v>
      </c>
      <c r="P63" s="29">
        <v>1312943</v>
      </c>
      <c r="Q63" s="29">
        <v>1109982</v>
      </c>
      <c r="R63" s="29">
        <v>1049490</v>
      </c>
      <c r="S63" s="29">
        <v>1034296</v>
      </c>
      <c r="T63" s="29">
        <v>1014291</v>
      </c>
      <c r="U63" s="29">
        <v>981842</v>
      </c>
      <c r="V63" s="29">
        <v>988850</v>
      </c>
      <c r="W63" s="29">
        <v>1013261</v>
      </c>
      <c r="X63" s="29">
        <v>1026624</v>
      </c>
      <c r="Y63" s="29">
        <v>1038987</v>
      </c>
      <c r="Z63" s="29">
        <v>1045101</v>
      </c>
      <c r="AA63" s="29">
        <v>1032454</v>
      </c>
      <c r="AB63" s="29">
        <v>958657</v>
      </c>
      <c r="AC63" s="29">
        <v>966069</v>
      </c>
      <c r="AD63" s="29">
        <v>964057</v>
      </c>
      <c r="AE63" s="29">
        <v>961366</v>
      </c>
    </row>
    <row r="64" spans="2:31" ht="11.45" customHeight="1" x14ac:dyDescent="0.25">
      <c r="B64" s="22" t="s">
        <v>46</v>
      </c>
      <c r="C64" s="28">
        <v>2440997</v>
      </c>
      <c r="D64" s="28">
        <v>2544629</v>
      </c>
      <c r="E64" s="28">
        <v>2579342</v>
      </c>
      <c r="F64" s="28">
        <v>2596444</v>
      </c>
      <c r="G64" s="28">
        <v>2485524</v>
      </c>
      <c r="H64" s="28">
        <v>2456266</v>
      </c>
      <c r="I64" s="28">
        <v>2377731</v>
      </c>
      <c r="J64" s="28">
        <v>2342933</v>
      </c>
      <c r="K64" s="28">
        <v>2251072</v>
      </c>
      <c r="L64" s="28">
        <v>2293380</v>
      </c>
      <c r="M64" s="28">
        <v>2365505</v>
      </c>
      <c r="N64" s="28">
        <v>2351551</v>
      </c>
      <c r="O64" s="28">
        <v>2407076</v>
      </c>
      <c r="P64" s="28">
        <v>2430373</v>
      </c>
      <c r="Q64" s="28">
        <v>2195243</v>
      </c>
      <c r="R64" s="28">
        <v>2199518</v>
      </c>
      <c r="S64" s="28">
        <v>2271794</v>
      </c>
      <c r="T64" s="28">
        <v>2258359</v>
      </c>
      <c r="U64" s="28">
        <v>2255231</v>
      </c>
      <c r="V64" s="28">
        <v>2293553</v>
      </c>
      <c r="W64" s="28">
        <v>2354819</v>
      </c>
      <c r="X64" s="28">
        <v>2399756</v>
      </c>
      <c r="Y64" s="28">
        <v>2415660</v>
      </c>
      <c r="Z64" s="28">
        <v>2441019</v>
      </c>
      <c r="AA64" s="28">
        <v>2382514</v>
      </c>
      <c r="AB64" s="28">
        <v>2126559</v>
      </c>
      <c r="AC64" s="28">
        <v>2198314</v>
      </c>
      <c r="AD64" s="28">
        <v>2243108</v>
      </c>
      <c r="AE64" s="28">
        <v>2235103</v>
      </c>
    </row>
    <row r="65" spans="2:31" ht="11.45" customHeight="1" x14ac:dyDescent="0.25">
      <c r="B65" s="22" t="s">
        <v>47</v>
      </c>
      <c r="C65" s="29">
        <v>660368</v>
      </c>
      <c r="D65" s="29">
        <v>650566</v>
      </c>
      <c r="E65" s="29">
        <v>649699</v>
      </c>
      <c r="F65" s="29">
        <v>647673</v>
      </c>
      <c r="G65" s="29">
        <v>651328</v>
      </c>
      <c r="H65" s="29">
        <v>652750</v>
      </c>
      <c r="I65" s="29">
        <v>656763</v>
      </c>
      <c r="J65" s="29">
        <v>633978</v>
      </c>
      <c r="K65" s="29">
        <v>591492</v>
      </c>
      <c r="L65" s="29">
        <v>569739</v>
      </c>
      <c r="M65" s="29">
        <v>554532</v>
      </c>
      <c r="N65" s="29">
        <v>546912</v>
      </c>
      <c r="O65" s="29">
        <v>550325</v>
      </c>
      <c r="P65" s="29">
        <v>549058</v>
      </c>
      <c r="Q65" s="29">
        <v>478852</v>
      </c>
      <c r="R65" s="29">
        <v>445656</v>
      </c>
      <c r="S65" s="29">
        <v>456299</v>
      </c>
      <c r="T65" s="29">
        <v>444886</v>
      </c>
      <c r="U65" s="29">
        <v>435326</v>
      </c>
      <c r="V65" s="29">
        <v>431039</v>
      </c>
      <c r="W65" s="29">
        <v>435918</v>
      </c>
      <c r="X65" s="29">
        <v>446764</v>
      </c>
      <c r="Y65" s="29">
        <v>452835</v>
      </c>
      <c r="Z65" s="29">
        <v>441367</v>
      </c>
      <c r="AA65" s="29">
        <v>441729</v>
      </c>
      <c r="AB65" s="29">
        <v>427535</v>
      </c>
      <c r="AC65" s="29">
        <v>445868</v>
      </c>
      <c r="AD65" s="29">
        <v>464202</v>
      </c>
      <c r="AE65" s="29">
        <v>467985</v>
      </c>
    </row>
    <row r="66" spans="2:31" ht="11.45" customHeight="1" x14ac:dyDescent="0.25">
      <c r="B66" s="22" t="s">
        <v>48</v>
      </c>
      <c r="C66" s="28">
        <v>12259228</v>
      </c>
      <c r="D66" s="28">
        <v>11884360</v>
      </c>
      <c r="E66" s="28">
        <v>11677603</v>
      </c>
      <c r="F66" s="28">
        <v>11845467</v>
      </c>
      <c r="G66" s="28">
        <v>11783319</v>
      </c>
      <c r="H66" s="28">
        <v>11748269</v>
      </c>
      <c r="I66" s="28">
        <v>11686508</v>
      </c>
      <c r="J66" s="28">
        <v>11410955</v>
      </c>
      <c r="K66" s="28">
        <v>11135950</v>
      </c>
      <c r="L66" s="28">
        <v>11104276</v>
      </c>
      <c r="M66" s="28">
        <v>10812800</v>
      </c>
      <c r="N66" s="28">
        <v>10800344</v>
      </c>
      <c r="O66" s="28">
        <v>10972682</v>
      </c>
      <c r="P66" s="28">
        <v>11204562</v>
      </c>
      <c r="Q66" s="28">
        <v>10237355</v>
      </c>
      <c r="R66" s="28">
        <v>10431764</v>
      </c>
      <c r="S66" s="28">
        <v>10795965</v>
      </c>
      <c r="T66" s="28">
        <v>10775697</v>
      </c>
      <c r="U66" s="28">
        <v>10828024</v>
      </c>
      <c r="V66" s="28">
        <v>11004039</v>
      </c>
      <c r="W66" s="28">
        <v>11100112</v>
      </c>
      <c r="X66" s="28">
        <v>11083494</v>
      </c>
      <c r="Y66" s="28">
        <v>11101223</v>
      </c>
      <c r="Z66" s="28">
        <v>11229531</v>
      </c>
      <c r="AA66" s="28">
        <v>11186824</v>
      </c>
      <c r="AB66" s="28">
        <v>10472567</v>
      </c>
      <c r="AC66" s="28">
        <v>10669941</v>
      </c>
      <c r="AD66" s="28">
        <v>10557874</v>
      </c>
      <c r="AE66" s="28">
        <v>10510017</v>
      </c>
    </row>
    <row r="67" spans="2:31" ht="11.45" customHeight="1" x14ac:dyDescent="0.25">
      <c r="B67" s="22" t="s">
        <v>49</v>
      </c>
      <c r="C67" s="29">
        <v>311618</v>
      </c>
      <c r="D67" s="29">
        <v>294009</v>
      </c>
      <c r="E67" s="29">
        <v>263770</v>
      </c>
      <c r="F67" s="29">
        <v>259712</v>
      </c>
      <c r="G67" s="29">
        <v>244838</v>
      </c>
      <c r="H67" s="29">
        <v>251418</v>
      </c>
      <c r="I67" s="29">
        <v>261302</v>
      </c>
      <c r="J67" s="29">
        <v>250513</v>
      </c>
      <c r="K67" s="29">
        <v>263248</v>
      </c>
      <c r="L67" s="29">
        <v>268223</v>
      </c>
      <c r="M67" s="29">
        <v>276561</v>
      </c>
      <c r="N67" s="29">
        <v>267010</v>
      </c>
      <c r="O67" s="29">
        <v>258877</v>
      </c>
      <c r="P67" s="29">
        <v>261566</v>
      </c>
      <c r="Q67" s="29">
        <v>198720</v>
      </c>
      <c r="R67" s="29">
        <v>199407</v>
      </c>
      <c r="S67" s="29">
        <v>229385</v>
      </c>
      <c r="T67" s="29">
        <v>215860</v>
      </c>
      <c r="U67" s="29">
        <v>215593</v>
      </c>
      <c r="V67" s="29">
        <v>210474</v>
      </c>
      <c r="W67" s="29">
        <v>223160</v>
      </c>
      <c r="X67" s="29">
        <v>228192</v>
      </c>
      <c r="Y67" s="29">
        <v>236560</v>
      </c>
      <c r="Z67" s="29">
        <v>228312</v>
      </c>
      <c r="AA67" s="29">
        <v>225694</v>
      </c>
      <c r="AB67" s="29">
        <v>210864</v>
      </c>
      <c r="AC67" s="29">
        <v>205632</v>
      </c>
      <c r="AD67" s="29">
        <v>212366</v>
      </c>
      <c r="AE67" s="29">
        <v>205269</v>
      </c>
    </row>
    <row r="68" spans="2:31" ht="11.45" customHeight="1" x14ac:dyDescent="0.25">
      <c r="B68" s="22" t="s">
        <v>50</v>
      </c>
      <c r="C68" s="28">
        <v>585367</v>
      </c>
      <c r="D68" s="28">
        <v>586330</v>
      </c>
      <c r="E68" s="28">
        <v>585344</v>
      </c>
      <c r="F68" s="28">
        <v>589358</v>
      </c>
      <c r="G68" s="28">
        <v>598730</v>
      </c>
      <c r="H68" s="28">
        <v>607784</v>
      </c>
      <c r="I68" s="28">
        <v>602894</v>
      </c>
      <c r="J68" s="28">
        <v>573679</v>
      </c>
      <c r="K68" s="28">
        <v>556928</v>
      </c>
      <c r="L68" s="28">
        <v>536249</v>
      </c>
      <c r="M68" s="28">
        <v>528874</v>
      </c>
      <c r="N68" s="28">
        <v>524055</v>
      </c>
      <c r="O68" s="28">
        <v>517876</v>
      </c>
      <c r="P68" s="28">
        <v>489823</v>
      </c>
      <c r="Q68" s="28">
        <v>417181</v>
      </c>
      <c r="R68" s="28">
        <v>393869</v>
      </c>
      <c r="S68" s="28">
        <v>392867</v>
      </c>
      <c r="T68" s="28">
        <v>386032</v>
      </c>
      <c r="U68" s="28">
        <v>398552</v>
      </c>
      <c r="V68" s="28">
        <v>408481</v>
      </c>
      <c r="W68" s="28">
        <v>427187</v>
      </c>
      <c r="X68" s="28">
        <v>465541</v>
      </c>
      <c r="Y68" s="28">
        <v>479537</v>
      </c>
      <c r="Z68" s="28">
        <v>480431</v>
      </c>
      <c r="AA68" s="28">
        <v>492134</v>
      </c>
      <c r="AB68" s="28">
        <v>485187</v>
      </c>
      <c r="AC68" s="28">
        <v>522966</v>
      </c>
      <c r="AD68" s="28">
        <v>533616</v>
      </c>
      <c r="AE68" s="28">
        <v>518262</v>
      </c>
    </row>
    <row r="69" spans="2:31" ht="11.45" customHeight="1" x14ac:dyDescent="0.25">
      <c r="B69" s="22" t="s">
        <v>51</v>
      </c>
      <c r="C69" s="29">
        <v>932879</v>
      </c>
      <c r="D69" s="29">
        <v>936887</v>
      </c>
      <c r="E69" s="29">
        <v>908368</v>
      </c>
      <c r="F69" s="29">
        <v>932396</v>
      </c>
      <c r="G69" s="29">
        <v>920796</v>
      </c>
      <c r="H69" s="29">
        <v>913099</v>
      </c>
      <c r="I69" s="29">
        <v>941400</v>
      </c>
      <c r="J69" s="29">
        <v>946270</v>
      </c>
      <c r="K69" s="29">
        <v>929172</v>
      </c>
      <c r="L69" s="29">
        <v>923386</v>
      </c>
      <c r="M69" s="29">
        <v>981787</v>
      </c>
      <c r="N69" s="29">
        <v>957141</v>
      </c>
      <c r="O69" s="29">
        <v>972305</v>
      </c>
      <c r="P69" s="29">
        <v>989751</v>
      </c>
      <c r="Q69" s="29">
        <v>939330</v>
      </c>
      <c r="R69" s="29">
        <v>845312</v>
      </c>
      <c r="S69" s="29">
        <v>795483</v>
      </c>
      <c r="T69" s="29">
        <v>725598</v>
      </c>
      <c r="U69" s="29">
        <v>697987</v>
      </c>
      <c r="V69" s="29">
        <v>718302</v>
      </c>
      <c r="W69" s="29">
        <v>658984</v>
      </c>
      <c r="X69" s="29">
        <v>702948</v>
      </c>
      <c r="Y69" s="29">
        <v>693432</v>
      </c>
      <c r="Z69" s="29">
        <v>731211</v>
      </c>
      <c r="AA69" s="29">
        <v>749555</v>
      </c>
      <c r="AB69" s="29">
        <v>696097</v>
      </c>
      <c r="AC69" s="29">
        <v>788294</v>
      </c>
      <c r="AD69" s="29">
        <v>809563</v>
      </c>
      <c r="AE69" s="29">
        <v>838929</v>
      </c>
    </row>
    <row r="70" spans="2:31" ht="11.45" customHeight="1" x14ac:dyDescent="0.25">
      <c r="B70" s="22" t="s">
        <v>52</v>
      </c>
      <c r="C70" s="28">
        <v>4106582</v>
      </c>
      <c r="D70" s="28">
        <v>4297506</v>
      </c>
      <c r="E70" s="28">
        <v>4542703</v>
      </c>
      <c r="F70" s="28">
        <v>4762479</v>
      </c>
      <c r="G70" s="28">
        <v>4974806</v>
      </c>
      <c r="H70" s="28">
        <v>5154290</v>
      </c>
      <c r="I70" s="28">
        <v>5147259</v>
      </c>
      <c r="J70" s="28">
        <v>5085245</v>
      </c>
      <c r="K70" s="28">
        <v>5062951</v>
      </c>
      <c r="L70" s="28">
        <v>5013436</v>
      </c>
      <c r="M70" s="28">
        <v>4936264</v>
      </c>
      <c r="N70" s="28">
        <v>4814690</v>
      </c>
      <c r="O70" s="28">
        <v>4682289</v>
      </c>
      <c r="P70" s="28">
        <v>4641577</v>
      </c>
      <c r="Q70" s="28">
        <v>4031857</v>
      </c>
      <c r="R70" s="28">
        <v>3890896</v>
      </c>
      <c r="S70" s="28">
        <v>3737561</v>
      </c>
      <c r="T70" s="28">
        <v>3429999</v>
      </c>
      <c r="U70" s="28">
        <v>3254317</v>
      </c>
      <c r="V70" s="28">
        <v>3218035</v>
      </c>
      <c r="W70" s="28">
        <v>3308834</v>
      </c>
      <c r="X70" s="28">
        <v>3363363</v>
      </c>
      <c r="Y70" s="28">
        <v>3536794</v>
      </c>
      <c r="Z70" s="28">
        <v>3593589</v>
      </c>
      <c r="AA70" s="28">
        <v>3670035</v>
      </c>
      <c r="AB70" s="28">
        <v>3346808</v>
      </c>
      <c r="AC70" s="28">
        <v>3452213</v>
      </c>
      <c r="AD70" s="28">
        <v>3558950</v>
      </c>
      <c r="AE70" s="28">
        <v>3610777</v>
      </c>
    </row>
    <row r="71" spans="2:31" ht="11.45" customHeight="1" x14ac:dyDescent="0.25">
      <c r="B71" s="22" t="s">
        <v>53</v>
      </c>
      <c r="C71" s="29">
        <v>5925968</v>
      </c>
      <c r="D71" s="29">
        <v>5872340</v>
      </c>
      <c r="E71" s="29">
        <v>5819185</v>
      </c>
      <c r="F71" s="29">
        <v>5797596</v>
      </c>
      <c r="G71" s="29">
        <v>5734532</v>
      </c>
      <c r="H71" s="29">
        <v>5682662</v>
      </c>
      <c r="I71" s="29">
        <v>5609775</v>
      </c>
      <c r="J71" s="29">
        <v>5429491</v>
      </c>
      <c r="K71" s="29">
        <v>5331798</v>
      </c>
      <c r="L71" s="29">
        <v>5241207</v>
      </c>
      <c r="M71" s="29">
        <v>5129575</v>
      </c>
      <c r="N71" s="29">
        <v>4984046</v>
      </c>
      <c r="O71" s="29">
        <v>4973759</v>
      </c>
      <c r="P71" s="29">
        <v>4934157</v>
      </c>
      <c r="Q71" s="29">
        <v>4592675</v>
      </c>
      <c r="R71" s="29">
        <v>4463070</v>
      </c>
      <c r="S71" s="29">
        <v>4469372</v>
      </c>
      <c r="T71" s="29">
        <v>4421040</v>
      </c>
      <c r="U71" s="29">
        <v>4326149</v>
      </c>
      <c r="V71" s="29">
        <v>4302864</v>
      </c>
      <c r="W71" s="29">
        <v>4249417</v>
      </c>
      <c r="X71" s="29">
        <v>4231006</v>
      </c>
      <c r="Y71" s="29">
        <v>4158236</v>
      </c>
      <c r="Z71" s="29">
        <v>4195207</v>
      </c>
      <c r="AA71" s="29">
        <v>4313702</v>
      </c>
      <c r="AB71" s="29">
        <v>3932200</v>
      </c>
      <c r="AC71" s="29">
        <v>4246114</v>
      </c>
      <c r="AD71" s="29">
        <v>4324420</v>
      </c>
      <c r="AE71" s="29">
        <v>4353453</v>
      </c>
    </row>
    <row r="72" spans="2:31" ht="11.45" customHeight="1" x14ac:dyDescent="0.25">
      <c r="B72" s="22" t="s">
        <v>54</v>
      </c>
      <c r="C72" s="28">
        <v>624243</v>
      </c>
      <c r="D72" s="28">
        <v>624091</v>
      </c>
      <c r="E72" s="28">
        <v>622783</v>
      </c>
      <c r="F72" s="28">
        <v>623852</v>
      </c>
      <c r="G72" s="28">
        <v>621945</v>
      </c>
      <c r="H72" s="28">
        <v>639411</v>
      </c>
      <c r="I72" s="28">
        <v>626591</v>
      </c>
      <c r="J72" s="28">
        <v>615222</v>
      </c>
      <c r="K72" s="28">
        <v>616511</v>
      </c>
      <c r="L72" s="28">
        <v>610445</v>
      </c>
      <c r="M72" s="28">
        <v>602485</v>
      </c>
      <c r="N72" s="28">
        <v>612892</v>
      </c>
      <c r="O72" s="28">
        <v>631446</v>
      </c>
      <c r="P72" s="28">
        <v>632962</v>
      </c>
      <c r="Q72" s="28">
        <v>590230</v>
      </c>
      <c r="R72" s="28">
        <v>548254</v>
      </c>
      <c r="S72" s="28">
        <v>548823</v>
      </c>
      <c r="T72" s="28">
        <v>530524</v>
      </c>
      <c r="U72" s="28">
        <v>501473</v>
      </c>
      <c r="V72" s="28">
        <v>513344</v>
      </c>
      <c r="W72" s="28">
        <v>482562</v>
      </c>
      <c r="X72" s="28">
        <v>509840</v>
      </c>
      <c r="Y72" s="28">
        <v>508480</v>
      </c>
      <c r="Z72" s="28">
        <v>510218</v>
      </c>
      <c r="AA72" s="28">
        <v>577509</v>
      </c>
      <c r="AB72" s="28">
        <v>555332</v>
      </c>
      <c r="AC72" s="28">
        <v>569971</v>
      </c>
      <c r="AD72" s="28">
        <v>567043</v>
      </c>
      <c r="AE72" s="28">
        <v>559464</v>
      </c>
    </row>
    <row r="73" spans="2:31" ht="11.45" customHeight="1" x14ac:dyDescent="0.25">
      <c r="B73" s="22" t="s">
        <v>55</v>
      </c>
      <c r="C73" s="29">
        <v>8660838</v>
      </c>
      <c r="D73" s="29">
        <v>8595120</v>
      </c>
      <c r="E73" s="29">
        <v>8572310</v>
      </c>
      <c r="F73" s="29">
        <v>8778219</v>
      </c>
      <c r="G73" s="29">
        <v>8682651</v>
      </c>
      <c r="H73" s="29">
        <v>8622909</v>
      </c>
      <c r="I73" s="29">
        <v>8557875</v>
      </c>
      <c r="J73" s="29">
        <v>8558400</v>
      </c>
      <c r="K73" s="29">
        <v>8517133</v>
      </c>
      <c r="L73" s="29">
        <v>8449375</v>
      </c>
      <c r="M73" s="29">
        <v>8301139</v>
      </c>
      <c r="N73" s="29">
        <v>8420357</v>
      </c>
      <c r="O73" s="29">
        <v>8540418</v>
      </c>
      <c r="P73" s="29">
        <v>8385300</v>
      </c>
      <c r="Q73" s="29">
        <v>7425803</v>
      </c>
      <c r="R73" s="29">
        <v>7251465</v>
      </c>
      <c r="S73" s="29">
        <v>7255901</v>
      </c>
      <c r="T73" s="29">
        <v>6939708</v>
      </c>
      <c r="U73" s="29">
        <v>6737931</v>
      </c>
      <c r="V73" s="29">
        <v>6652708</v>
      </c>
      <c r="W73" s="29">
        <v>6648969</v>
      </c>
      <c r="X73" s="29">
        <v>6770248</v>
      </c>
      <c r="Y73" s="29">
        <v>6855489</v>
      </c>
      <c r="Z73" s="29">
        <v>6954580</v>
      </c>
      <c r="AA73" s="29">
        <v>6924072</v>
      </c>
      <c r="AB73" s="29">
        <v>6055988</v>
      </c>
      <c r="AC73" s="29">
        <v>6738725</v>
      </c>
      <c r="AD73" s="29">
        <v>6915119</v>
      </c>
      <c r="AE73" s="29">
        <v>7008733</v>
      </c>
    </row>
    <row r="74" spans="2:31" ht="11.45" customHeight="1" x14ac:dyDescent="0.25">
      <c r="B74" s="22" t="s">
        <v>56</v>
      </c>
      <c r="C74" s="28">
        <v>83407</v>
      </c>
      <c r="D74" s="28">
        <v>79990</v>
      </c>
      <c r="E74" s="28">
        <v>77537</v>
      </c>
      <c r="F74" s="28">
        <v>75339</v>
      </c>
      <c r="G74" s="28">
        <v>72255</v>
      </c>
      <c r="H74" s="28">
        <v>69530</v>
      </c>
      <c r="I74" s="28">
        <v>67175</v>
      </c>
      <c r="J74" s="28">
        <v>65431</v>
      </c>
      <c r="K74" s="28">
        <v>66584</v>
      </c>
      <c r="L74" s="28">
        <v>66776</v>
      </c>
      <c r="M74" s="28">
        <v>70652</v>
      </c>
      <c r="N74" s="28">
        <v>68372</v>
      </c>
      <c r="O74" s="28">
        <v>72260</v>
      </c>
      <c r="P74" s="28">
        <v>71804</v>
      </c>
      <c r="Q74" s="28">
        <v>69995</v>
      </c>
      <c r="R74" s="28">
        <v>67898</v>
      </c>
      <c r="S74" s="28">
        <v>65383</v>
      </c>
      <c r="T74" s="28">
        <v>61223</v>
      </c>
      <c r="U74" s="28">
        <v>54976</v>
      </c>
      <c r="V74" s="28">
        <v>52373</v>
      </c>
      <c r="W74" s="28">
        <v>54297</v>
      </c>
      <c r="X74" s="28">
        <v>57731</v>
      </c>
      <c r="Y74" s="28">
        <v>60819</v>
      </c>
      <c r="Z74" s="28">
        <v>61613</v>
      </c>
      <c r="AA74" s="28">
        <v>62340</v>
      </c>
      <c r="AB74" s="28">
        <v>58634</v>
      </c>
      <c r="AC74" s="28">
        <v>64499</v>
      </c>
      <c r="AD74" s="28">
        <v>66849</v>
      </c>
      <c r="AE74" s="28">
        <v>68310</v>
      </c>
    </row>
    <row r="75" spans="2:31" ht="11.45" customHeight="1" x14ac:dyDescent="0.25">
      <c r="B75" s="22" t="s">
        <v>57</v>
      </c>
      <c r="C75" s="29">
        <v>328107</v>
      </c>
      <c r="D75" s="29">
        <v>328571</v>
      </c>
      <c r="E75" s="29">
        <v>340027</v>
      </c>
      <c r="F75" s="29">
        <v>336001</v>
      </c>
      <c r="G75" s="29">
        <v>331602</v>
      </c>
      <c r="H75" s="29">
        <v>318118</v>
      </c>
      <c r="I75" s="29">
        <v>333508</v>
      </c>
      <c r="J75" s="29">
        <v>339544</v>
      </c>
      <c r="K75" s="29">
        <v>349416</v>
      </c>
      <c r="L75" s="29">
        <v>340868</v>
      </c>
      <c r="M75" s="29">
        <v>337850</v>
      </c>
      <c r="N75" s="29">
        <v>337121</v>
      </c>
      <c r="O75" s="29">
        <v>314657</v>
      </c>
      <c r="P75" s="29">
        <v>297415</v>
      </c>
      <c r="Q75" s="29">
        <v>223244</v>
      </c>
      <c r="R75" s="29">
        <v>224989</v>
      </c>
      <c r="S75" s="29">
        <v>234060</v>
      </c>
      <c r="T75" s="29">
        <v>244933</v>
      </c>
      <c r="U75" s="29">
        <v>245299</v>
      </c>
      <c r="V75" s="29">
        <v>234181</v>
      </c>
      <c r="W75" s="29">
        <v>223294</v>
      </c>
      <c r="X75" s="29">
        <v>228503</v>
      </c>
      <c r="Y75" s="29">
        <v>229019</v>
      </c>
      <c r="Z75" s="29">
        <v>231371</v>
      </c>
      <c r="AA75" s="29">
        <v>223922</v>
      </c>
      <c r="AB75" s="29">
        <v>209067</v>
      </c>
      <c r="AC75" s="29">
        <v>217868</v>
      </c>
      <c r="AD75" s="29">
        <v>222820</v>
      </c>
      <c r="AE75" s="29">
        <v>221929</v>
      </c>
    </row>
    <row r="76" spans="2:31" ht="11.45" customHeight="1" x14ac:dyDescent="0.25">
      <c r="B76" s="22" t="s">
        <v>58</v>
      </c>
      <c r="C76" s="28">
        <v>459312</v>
      </c>
      <c r="D76" s="28">
        <v>452258</v>
      </c>
      <c r="E76" s="28">
        <v>454797</v>
      </c>
      <c r="F76" s="28">
        <v>473012</v>
      </c>
      <c r="G76" s="28">
        <v>447875</v>
      </c>
      <c r="H76" s="28">
        <v>457559</v>
      </c>
      <c r="I76" s="28">
        <v>448590</v>
      </c>
      <c r="J76" s="28">
        <v>468642</v>
      </c>
      <c r="K76" s="28">
        <v>473546</v>
      </c>
      <c r="L76" s="28">
        <v>496075</v>
      </c>
      <c r="M76" s="28">
        <v>495141</v>
      </c>
      <c r="N76" s="28">
        <v>482476</v>
      </c>
      <c r="O76" s="28">
        <v>494625</v>
      </c>
      <c r="P76" s="28">
        <v>484171</v>
      </c>
      <c r="Q76" s="28">
        <v>395019</v>
      </c>
      <c r="R76" s="28">
        <v>374605</v>
      </c>
      <c r="S76" s="28">
        <v>379808</v>
      </c>
      <c r="T76" s="28">
        <v>396223</v>
      </c>
      <c r="U76" s="28">
        <v>390661</v>
      </c>
      <c r="V76" s="28">
        <v>385787</v>
      </c>
      <c r="W76" s="28">
        <v>393101</v>
      </c>
      <c r="X76" s="28">
        <v>419395</v>
      </c>
      <c r="Y76" s="28">
        <v>408150</v>
      </c>
      <c r="Z76" s="28">
        <v>430470</v>
      </c>
      <c r="AA76" s="28">
        <v>429066</v>
      </c>
      <c r="AB76" s="28">
        <v>408853</v>
      </c>
      <c r="AC76" s="28">
        <v>432463</v>
      </c>
      <c r="AD76" s="28">
        <v>424501</v>
      </c>
      <c r="AE76" s="28">
        <v>442736</v>
      </c>
    </row>
    <row r="77" spans="2:31" ht="11.45" customHeight="1" x14ac:dyDescent="0.25">
      <c r="B77" s="22" t="s">
        <v>59</v>
      </c>
      <c r="C77" s="29">
        <v>56364</v>
      </c>
      <c r="D77" s="29">
        <v>55519</v>
      </c>
      <c r="E77" s="29">
        <v>57038</v>
      </c>
      <c r="F77" s="29">
        <v>57013</v>
      </c>
      <c r="G77" s="29">
        <v>57962</v>
      </c>
      <c r="H77" s="29">
        <v>58222</v>
      </c>
      <c r="I77" s="29">
        <v>58437</v>
      </c>
      <c r="J77" s="29">
        <v>57595</v>
      </c>
      <c r="K77" s="29">
        <v>58063</v>
      </c>
      <c r="L77" s="29">
        <v>57898</v>
      </c>
      <c r="M77" s="29">
        <v>56705</v>
      </c>
      <c r="N77" s="29">
        <v>56511</v>
      </c>
      <c r="O77" s="29">
        <v>55965</v>
      </c>
      <c r="P77" s="29">
        <v>56446</v>
      </c>
      <c r="Q77" s="29">
        <v>50379</v>
      </c>
      <c r="R77" s="29">
        <v>52218</v>
      </c>
      <c r="S77" s="29">
        <v>53094</v>
      </c>
      <c r="T77" s="29">
        <v>51710</v>
      </c>
      <c r="U77" s="29">
        <v>50416</v>
      </c>
      <c r="V77" s="29">
        <v>50555</v>
      </c>
      <c r="W77" s="29">
        <v>52298</v>
      </c>
      <c r="X77" s="29">
        <v>52954</v>
      </c>
      <c r="Y77" s="29">
        <v>52785</v>
      </c>
      <c r="Z77" s="29">
        <v>53724</v>
      </c>
      <c r="AA77" s="29">
        <v>53435</v>
      </c>
      <c r="AB77" s="29">
        <v>48673</v>
      </c>
      <c r="AC77" s="29">
        <v>50465</v>
      </c>
      <c r="AD77" s="29">
        <v>50681</v>
      </c>
      <c r="AE77" s="29">
        <v>50028</v>
      </c>
    </row>
    <row r="78" spans="2:31" ht="11.45" customHeight="1" x14ac:dyDescent="0.25">
      <c r="B78" s="22" t="s">
        <v>60</v>
      </c>
      <c r="C78" s="28">
        <v>1504537</v>
      </c>
      <c r="D78" s="28">
        <v>1506353</v>
      </c>
      <c r="E78" s="28">
        <v>1589453</v>
      </c>
      <c r="F78" s="28">
        <v>1679405</v>
      </c>
      <c r="G78" s="28">
        <v>1741901</v>
      </c>
      <c r="H78" s="28">
        <v>1738152</v>
      </c>
      <c r="I78" s="28">
        <v>1716057</v>
      </c>
      <c r="J78" s="28">
        <v>1711513</v>
      </c>
      <c r="K78" s="28">
        <v>1685910</v>
      </c>
      <c r="L78" s="28">
        <v>1608089</v>
      </c>
      <c r="M78" s="28">
        <v>1579481</v>
      </c>
      <c r="N78" s="28">
        <v>1568752</v>
      </c>
      <c r="O78" s="28">
        <v>1529291</v>
      </c>
      <c r="P78" s="28">
        <v>1493826</v>
      </c>
      <c r="Q78" s="28">
        <v>1323286</v>
      </c>
      <c r="R78" s="28">
        <v>1321806</v>
      </c>
      <c r="S78" s="28">
        <v>1318518</v>
      </c>
      <c r="T78" s="28">
        <v>1351981</v>
      </c>
      <c r="U78" s="28">
        <v>1318705</v>
      </c>
      <c r="V78" s="28">
        <v>1349720</v>
      </c>
      <c r="W78" s="28">
        <v>1350403</v>
      </c>
      <c r="X78" s="28">
        <v>1413611</v>
      </c>
      <c r="Y78" s="28">
        <v>1472990</v>
      </c>
      <c r="Z78" s="28">
        <v>1506030</v>
      </c>
      <c r="AA78" s="28">
        <v>1510504</v>
      </c>
      <c r="AB78" s="28">
        <v>1365437</v>
      </c>
      <c r="AC78" s="28">
        <v>1434623</v>
      </c>
      <c r="AD78" s="28">
        <v>1464278</v>
      </c>
      <c r="AE78" s="28">
        <v>1449140</v>
      </c>
    </row>
    <row r="79" spans="2:31" ht="11.45" customHeight="1" x14ac:dyDescent="0.25">
      <c r="B79" s="22" t="s">
        <v>61</v>
      </c>
      <c r="C79" s="29">
        <v>66806</v>
      </c>
      <c r="D79" s="29">
        <v>63965</v>
      </c>
      <c r="E79" s="29">
        <v>63146</v>
      </c>
      <c r="F79" s="29">
        <v>62940</v>
      </c>
      <c r="G79" s="29">
        <v>63808</v>
      </c>
      <c r="H79" s="29">
        <v>65607</v>
      </c>
      <c r="I79" s="29">
        <v>64528</v>
      </c>
      <c r="J79" s="29">
        <v>62135</v>
      </c>
      <c r="K79" s="29">
        <v>59429</v>
      </c>
      <c r="L79" s="29">
        <v>52261</v>
      </c>
      <c r="M79" s="29">
        <v>52025</v>
      </c>
      <c r="N79" s="29">
        <v>50067</v>
      </c>
      <c r="O79" s="29">
        <v>49963</v>
      </c>
      <c r="P79" s="29">
        <v>47766</v>
      </c>
      <c r="Q79" s="29">
        <v>42641</v>
      </c>
      <c r="R79" s="29">
        <v>41995</v>
      </c>
      <c r="S79" s="29">
        <v>41434</v>
      </c>
      <c r="T79" s="29">
        <v>40290</v>
      </c>
      <c r="U79" s="29">
        <v>40946</v>
      </c>
      <c r="V79" s="29">
        <v>41761</v>
      </c>
      <c r="W79" s="29">
        <v>41792</v>
      </c>
      <c r="X79" s="29">
        <v>43164</v>
      </c>
      <c r="Y79" s="29">
        <v>42860</v>
      </c>
      <c r="Z79" s="29">
        <v>44952</v>
      </c>
      <c r="AA79" s="29">
        <v>46868</v>
      </c>
      <c r="AB79" s="29">
        <v>43555</v>
      </c>
      <c r="AC79" s="29">
        <v>44060</v>
      </c>
      <c r="AD79" s="29">
        <v>43882</v>
      </c>
      <c r="AE79" s="29">
        <v>45181</v>
      </c>
    </row>
    <row r="80" spans="2:31" ht="11.45" customHeight="1" x14ac:dyDescent="0.25">
      <c r="B80" s="22" t="s">
        <v>62</v>
      </c>
      <c r="C80" s="28">
        <v>1403585</v>
      </c>
      <c r="D80" s="28">
        <v>1402224</v>
      </c>
      <c r="E80" s="28">
        <v>1411104</v>
      </c>
      <c r="F80" s="28">
        <v>1423722</v>
      </c>
      <c r="G80" s="28">
        <v>1419623</v>
      </c>
      <c r="H80" s="28">
        <v>1400806</v>
      </c>
      <c r="I80" s="28">
        <v>1395278</v>
      </c>
      <c r="J80" s="28">
        <v>1350359</v>
      </c>
      <c r="K80" s="28">
        <v>1300219</v>
      </c>
      <c r="L80" s="28">
        <v>1262355</v>
      </c>
      <c r="M80" s="28">
        <v>1228567</v>
      </c>
      <c r="N80" s="28">
        <v>1213923</v>
      </c>
      <c r="O80" s="28">
        <v>1212334</v>
      </c>
      <c r="P80" s="28">
        <v>1211890</v>
      </c>
      <c r="Q80" s="28">
        <v>1145363</v>
      </c>
      <c r="R80" s="28">
        <v>1128479</v>
      </c>
      <c r="S80" s="28">
        <v>1126018</v>
      </c>
      <c r="T80" s="28">
        <v>1110472</v>
      </c>
      <c r="U80" s="28">
        <v>1107569</v>
      </c>
      <c r="V80" s="28">
        <v>1105263</v>
      </c>
      <c r="W80" s="28">
        <v>1106433</v>
      </c>
      <c r="X80" s="28">
        <v>1127376</v>
      </c>
      <c r="Y80" s="28">
        <v>1139986</v>
      </c>
      <c r="Z80" s="28">
        <v>1165029</v>
      </c>
      <c r="AA80" s="28">
        <v>1200922</v>
      </c>
      <c r="AB80" s="28">
        <v>1155617</v>
      </c>
      <c r="AC80" s="28">
        <v>1198699</v>
      </c>
      <c r="AD80" s="28">
        <v>1218512</v>
      </c>
      <c r="AE80" s="28">
        <v>1243901</v>
      </c>
    </row>
    <row r="81" spans="2:31" ht="11.45" customHeight="1" x14ac:dyDescent="0.25">
      <c r="B81" s="22" t="s">
        <v>63</v>
      </c>
      <c r="C81" s="29">
        <v>1132054</v>
      </c>
      <c r="D81" s="29">
        <v>1122444</v>
      </c>
      <c r="E81" s="29">
        <v>1117225</v>
      </c>
      <c r="F81" s="29">
        <v>1121872</v>
      </c>
      <c r="G81" s="29">
        <v>1119340</v>
      </c>
      <c r="H81" s="29">
        <v>1116838</v>
      </c>
      <c r="I81" s="29">
        <v>1112678</v>
      </c>
      <c r="J81" s="29">
        <v>1076233</v>
      </c>
      <c r="K81" s="29">
        <v>1069876</v>
      </c>
      <c r="L81" s="29">
        <v>1069123</v>
      </c>
      <c r="M81" s="29">
        <v>1065297</v>
      </c>
      <c r="N81" s="29">
        <v>1068969</v>
      </c>
      <c r="O81" s="29">
        <v>1090532</v>
      </c>
      <c r="P81" s="29">
        <v>1093528</v>
      </c>
      <c r="Q81" s="29">
        <v>1014794</v>
      </c>
      <c r="R81" s="29">
        <v>1018154</v>
      </c>
      <c r="S81" s="29">
        <v>1034089</v>
      </c>
      <c r="T81" s="29">
        <v>1041534</v>
      </c>
      <c r="U81" s="29">
        <v>1037191</v>
      </c>
      <c r="V81" s="29">
        <v>1038599</v>
      </c>
      <c r="W81" s="29">
        <v>1037511</v>
      </c>
      <c r="X81" s="29">
        <v>1041908</v>
      </c>
      <c r="Y81" s="29">
        <v>1050800</v>
      </c>
      <c r="Z81" s="29">
        <v>1071936</v>
      </c>
      <c r="AA81" s="29">
        <v>1083034</v>
      </c>
      <c r="AB81" s="29">
        <v>1023216</v>
      </c>
      <c r="AC81" s="29">
        <v>1073982</v>
      </c>
      <c r="AD81" s="29">
        <v>1090385</v>
      </c>
      <c r="AE81" s="29">
        <v>1100204</v>
      </c>
    </row>
    <row r="82" spans="2:31" ht="11.45" customHeight="1" x14ac:dyDescent="0.25">
      <c r="B82" s="22" t="s">
        <v>64</v>
      </c>
      <c r="C82" s="28">
        <v>6813557</v>
      </c>
      <c r="D82" s="28">
        <v>6866079</v>
      </c>
      <c r="E82" s="28">
        <v>6893943</v>
      </c>
      <c r="F82" s="28">
        <v>6908939</v>
      </c>
      <c r="G82" s="28">
        <v>6565519</v>
      </c>
      <c r="H82" s="28">
        <v>6081662</v>
      </c>
      <c r="I82" s="28">
        <v>6115443</v>
      </c>
      <c r="J82" s="28">
        <v>5548072</v>
      </c>
      <c r="K82" s="28">
        <v>5591510</v>
      </c>
      <c r="L82" s="28">
        <v>5793221</v>
      </c>
      <c r="M82" s="28">
        <v>5990532</v>
      </c>
      <c r="N82" s="28">
        <v>6270130</v>
      </c>
      <c r="O82" s="28">
        <v>6614662</v>
      </c>
      <c r="P82" s="28">
        <v>6819809</v>
      </c>
      <c r="Q82" s="28">
        <v>6405807</v>
      </c>
      <c r="R82" s="28">
        <v>6026311</v>
      </c>
      <c r="S82" s="28">
        <v>6054698</v>
      </c>
      <c r="T82" s="28">
        <v>5981913</v>
      </c>
      <c r="U82" s="28">
        <v>6126609</v>
      </c>
      <c r="V82" s="28">
        <v>6272408</v>
      </c>
      <c r="W82" s="28">
        <v>6451891</v>
      </c>
      <c r="X82" s="28">
        <v>6779606</v>
      </c>
      <c r="Y82" s="28">
        <v>7010217</v>
      </c>
      <c r="Z82" s="28">
        <v>7033902</v>
      </c>
      <c r="AA82" s="28">
        <v>7049388</v>
      </c>
      <c r="AB82" s="28">
        <v>6774155</v>
      </c>
      <c r="AC82" s="28">
        <v>6809269</v>
      </c>
      <c r="AD82" s="28">
        <v>6861229</v>
      </c>
      <c r="AE82" s="28">
        <v>6616973</v>
      </c>
    </row>
    <row r="83" spans="2:31" ht="11.45" customHeight="1" x14ac:dyDescent="0.25">
      <c r="B83" s="22" t="s">
        <v>65</v>
      </c>
      <c r="C83" s="29">
        <v>1846757</v>
      </c>
      <c r="D83" s="29">
        <v>1872876</v>
      </c>
      <c r="E83" s="29">
        <v>1891673</v>
      </c>
      <c r="F83" s="29">
        <v>1916153</v>
      </c>
      <c r="G83" s="29">
        <v>1930537</v>
      </c>
      <c r="H83" s="29">
        <v>1923993</v>
      </c>
      <c r="I83" s="29">
        <v>1907477</v>
      </c>
      <c r="J83" s="29">
        <v>1844723</v>
      </c>
      <c r="K83" s="29">
        <v>1769112</v>
      </c>
      <c r="L83" s="29">
        <v>1698686</v>
      </c>
      <c r="M83" s="29">
        <v>1628235</v>
      </c>
      <c r="N83" s="29">
        <v>1599997</v>
      </c>
      <c r="O83" s="29">
        <v>1568133</v>
      </c>
      <c r="P83" s="29">
        <v>1512880</v>
      </c>
      <c r="Q83" s="29">
        <v>1385177</v>
      </c>
      <c r="R83" s="29">
        <v>1350687</v>
      </c>
      <c r="S83" s="29">
        <v>1320568</v>
      </c>
      <c r="T83" s="29">
        <v>1268568</v>
      </c>
      <c r="U83" s="29">
        <v>1251221</v>
      </c>
      <c r="V83" s="29">
        <v>1275683</v>
      </c>
      <c r="W83" s="29">
        <v>1309951</v>
      </c>
      <c r="X83" s="29">
        <v>1322964</v>
      </c>
      <c r="Y83" s="29">
        <v>1357921</v>
      </c>
      <c r="Z83" s="29">
        <v>1402234</v>
      </c>
      <c r="AA83" s="29">
        <v>1391009</v>
      </c>
      <c r="AB83" s="29">
        <v>1289702</v>
      </c>
      <c r="AC83" s="29">
        <v>1313672</v>
      </c>
      <c r="AD83" s="29">
        <v>1352452</v>
      </c>
      <c r="AE83" s="29">
        <v>1363493</v>
      </c>
    </row>
    <row r="84" spans="2:31" ht="11.45" customHeight="1" x14ac:dyDescent="0.25">
      <c r="B84" s="22" t="s">
        <v>66</v>
      </c>
      <c r="C84" s="28">
        <v>4771369</v>
      </c>
      <c r="D84" s="28">
        <v>4757432</v>
      </c>
      <c r="E84" s="28">
        <v>4737803</v>
      </c>
      <c r="F84" s="28">
        <v>4284707</v>
      </c>
      <c r="G84" s="28">
        <v>4030468</v>
      </c>
      <c r="H84" s="28">
        <v>3878454</v>
      </c>
      <c r="I84" s="28">
        <v>3873885</v>
      </c>
      <c r="J84" s="28">
        <v>4116140</v>
      </c>
      <c r="K84" s="28">
        <v>4009447</v>
      </c>
      <c r="L84" s="28">
        <v>3900761</v>
      </c>
      <c r="M84" s="28">
        <v>3659155</v>
      </c>
      <c r="N84" s="28">
        <v>3615210</v>
      </c>
      <c r="O84" s="28">
        <v>3651105</v>
      </c>
      <c r="P84" s="28">
        <v>3497284</v>
      </c>
      <c r="Q84" s="28">
        <v>3102967</v>
      </c>
      <c r="R84" s="28">
        <v>2913574</v>
      </c>
      <c r="S84" s="28">
        <v>2998378</v>
      </c>
      <c r="T84" s="28">
        <v>2927689</v>
      </c>
      <c r="U84" s="28">
        <v>2920214</v>
      </c>
      <c r="V84" s="28">
        <v>2989650</v>
      </c>
      <c r="W84" s="28">
        <v>2879538</v>
      </c>
      <c r="X84" s="28">
        <v>2979231</v>
      </c>
      <c r="Y84" s="28">
        <v>3007337</v>
      </c>
      <c r="Z84" s="28">
        <v>3025199</v>
      </c>
      <c r="AA84" s="28">
        <v>2999150</v>
      </c>
      <c r="AB84" s="28">
        <v>2690545</v>
      </c>
      <c r="AC84" s="28">
        <v>2797626</v>
      </c>
      <c r="AD84" s="28">
        <v>2779507</v>
      </c>
      <c r="AE84" s="28">
        <v>2805180</v>
      </c>
    </row>
    <row r="85" spans="2:31" ht="11.45" customHeight="1" x14ac:dyDescent="0.25">
      <c r="B85" s="22" t="s">
        <v>67</v>
      </c>
      <c r="C85" s="29">
        <v>444351</v>
      </c>
      <c r="D85" s="29">
        <v>419592</v>
      </c>
      <c r="E85" s="29">
        <v>407993</v>
      </c>
      <c r="F85" s="29">
        <v>409015</v>
      </c>
      <c r="G85" s="29">
        <v>405998</v>
      </c>
      <c r="H85" s="29">
        <v>404867</v>
      </c>
      <c r="I85" s="29">
        <v>401134</v>
      </c>
      <c r="J85" s="29">
        <v>404965</v>
      </c>
      <c r="K85" s="29">
        <v>396042</v>
      </c>
      <c r="L85" s="29">
        <v>401476</v>
      </c>
      <c r="M85" s="29">
        <v>385511</v>
      </c>
      <c r="N85" s="29">
        <v>374641</v>
      </c>
      <c r="O85" s="29">
        <v>374893</v>
      </c>
      <c r="P85" s="29">
        <v>373964</v>
      </c>
      <c r="Q85" s="29">
        <v>332610</v>
      </c>
      <c r="R85" s="29">
        <v>323648</v>
      </c>
      <c r="S85" s="29">
        <v>318604</v>
      </c>
      <c r="T85" s="29">
        <v>310343</v>
      </c>
      <c r="U85" s="29">
        <v>307084</v>
      </c>
      <c r="V85" s="29">
        <v>310482</v>
      </c>
      <c r="W85" s="29">
        <v>318219</v>
      </c>
      <c r="X85" s="29">
        <v>322642</v>
      </c>
      <c r="Y85" s="29">
        <v>329920</v>
      </c>
      <c r="Z85" s="29">
        <v>340940</v>
      </c>
      <c r="AA85" s="29">
        <v>348427</v>
      </c>
      <c r="AB85" s="29">
        <v>326366</v>
      </c>
      <c r="AC85" s="29">
        <v>350487</v>
      </c>
      <c r="AD85" s="29">
        <v>354867</v>
      </c>
      <c r="AE85" s="29">
        <v>354520</v>
      </c>
    </row>
    <row r="86" spans="2:31" ht="11.45" customHeight="1" x14ac:dyDescent="0.25">
      <c r="B86" s="22" t="s">
        <v>68</v>
      </c>
      <c r="C86" s="28">
        <v>969750</v>
      </c>
      <c r="D86" s="28">
        <v>988111</v>
      </c>
      <c r="E86" s="28">
        <v>981783</v>
      </c>
      <c r="F86" s="28">
        <v>928579</v>
      </c>
      <c r="G86" s="28">
        <v>885152</v>
      </c>
      <c r="H86" s="28">
        <v>868593</v>
      </c>
      <c r="I86" s="28">
        <v>878201</v>
      </c>
      <c r="J86" s="28">
        <v>836889</v>
      </c>
      <c r="K86" s="28">
        <v>844548</v>
      </c>
      <c r="L86" s="28">
        <v>860419</v>
      </c>
      <c r="M86" s="28">
        <v>869017</v>
      </c>
      <c r="N86" s="28">
        <v>884017</v>
      </c>
      <c r="O86" s="28">
        <v>907853</v>
      </c>
      <c r="P86" s="28">
        <v>948296</v>
      </c>
      <c r="Q86" s="28">
        <v>820515</v>
      </c>
      <c r="R86" s="28">
        <v>821621</v>
      </c>
      <c r="S86" s="28">
        <v>849359</v>
      </c>
      <c r="T86" s="28">
        <v>840023</v>
      </c>
      <c r="U86" s="28">
        <v>819724</v>
      </c>
      <c r="V86" s="28">
        <v>833558</v>
      </c>
      <c r="W86" s="28">
        <v>852013</v>
      </c>
      <c r="X86" s="28">
        <v>875911</v>
      </c>
      <c r="Y86" s="28">
        <v>898526</v>
      </c>
      <c r="Z86" s="28">
        <v>908346</v>
      </c>
      <c r="AA86" s="28">
        <v>900654</v>
      </c>
      <c r="AB86" s="28">
        <v>803917</v>
      </c>
      <c r="AC86" s="28">
        <v>816169</v>
      </c>
      <c r="AD86" s="28">
        <v>834216</v>
      </c>
      <c r="AE86" s="28">
        <v>835469</v>
      </c>
    </row>
    <row r="87" spans="2:31" ht="11.45" customHeight="1" x14ac:dyDescent="0.25">
      <c r="B87" s="22" t="s">
        <v>69</v>
      </c>
      <c r="C87" s="29">
        <v>647200</v>
      </c>
      <c r="D87" s="29">
        <v>648500</v>
      </c>
      <c r="E87" s="29">
        <v>676100</v>
      </c>
      <c r="F87" s="29">
        <v>701000</v>
      </c>
      <c r="G87" s="29">
        <v>706600</v>
      </c>
      <c r="H87" s="29">
        <v>720600</v>
      </c>
      <c r="I87" s="29">
        <v>724000</v>
      </c>
      <c r="J87" s="29">
        <v>705900</v>
      </c>
      <c r="K87" s="29">
        <v>683200</v>
      </c>
      <c r="L87" s="29">
        <v>670800</v>
      </c>
      <c r="M87" s="29">
        <v>667300</v>
      </c>
      <c r="N87" s="29">
        <v>675000</v>
      </c>
      <c r="O87" s="29">
        <v>682900</v>
      </c>
      <c r="P87" s="29">
        <v>683200</v>
      </c>
      <c r="Q87" s="29">
        <v>595500</v>
      </c>
      <c r="R87" s="29">
        <v>578400</v>
      </c>
      <c r="S87" s="29">
        <v>587200</v>
      </c>
      <c r="T87" s="29">
        <v>580500</v>
      </c>
      <c r="U87" s="29">
        <v>551000</v>
      </c>
      <c r="V87" s="29">
        <v>532600</v>
      </c>
      <c r="W87" s="29">
        <v>524700</v>
      </c>
      <c r="X87" s="29">
        <v>519600</v>
      </c>
      <c r="Y87" s="29">
        <v>520200</v>
      </c>
      <c r="Z87" s="29">
        <v>528000</v>
      </c>
      <c r="AA87" s="29">
        <v>529600</v>
      </c>
      <c r="AB87" s="29">
        <v>519700</v>
      </c>
      <c r="AC87" s="29">
        <v>524000</v>
      </c>
      <c r="AD87" s="29">
        <v>538100</v>
      </c>
      <c r="AE87" s="29">
        <v>538300</v>
      </c>
    </row>
    <row r="88" spans="2:31" ht="11.45" customHeight="1" x14ac:dyDescent="0.25">
      <c r="B88" s="22" t="s">
        <v>70</v>
      </c>
      <c r="C88" s="28">
        <v>1262940</v>
      </c>
      <c r="D88" s="28">
        <v>1265920</v>
      </c>
      <c r="E88" s="28">
        <v>1250500</v>
      </c>
      <c r="F88" s="28">
        <v>1280820</v>
      </c>
      <c r="G88" s="28">
        <v>1282980</v>
      </c>
      <c r="H88" s="28">
        <v>1308280</v>
      </c>
      <c r="I88" s="28">
        <v>1315340</v>
      </c>
      <c r="J88" s="28">
        <v>1265670</v>
      </c>
      <c r="K88" s="28">
        <v>1210520</v>
      </c>
      <c r="L88" s="28">
        <v>1198780</v>
      </c>
      <c r="M88" s="28">
        <v>1174710</v>
      </c>
      <c r="N88" s="28">
        <v>1163220</v>
      </c>
      <c r="O88" s="28">
        <v>1172260</v>
      </c>
      <c r="P88" s="28">
        <v>1177660</v>
      </c>
      <c r="Q88" s="28">
        <v>1036260</v>
      </c>
      <c r="R88" s="28">
        <v>1051230</v>
      </c>
      <c r="S88" s="28">
        <v>1069800</v>
      </c>
      <c r="T88" s="28">
        <v>1026170</v>
      </c>
      <c r="U88" s="28">
        <v>1001060</v>
      </c>
      <c r="V88" s="28">
        <v>985330</v>
      </c>
      <c r="W88" s="28">
        <v>968610</v>
      </c>
      <c r="X88" s="28">
        <v>969070</v>
      </c>
      <c r="Y88" s="28">
        <v>994320</v>
      </c>
      <c r="Z88" s="28">
        <v>983840</v>
      </c>
      <c r="AA88" s="28">
        <v>980300</v>
      </c>
      <c r="AB88" s="28">
        <v>926480</v>
      </c>
      <c r="AC88" s="28">
        <v>983250</v>
      </c>
      <c r="AD88" s="28">
        <v>969770</v>
      </c>
      <c r="AE88" s="28">
        <v>976140</v>
      </c>
    </row>
    <row r="89" spans="2:31" ht="11.45" customHeight="1" x14ac:dyDescent="0.25">
      <c r="B89" s="22" t="s">
        <v>71</v>
      </c>
      <c r="C89" s="29">
        <v>40190</v>
      </c>
      <c r="D89" s="29">
        <v>40217</v>
      </c>
      <c r="E89" s="29">
        <v>39883</v>
      </c>
      <c r="F89" s="29">
        <v>39159</v>
      </c>
      <c r="G89" s="29">
        <v>38513</v>
      </c>
      <c r="H89" s="29">
        <v>38084</v>
      </c>
      <c r="I89" s="29">
        <v>37314</v>
      </c>
      <c r="J89" s="29">
        <v>36060</v>
      </c>
      <c r="K89" s="29">
        <v>34891</v>
      </c>
      <c r="L89" s="29">
        <v>34137</v>
      </c>
      <c r="M89" s="29">
        <v>33511</v>
      </c>
      <c r="N89" s="29">
        <v>33006</v>
      </c>
      <c r="O89" s="29">
        <v>32918</v>
      </c>
      <c r="P89" s="29">
        <v>34609</v>
      </c>
      <c r="Q89" s="29">
        <v>30404</v>
      </c>
      <c r="R89" s="29">
        <v>30946</v>
      </c>
      <c r="S89" s="29">
        <v>32307</v>
      </c>
      <c r="T89" s="29">
        <v>32805</v>
      </c>
      <c r="U89" s="29">
        <v>33600</v>
      </c>
      <c r="V89" s="29">
        <v>33864</v>
      </c>
      <c r="W89" s="29">
        <v>33993</v>
      </c>
      <c r="X89" s="29">
        <v>35038</v>
      </c>
      <c r="Y89" s="29">
        <v>34096</v>
      </c>
      <c r="Z89" s="29">
        <v>34122</v>
      </c>
      <c r="AA89" s="29">
        <v>33292</v>
      </c>
      <c r="AB89" s="29">
        <v>31961</v>
      </c>
      <c r="AC89" s="29">
        <v>31751</v>
      </c>
      <c r="AD89" s="29">
        <v>32780</v>
      </c>
      <c r="AE89" s="29">
        <v>33720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427000</v>
      </c>
      <c r="D91" s="29">
        <v>431000</v>
      </c>
      <c r="E91" s="29">
        <v>448000</v>
      </c>
      <c r="F91" s="29">
        <v>459000</v>
      </c>
      <c r="G91" s="29">
        <v>443000</v>
      </c>
      <c r="H91" s="29">
        <v>426000</v>
      </c>
      <c r="I91" s="29">
        <v>409000</v>
      </c>
      <c r="J91" s="29">
        <v>395000</v>
      </c>
      <c r="K91" s="29">
        <v>373000</v>
      </c>
      <c r="L91" s="29">
        <v>369000</v>
      </c>
      <c r="M91" s="29">
        <v>377000</v>
      </c>
      <c r="N91" s="29">
        <v>399000</v>
      </c>
      <c r="O91" s="29">
        <v>411000</v>
      </c>
      <c r="P91" s="29">
        <v>415000</v>
      </c>
      <c r="Q91" s="29">
        <v>382000</v>
      </c>
      <c r="R91" s="29">
        <v>366000</v>
      </c>
      <c r="S91" s="29">
        <v>365000</v>
      </c>
      <c r="T91" s="29">
        <v>370000</v>
      </c>
      <c r="U91" s="29">
        <v>370000</v>
      </c>
      <c r="V91" s="29">
        <v>372000</v>
      </c>
      <c r="W91" s="29">
        <v>358000</v>
      </c>
      <c r="X91" s="29">
        <v>343000</v>
      </c>
      <c r="Y91" s="29">
        <v>334000</v>
      </c>
      <c r="Z91" s="29">
        <v>337000</v>
      </c>
      <c r="AA91" s="29">
        <v>345000</v>
      </c>
      <c r="AB91" s="29">
        <v>337000</v>
      </c>
      <c r="AC91" s="29">
        <v>341000</v>
      </c>
      <c r="AD91" s="29">
        <v>350000</v>
      </c>
      <c r="AE91" s="29">
        <v>352000</v>
      </c>
    </row>
    <row r="92" spans="2:31" ht="11.45" customHeight="1" x14ac:dyDescent="0.25">
      <c r="B92" s="22" t="s">
        <v>74</v>
      </c>
      <c r="C92" s="28">
        <v>1280685</v>
      </c>
      <c r="D92" s="28">
        <v>1217067</v>
      </c>
      <c r="E92" s="28">
        <v>1202401</v>
      </c>
      <c r="F92" s="28">
        <v>1191584</v>
      </c>
      <c r="G92" s="28">
        <v>1219788</v>
      </c>
      <c r="H92" s="28">
        <v>1252200</v>
      </c>
      <c r="I92" s="28">
        <v>1233395</v>
      </c>
      <c r="J92" s="28">
        <v>1171295</v>
      </c>
      <c r="K92" s="28">
        <v>1128598</v>
      </c>
      <c r="L92" s="28">
        <v>1144672</v>
      </c>
      <c r="M92" s="28">
        <v>1167035</v>
      </c>
      <c r="N92" s="28">
        <v>1181134</v>
      </c>
      <c r="O92" s="28">
        <v>1204872</v>
      </c>
      <c r="P92" s="28">
        <v>1217457</v>
      </c>
      <c r="Q92" s="28">
        <v>1156651</v>
      </c>
      <c r="R92" s="28">
        <v>1152987</v>
      </c>
      <c r="S92" s="28">
        <v>1192696</v>
      </c>
      <c r="T92" s="28">
        <v>1181611</v>
      </c>
      <c r="U92" s="28">
        <v>1146510</v>
      </c>
      <c r="V92" s="28">
        <v>1163530</v>
      </c>
      <c r="W92" s="28">
        <v>1179213</v>
      </c>
      <c r="X92" s="28">
        <v>1170476</v>
      </c>
      <c r="Y92" s="28">
        <v>1162862</v>
      </c>
      <c r="Z92" s="28">
        <v>1140664</v>
      </c>
      <c r="AA92" s="28">
        <v>1154356</v>
      </c>
      <c r="AB92" s="28">
        <v>1090510</v>
      </c>
      <c r="AC92" s="28">
        <v>1119850</v>
      </c>
      <c r="AD92" s="28">
        <v>1126809</v>
      </c>
      <c r="AE92" s="28">
        <v>1140624</v>
      </c>
    </row>
    <row r="93" spans="2:31" ht="11.45" customHeight="1" x14ac:dyDescent="0.25">
      <c r="B93" s="22" t="s">
        <v>75</v>
      </c>
      <c r="C93" s="29">
        <v>7590577</v>
      </c>
      <c r="D93" s="29">
        <v>7741495</v>
      </c>
      <c r="E93" s="29">
        <v>7623691</v>
      </c>
      <c r="F93" s="29">
        <v>7695554</v>
      </c>
      <c r="G93" s="29">
        <v>7347564</v>
      </c>
      <c r="H93" s="29">
        <v>7067916</v>
      </c>
      <c r="I93" s="29">
        <v>6736145</v>
      </c>
      <c r="J93" s="29">
        <v>6356227</v>
      </c>
      <c r="K93" s="29">
        <v>5955554</v>
      </c>
      <c r="L93" s="29">
        <v>5688863</v>
      </c>
      <c r="M93" s="29">
        <v>5494714</v>
      </c>
      <c r="N93" s="29">
        <v>5334053</v>
      </c>
      <c r="O93" s="29">
        <v>5225196</v>
      </c>
      <c r="P93" s="29">
        <v>5006739</v>
      </c>
      <c r="Q93" s="29">
        <v>4688908</v>
      </c>
      <c r="R93" s="29">
        <v>4635424</v>
      </c>
      <c r="S93" s="29">
        <v>4640939</v>
      </c>
      <c r="T93" s="29">
        <v>4678028</v>
      </c>
      <c r="U93" s="29">
        <v>4716129</v>
      </c>
      <c r="V93" s="29">
        <v>4713320</v>
      </c>
      <c r="W93" s="29">
        <v>4719664</v>
      </c>
      <c r="X93" s="29">
        <v>4724011</v>
      </c>
      <c r="Y93" s="29">
        <v>4753504</v>
      </c>
      <c r="Z93" s="29">
        <v>4785855</v>
      </c>
      <c r="AA93" s="29">
        <v>4760605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22.438709435418872</v>
      </c>
      <c r="D98" s="10">
        <f t="shared" ref="D98:AD107" si="0">D12/D60*1000</f>
        <v>22.519236180543302</v>
      </c>
      <c r="E98" s="10">
        <f t="shared" si="0"/>
        <v>23.464718240583217</v>
      </c>
      <c r="F98" s="10">
        <f t="shared" si="0"/>
        <v>24.0984718299303</v>
      </c>
      <c r="G98" s="10">
        <f t="shared" si="0"/>
        <v>25.112846834272435</v>
      </c>
      <c r="H98" s="10">
        <f t="shared" si="0"/>
        <v>26.866614426948477</v>
      </c>
      <c r="I98" s="10">
        <f t="shared" si="0"/>
        <v>27.42813293031988</v>
      </c>
      <c r="J98" s="10">
        <f t="shared" si="0"/>
        <v>27.92524899220027</v>
      </c>
      <c r="K98" s="10">
        <f t="shared" si="0"/>
        <v>28.683847571679255</v>
      </c>
      <c r="L98" s="10">
        <f t="shared" si="0"/>
        <v>29.795199760496416</v>
      </c>
      <c r="M98" s="10">
        <f t="shared" si="0"/>
        <v>30.806231024576245</v>
      </c>
      <c r="N98" s="10">
        <f t="shared" si="0"/>
        <v>32.634450644389148</v>
      </c>
      <c r="O98" s="10">
        <f t="shared" si="0"/>
        <v>33.650972743722214</v>
      </c>
      <c r="P98" s="10">
        <f t="shared" si="0"/>
        <v>33.018033381382146</v>
      </c>
      <c r="Q98" s="10">
        <f t="shared" si="0"/>
        <v>31.35466359909886</v>
      </c>
      <c r="R98" s="10">
        <f t="shared" si="0"/>
        <v>35.29292003010508</v>
      </c>
      <c r="S98" s="10">
        <f t="shared" si="0"/>
        <v>36.742445689704738</v>
      </c>
      <c r="T98" s="10">
        <f t="shared" si="0"/>
        <v>36.634808385685666</v>
      </c>
      <c r="U98" s="10">
        <f t="shared" si="0"/>
        <v>36.817306265402777</v>
      </c>
      <c r="V98" s="10">
        <f t="shared" si="0"/>
        <v>37.900119903966583</v>
      </c>
      <c r="W98" s="10">
        <f t="shared" si="0"/>
        <v>39.303569799764162</v>
      </c>
      <c r="X98" s="10">
        <f t="shared" si="0"/>
        <v>39.565131365818843</v>
      </c>
      <c r="Y98" s="10">
        <f t="shared" si="0"/>
        <v>40.62673089950551</v>
      </c>
      <c r="Z98" s="10">
        <f t="shared" si="0"/>
        <v>41.050595302801227</v>
      </c>
      <c r="AA98" s="10">
        <f t="shared" si="0"/>
        <v>41.212924743597711</v>
      </c>
      <c r="AB98" s="10">
        <f t="shared" si="0"/>
        <v>41.576519870366653</v>
      </c>
      <c r="AC98" s="10">
        <f t="shared" si="0"/>
        <v>43.950447259702436</v>
      </c>
      <c r="AD98" s="10">
        <f t="shared" si="0"/>
        <v>45.187804808862538</v>
      </c>
      <c r="AE98" s="10">
        <f t="shared" ref="AE98:AE125" si="1">AE12/AE60*1000</f>
        <v>44.608240188446736</v>
      </c>
    </row>
    <row r="99" spans="2:31" ht="11.45" customHeight="1" x14ac:dyDescent="0.25">
      <c r="B99" s="22" t="s">
        <v>43</v>
      </c>
      <c r="C99" s="10">
        <f t="shared" ref="C99:R131" si="2">C13/C61*1000</f>
        <v>29.33252444344846</v>
      </c>
      <c r="D99" s="10">
        <f t="shared" si="2"/>
        <v>29.523000698731181</v>
      </c>
      <c r="E99" s="10">
        <f t="shared" si="2"/>
        <v>30.781494091400511</v>
      </c>
      <c r="F99" s="10">
        <f t="shared" si="2"/>
        <v>31.256157709674916</v>
      </c>
      <c r="G99" s="10">
        <f t="shared" si="2"/>
        <v>32.098972417831668</v>
      </c>
      <c r="H99" s="10">
        <f t="shared" si="2"/>
        <v>33.950779076767731</v>
      </c>
      <c r="I99" s="10">
        <f t="shared" si="2"/>
        <v>34.677151182110201</v>
      </c>
      <c r="J99" s="10">
        <f t="shared" si="2"/>
        <v>35.085221243292885</v>
      </c>
      <c r="K99" s="10">
        <f t="shared" si="2"/>
        <v>35.88294325313565</v>
      </c>
      <c r="L99" s="10">
        <f t="shared" si="2"/>
        <v>37.229421477429526</v>
      </c>
      <c r="M99" s="10">
        <f t="shared" si="2"/>
        <v>38.563490750117261</v>
      </c>
      <c r="N99" s="10">
        <f t="shared" si="2"/>
        <v>40.832818869207429</v>
      </c>
      <c r="O99" s="10">
        <f t="shared" si="2"/>
        <v>42.264657932374497</v>
      </c>
      <c r="P99" s="10">
        <f t="shared" si="2"/>
        <v>41.23317407006013</v>
      </c>
      <c r="Q99" s="10">
        <f t="shared" si="2"/>
        <v>38.936060737392353</v>
      </c>
      <c r="R99" s="10">
        <f t="shared" si="2"/>
        <v>43.422848842202725</v>
      </c>
      <c r="S99" s="10">
        <f t="shared" si="0"/>
        <v>45.164001601912446</v>
      </c>
      <c r="T99" s="10">
        <f t="shared" si="0"/>
        <v>45.258888396228791</v>
      </c>
      <c r="U99" s="10">
        <f t="shared" si="0"/>
        <v>45.851234156282651</v>
      </c>
      <c r="V99" s="10">
        <f t="shared" si="0"/>
        <v>47.339274982867593</v>
      </c>
      <c r="W99" s="10">
        <f t="shared" si="0"/>
        <v>49.030639291179185</v>
      </c>
      <c r="X99" s="10">
        <f t="shared" si="0"/>
        <v>49.674644848271733</v>
      </c>
      <c r="Y99" s="10">
        <f t="shared" si="0"/>
        <v>51.17199543904691</v>
      </c>
      <c r="Z99" s="10">
        <f t="shared" si="0"/>
        <v>51.416165650135305</v>
      </c>
      <c r="AA99" s="10">
        <f t="shared" si="0"/>
        <v>51.22005747002018</v>
      </c>
      <c r="AB99" s="10">
        <f t="shared" si="0"/>
        <v>51.938475454825848</v>
      </c>
      <c r="AC99" s="10">
        <f t="shared" si="0"/>
        <v>54.695132510498659</v>
      </c>
      <c r="AD99" s="10">
        <f t="shared" si="0"/>
        <v>55.834821929495774</v>
      </c>
      <c r="AE99" s="10">
        <f t="shared" si="1"/>
        <v>54.604754839717366</v>
      </c>
    </row>
    <row r="100" spans="2:31" ht="11.45" customHeight="1" x14ac:dyDescent="0.25">
      <c r="B100" s="22" t="s">
        <v>44</v>
      </c>
      <c r="C100" s="10">
        <f t="shared" si="2"/>
        <v>39.850305839078771</v>
      </c>
      <c r="D100" s="10">
        <f t="shared" si="0"/>
        <v>41.723843713381385</v>
      </c>
      <c r="E100" s="10">
        <f t="shared" si="0"/>
        <v>44.810117050166376</v>
      </c>
      <c r="F100" s="10">
        <f t="shared" si="0"/>
        <v>46.273310094797374</v>
      </c>
      <c r="G100" s="10">
        <f t="shared" si="0"/>
        <v>47.161654601940413</v>
      </c>
      <c r="H100" s="10">
        <f t="shared" si="0"/>
        <v>49.159143461286689</v>
      </c>
      <c r="I100" s="10">
        <f t="shared" si="0"/>
        <v>49.456583613486096</v>
      </c>
      <c r="J100" s="10">
        <f t="shared" si="0"/>
        <v>51.361063512405011</v>
      </c>
      <c r="K100" s="10">
        <f t="shared" si="0"/>
        <v>53.188952208629338</v>
      </c>
      <c r="L100" s="10">
        <f t="shared" si="0"/>
        <v>56.880423815365774</v>
      </c>
      <c r="M100" s="10">
        <f t="shared" si="0"/>
        <v>59.105319653511074</v>
      </c>
      <c r="N100" s="10">
        <f t="shared" si="0"/>
        <v>57.870411398508878</v>
      </c>
      <c r="O100" s="10">
        <f t="shared" si="0"/>
        <v>61.95349276571627</v>
      </c>
      <c r="P100" s="10">
        <f t="shared" si="0"/>
        <v>60.61953813543564</v>
      </c>
      <c r="Q100" s="10">
        <f t="shared" si="0"/>
        <v>62.815489499392712</v>
      </c>
      <c r="R100" s="10">
        <f t="shared" si="0"/>
        <v>66.065813814754776</v>
      </c>
      <c r="S100" s="10">
        <f t="shared" si="0"/>
        <v>65.405677180050901</v>
      </c>
      <c r="T100" s="10">
        <f t="shared" si="0"/>
        <v>65.683232822301349</v>
      </c>
      <c r="U100" s="10">
        <f t="shared" si="0"/>
        <v>68.689551434879689</v>
      </c>
      <c r="V100" s="10">
        <f t="shared" si="0"/>
        <v>71.46807610241369</v>
      </c>
      <c r="W100" s="10">
        <f t="shared" si="0"/>
        <v>74.011232718146502</v>
      </c>
      <c r="X100" s="10">
        <f t="shared" si="0"/>
        <v>72.231339599771545</v>
      </c>
      <c r="Y100" s="10">
        <f t="shared" si="0"/>
        <v>73.13312454854757</v>
      </c>
      <c r="Z100" s="10">
        <f t="shared" si="0"/>
        <v>73.544354501365206</v>
      </c>
      <c r="AA100" s="10">
        <f t="shared" si="0"/>
        <v>75.452284419610905</v>
      </c>
      <c r="AB100" s="10">
        <f t="shared" si="0"/>
        <v>76.548502924892716</v>
      </c>
      <c r="AC100" s="10">
        <f t="shared" si="0"/>
        <v>68.521803811698405</v>
      </c>
      <c r="AD100" s="10">
        <f t="shared" si="0"/>
        <v>75.313452594099175</v>
      </c>
      <c r="AE100" s="10">
        <f t="shared" si="1"/>
        <v>74.462772753734697</v>
      </c>
    </row>
    <row r="101" spans="2:31" ht="11.45" customHeight="1" x14ac:dyDescent="0.25">
      <c r="B101" s="22" t="s">
        <v>45</v>
      </c>
      <c r="C101" s="10">
        <f t="shared" si="2"/>
        <v>2.6760787382408218</v>
      </c>
      <c r="D101" s="10">
        <f t="shared" si="0"/>
        <v>2.7676021060315668</v>
      </c>
      <c r="E101" s="10">
        <f t="shared" si="0"/>
        <v>3.1027726435343128</v>
      </c>
      <c r="F101" s="10">
        <f t="shared" si="0"/>
        <v>2.9072138328239867</v>
      </c>
      <c r="G101" s="10">
        <f t="shared" si="0"/>
        <v>3.1726496647187141</v>
      </c>
      <c r="H101" s="10">
        <f t="shared" si="0"/>
        <v>3.7816054385000664</v>
      </c>
      <c r="I101" s="10">
        <f t="shared" si="0"/>
        <v>4.1343989908226071</v>
      </c>
      <c r="J101" s="10">
        <f t="shared" si="0"/>
        <v>4.319389250261783</v>
      </c>
      <c r="K101" s="10">
        <f t="shared" si="0"/>
        <v>4.9196156733390817</v>
      </c>
      <c r="L101" s="10">
        <f t="shared" si="0"/>
        <v>4.8760664198928083</v>
      </c>
      <c r="M101" s="10">
        <f t="shared" si="0"/>
        <v>5.039068282125462</v>
      </c>
      <c r="N101" s="10">
        <f t="shared" si="0"/>
        <v>5.4009209685067594</v>
      </c>
      <c r="O101" s="10">
        <f t="shared" si="0"/>
        <v>6.0188819576348758</v>
      </c>
      <c r="P101" s="10">
        <f t="shared" si="0"/>
        <v>5.6682582564513471</v>
      </c>
      <c r="Q101" s="10">
        <f t="shared" si="0"/>
        <v>6.1455050622442524</v>
      </c>
      <c r="R101" s="10">
        <f t="shared" si="0"/>
        <v>6.2666628552916182</v>
      </c>
      <c r="S101" s="10">
        <f t="shared" si="0"/>
        <v>6.7747530687540127</v>
      </c>
      <c r="T101" s="10">
        <f t="shared" si="0"/>
        <v>7.6013688379370414</v>
      </c>
      <c r="U101" s="10">
        <f t="shared" si="0"/>
        <v>7.4025148649171664</v>
      </c>
      <c r="V101" s="10">
        <f t="shared" si="0"/>
        <v>7.4998230267482429</v>
      </c>
      <c r="W101" s="10">
        <f t="shared" si="0"/>
        <v>7.8448691896757099</v>
      </c>
      <c r="X101" s="10">
        <f t="shared" si="0"/>
        <v>8.0965377781933796</v>
      </c>
      <c r="Y101" s="10">
        <f t="shared" si="0"/>
        <v>8.1333067689971088</v>
      </c>
      <c r="Z101" s="10">
        <f t="shared" si="0"/>
        <v>8.3491452022340429</v>
      </c>
      <c r="AA101" s="10">
        <f t="shared" si="0"/>
        <v>8.7289118934112331</v>
      </c>
      <c r="AB101" s="10">
        <f t="shared" si="0"/>
        <v>8.3134009348494811</v>
      </c>
      <c r="AC101" s="10">
        <f t="shared" si="0"/>
        <v>8.341847217952342</v>
      </c>
      <c r="AD101" s="10">
        <f t="shared" si="0"/>
        <v>10.563172094596066</v>
      </c>
      <c r="AE101" s="10">
        <f t="shared" si="1"/>
        <v>11.328879947907458</v>
      </c>
    </row>
    <row r="102" spans="2:31" ht="11.45" customHeight="1" x14ac:dyDescent="0.25">
      <c r="B102" s="22" t="s">
        <v>46</v>
      </c>
      <c r="C102" s="10">
        <f t="shared" si="2"/>
        <v>5.8888232963825846</v>
      </c>
      <c r="D102" s="10">
        <f t="shared" si="0"/>
        <v>6.1260010791357011</v>
      </c>
      <c r="E102" s="10">
        <f t="shared" si="0"/>
        <v>6.2258513993103666</v>
      </c>
      <c r="F102" s="10">
        <f t="shared" si="0"/>
        <v>6.296688855989192</v>
      </c>
      <c r="G102" s="10">
        <f t="shared" si="0"/>
        <v>6.9784077723651032</v>
      </c>
      <c r="H102" s="10">
        <f t="shared" si="0"/>
        <v>7.6947285025318912</v>
      </c>
      <c r="I102" s="10">
        <f t="shared" si="0"/>
        <v>8.2512277461159389</v>
      </c>
      <c r="J102" s="10">
        <f t="shared" si="0"/>
        <v>8.7445522343148525</v>
      </c>
      <c r="K102" s="10">
        <f t="shared" si="0"/>
        <v>9.1744288943223484</v>
      </c>
      <c r="L102" s="10">
        <f t="shared" si="0"/>
        <v>9.8267622461170845</v>
      </c>
      <c r="M102" s="10">
        <f t="shared" si="0"/>
        <v>10.937157182081629</v>
      </c>
      <c r="N102" s="10">
        <f t="shared" si="0"/>
        <v>13.33885592955458</v>
      </c>
      <c r="O102" s="10">
        <f t="shared" si="0"/>
        <v>13.98148625136888</v>
      </c>
      <c r="P102" s="10">
        <f t="shared" si="0"/>
        <v>15.059087637988078</v>
      </c>
      <c r="Q102" s="10">
        <f t="shared" si="0"/>
        <v>14.717459524981972</v>
      </c>
      <c r="R102" s="10">
        <f t="shared" si="0"/>
        <v>16.393546222399635</v>
      </c>
      <c r="S102" s="10">
        <f t="shared" si="0"/>
        <v>17.63513769294223</v>
      </c>
      <c r="T102" s="10">
        <f t="shared" si="0"/>
        <v>17.052116160451021</v>
      </c>
      <c r="U102" s="10">
        <f t="shared" si="0"/>
        <v>16.918222567887724</v>
      </c>
      <c r="V102" s="10">
        <f t="shared" si="0"/>
        <v>17.215691113307603</v>
      </c>
      <c r="W102" s="10">
        <f t="shared" si="0"/>
        <v>18.078332135081293</v>
      </c>
      <c r="X102" s="10">
        <f t="shared" si="0"/>
        <v>18.540468280941894</v>
      </c>
      <c r="Y102" s="10">
        <f t="shared" si="0"/>
        <v>19.956368031925024</v>
      </c>
      <c r="Z102" s="10">
        <f t="shared" si="0"/>
        <v>20.136344698668871</v>
      </c>
      <c r="AA102" s="10">
        <f t="shared" si="0"/>
        <v>21.542035010077591</v>
      </c>
      <c r="AB102" s="10">
        <f t="shared" si="0"/>
        <v>21.54541679774697</v>
      </c>
      <c r="AC102" s="10">
        <f t="shared" si="0"/>
        <v>21.17472754119748</v>
      </c>
      <c r="AD102" s="10">
        <f t="shared" si="0"/>
        <v>22.476358695167598</v>
      </c>
      <c r="AE102" s="10">
        <f t="shared" si="1"/>
        <v>23.168328260487325</v>
      </c>
    </row>
    <row r="103" spans="2:31" ht="11.45" customHeight="1" x14ac:dyDescent="0.25">
      <c r="B103" s="22" t="s">
        <v>47</v>
      </c>
      <c r="C103" s="10">
        <f t="shared" si="2"/>
        <v>43.558440142466011</v>
      </c>
      <c r="D103" s="10">
        <f t="shared" si="0"/>
        <v>42.620733330668983</v>
      </c>
      <c r="E103" s="10">
        <f t="shared" si="0"/>
        <v>46.470134631575547</v>
      </c>
      <c r="F103" s="10">
        <f t="shared" si="0"/>
        <v>47.555942582136353</v>
      </c>
      <c r="G103" s="10">
        <f t="shared" si="0"/>
        <v>47.919327896236609</v>
      </c>
      <c r="H103" s="10">
        <f t="shared" si="0"/>
        <v>49.568594408272695</v>
      </c>
      <c r="I103" s="10">
        <f t="shared" si="0"/>
        <v>50.069050783920531</v>
      </c>
      <c r="J103" s="10">
        <f t="shared" si="0"/>
        <v>50.594184656249901</v>
      </c>
      <c r="K103" s="10">
        <f t="shared" si="0"/>
        <v>52.70198075375491</v>
      </c>
      <c r="L103" s="10">
        <f t="shared" si="0"/>
        <v>55.719899813774376</v>
      </c>
      <c r="M103" s="10">
        <f t="shared" si="0"/>
        <v>56.282595053125874</v>
      </c>
      <c r="N103" s="10">
        <f t="shared" si="0"/>
        <v>60.124663565619336</v>
      </c>
      <c r="O103" s="10">
        <f t="shared" si="0"/>
        <v>60.464089401717175</v>
      </c>
      <c r="P103" s="10">
        <f t="shared" si="0"/>
        <v>60.701783782405506</v>
      </c>
      <c r="Q103" s="10">
        <f t="shared" si="0"/>
        <v>61.317901982240862</v>
      </c>
      <c r="R103" s="10">
        <f t="shared" si="0"/>
        <v>67.590248981277043</v>
      </c>
      <c r="S103" s="10">
        <f t="shared" si="0"/>
        <v>70.136248380995795</v>
      </c>
      <c r="T103" s="10">
        <f t="shared" si="0"/>
        <v>73.675278610700261</v>
      </c>
      <c r="U103" s="10">
        <f t="shared" si="0"/>
        <v>79.429898512838662</v>
      </c>
      <c r="V103" s="10">
        <f t="shared" si="0"/>
        <v>80.663466646869537</v>
      </c>
      <c r="W103" s="10">
        <f t="shared" si="0"/>
        <v>79.923288324868437</v>
      </c>
      <c r="X103" s="10">
        <f t="shared" si="0"/>
        <v>81.778970552685536</v>
      </c>
      <c r="Y103" s="10">
        <f t="shared" si="0"/>
        <v>88.270562125277422</v>
      </c>
      <c r="Z103" s="10">
        <f t="shared" si="0"/>
        <v>92.22415812691024</v>
      </c>
      <c r="AA103" s="10">
        <f t="shared" si="0"/>
        <v>97.55257182571215</v>
      </c>
      <c r="AB103" s="10">
        <f t="shared" si="0"/>
        <v>93.71630392833336</v>
      </c>
      <c r="AC103" s="10">
        <f t="shared" si="0"/>
        <v>104.05366610745781</v>
      </c>
      <c r="AD103" s="10">
        <f t="shared" si="0"/>
        <v>108.9237013196841</v>
      </c>
      <c r="AE103" s="10">
        <f t="shared" si="1"/>
        <v>120.25727320320095</v>
      </c>
    </row>
    <row r="104" spans="2:31" ht="11.45" customHeight="1" x14ac:dyDescent="0.25">
      <c r="B104" s="22" t="s">
        <v>48</v>
      </c>
      <c r="C104" s="10">
        <f t="shared" si="2"/>
        <v>37.376497117110475</v>
      </c>
      <c r="D104" s="10">
        <f t="shared" si="0"/>
        <v>37.511376296241444</v>
      </c>
      <c r="E104" s="10">
        <f t="shared" si="0"/>
        <v>39.706068103188642</v>
      </c>
      <c r="F104" s="10">
        <f t="shared" si="0"/>
        <v>39.599299884082242</v>
      </c>
      <c r="G104" s="10">
        <f t="shared" si="0"/>
        <v>40.255568061935691</v>
      </c>
      <c r="H104" s="10">
        <f t="shared" si="0"/>
        <v>43.226802178261323</v>
      </c>
      <c r="I104" s="10">
        <f t="shared" si="0"/>
        <v>44.098913037153608</v>
      </c>
      <c r="J104" s="10">
        <f t="shared" si="0"/>
        <v>43.862314766818379</v>
      </c>
      <c r="K104" s="10">
        <f t="shared" si="0"/>
        <v>45.453562560895115</v>
      </c>
      <c r="L104" s="10">
        <f t="shared" si="0"/>
        <v>47.366473960121311</v>
      </c>
      <c r="M104" s="10">
        <f t="shared" si="0"/>
        <v>49.434115122817396</v>
      </c>
      <c r="N104" s="10">
        <f t="shared" si="0"/>
        <v>53.783055428604868</v>
      </c>
      <c r="O104" s="10">
        <f t="shared" si="0"/>
        <v>55.32890682514995</v>
      </c>
      <c r="P104" s="10">
        <f t="shared" si="0"/>
        <v>53.06495693450578</v>
      </c>
      <c r="Q104" s="10">
        <f t="shared" si="0"/>
        <v>46.573289682735435</v>
      </c>
      <c r="R104" s="10">
        <f t="shared" si="0"/>
        <v>54.623292858235679</v>
      </c>
      <c r="S104" s="10">
        <f t="shared" si="0"/>
        <v>57.562580093581253</v>
      </c>
      <c r="T104" s="10">
        <f t="shared" si="0"/>
        <v>56.674468482178</v>
      </c>
      <c r="U104" s="10">
        <f t="shared" si="0"/>
        <v>56.35307974936147</v>
      </c>
      <c r="V104" s="10">
        <f t="shared" si="0"/>
        <v>58.513187748607578</v>
      </c>
      <c r="W104" s="10">
        <f t="shared" si="0"/>
        <v>58.57436393434589</v>
      </c>
      <c r="X104" s="10">
        <f t="shared" si="0"/>
        <v>61.011455412886946</v>
      </c>
      <c r="Y104" s="10">
        <f t="shared" si="0"/>
        <v>63.161085945215234</v>
      </c>
      <c r="Z104" s="10">
        <f t="shared" si="0"/>
        <v>63.09780880430359</v>
      </c>
      <c r="AA104" s="10">
        <f t="shared" si="0"/>
        <v>62.447894058224207</v>
      </c>
      <c r="AB104" s="10">
        <f t="shared" si="0"/>
        <v>61.390583607629338</v>
      </c>
      <c r="AC104" s="10">
        <f t="shared" si="0"/>
        <v>65.497156919611825</v>
      </c>
      <c r="AD104" s="10">
        <f t="shared" si="0"/>
        <v>66.600368596935326</v>
      </c>
      <c r="AE104" s="10">
        <f t="shared" si="1"/>
        <v>67.509234285729505</v>
      </c>
    </row>
    <row r="105" spans="2:31" ht="11.45" customHeight="1" x14ac:dyDescent="0.25">
      <c r="B105" s="22" t="s">
        <v>49</v>
      </c>
      <c r="C105" s="10">
        <f t="shared" si="2"/>
        <v>3.3605247450404025</v>
      </c>
      <c r="D105" s="10">
        <f t="shared" si="0"/>
        <v>3.5458098221483016</v>
      </c>
      <c r="E105" s="10">
        <f t="shared" si="0"/>
        <v>4.7495924479660312</v>
      </c>
      <c r="F105" s="10">
        <f t="shared" si="0"/>
        <v>5.0594504682109411</v>
      </c>
      <c r="G105" s="10">
        <f t="shared" si="0"/>
        <v>5.3149429418635998</v>
      </c>
      <c r="H105" s="10">
        <f t="shared" si="0"/>
        <v>6.2386145781129434</v>
      </c>
      <c r="I105" s="10">
        <f t="shared" si="0"/>
        <v>6.790227399713741</v>
      </c>
      <c r="J105" s="10">
        <f t="shared" si="0"/>
        <v>7.6143753018805409</v>
      </c>
      <c r="K105" s="10">
        <f t="shared" si="0"/>
        <v>7.7888530966996896</v>
      </c>
      <c r="L105" s="10">
        <f t="shared" si="0"/>
        <v>7.8833657068931444</v>
      </c>
      <c r="M105" s="10">
        <f t="shared" si="0"/>
        <v>8.3876613116093726</v>
      </c>
      <c r="N105" s="10">
        <f t="shared" si="0"/>
        <v>9.6382157971611555</v>
      </c>
      <c r="O105" s="10">
        <f t="shared" si="0"/>
        <v>10.42734580515071</v>
      </c>
      <c r="P105" s="10">
        <f t="shared" si="0"/>
        <v>9.9408944587599297</v>
      </c>
      <c r="Q105" s="10">
        <f t="shared" si="0"/>
        <v>10.056863929146539</v>
      </c>
      <c r="R105" s="10">
        <f t="shared" si="0"/>
        <v>11.98002076155802</v>
      </c>
      <c r="S105" s="10">
        <f t="shared" si="0"/>
        <v>11.961985308542406</v>
      </c>
      <c r="T105" s="10">
        <f t="shared" si="0"/>
        <v>12.873158528675994</v>
      </c>
      <c r="U105" s="10">
        <f t="shared" si="0"/>
        <v>13.288001001887817</v>
      </c>
      <c r="V105" s="10">
        <f t="shared" si="0"/>
        <v>14.379448292900786</v>
      </c>
      <c r="W105" s="10">
        <f t="shared" si="0"/>
        <v>13.885552966481448</v>
      </c>
      <c r="X105" s="10">
        <f t="shared" si="0"/>
        <v>14.157814472023558</v>
      </c>
      <c r="Y105" s="10">
        <f t="shared" si="0"/>
        <v>14.206543794386201</v>
      </c>
      <c r="Z105" s="10">
        <f t="shared" si="0"/>
        <v>15.435894740530502</v>
      </c>
      <c r="AA105" s="10">
        <f t="shared" si="0"/>
        <v>16.566678777459746</v>
      </c>
      <c r="AB105" s="10">
        <f t="shared" si="0"/>
        <v>16.636315350178315</v>
      </c>
      <c r="AC105" s="10">
        <f t="shared" si="0"/>
        <v>19.109866168689699</v>
      </c>
      <c r="AD105" s="10">
        <f t="shared" si="0"/>
        <v>17.150108774474255</v>
      </c>
      <c r="AE105" s="10">
        <f t="shared" si="1"/>
        <v>16.939722997627502</v>
      </c>
    </row>
    <row r="106" spans="2:31" ht="11.45" customHeight="1" x14ac:dyDescent="0.25">
      <c r="B106" s="22" t="s">
        <v>50</v>
      </c>
      <c r="C106" s="10">
        <f t="shared" si="2"/>
        <v>35.588955304962525</v>
      </c>
      <c r="D106" s="10">
        <f t="shared" si="0"/>
        <v>37.734722767042449</v>
      </c>
      <c r="E106" s="10">
        <f t="shared" si="0"/>
        <v>44.656817187841675</v>
      </c>
      <c r="F106" s="10">
        <f t="shared" si="0"/>
        <v>50.774741328700046</v>
      </c>
      <c r="G106" s="10">
        <f t="shared" si="0"/>
        <v>56.505603527466469</v>
      </c>
      <c r="H106" s="10">
        <f t="shared" si="0"/>
        <v>63.67327866478881</v>
      </c>
      <c r="I106" s="10">
        <f t="shared" si="0"/>
        <v>67.549519484353794</v>
      </c>
      <c r="J106" s="10">
        <f t="shared" si="0"/>
        <v>79.270637412211371</v>
      </c>
      <c r="K106" s="10">
        <f t="shared" si="0"/>
        <v>80.995927660307984</v>
      </c>
      <c r="L106" s="10">
        <f t="shared" si="0"/>
        <v>83.59717220917895</v>
      </c>
      <c r="M106" s="10">
        <f t="shared" si="0"/>
        <v>89.611892435627396</v>
      </c>
      <c r="N106" s="10">
        <f t="shared" si="0"/>
        <v>92.356145824388662</v>
      </c>
      <c r="O106" s="10">
        <f t="shared" si="0"/>
        <v>98.95940340931034</v>
      </c>
      <c r="P106" s="10">
        <f t="shared" si="0"/>
        <v>94.605398276520305</v>
      </c>
      <c r="Q106" s="10">
        <f t="shared" si="0"/>
        <v>105.44415972923024</v>
      </c>
      <c r="R106" s="10">
        <f t="shared" si="0"/>
        <v>116.64588987709111</v>
      </c>
      <c r="S106" s="10">
        <f t="shared" si="0"/>
        <v>121.29372026665514</v>
      </c>
      <c r="T106" s="10">
        <f t="shared" si="0"/>
        <v>120.86485058233514</v>
      </c>
      <c r="U106" s="10">
        <f t="shared" si="0"/>
        <v>110.34595234749794</v>
      </c>
      <c r="V106" s="10">
        <f t="shared" si="0"/>
        <v>121.43943047534646</v>
      </c>
      <c r="W106" s="10">
        <f t="shared" si="0"/>
        <v>212.98705250862034</v>
      </c>
      <c r="X106" s="10">
        <f t="shared" si="0"/>
        <v>192.96281100912702</v>
      </c>
      <c r="Y106" s="10">
        <f t="shared" si="0"/>
        <v>193.97564734316643</v>
      </c>
      <c r="Z106" s="10">
        <f t="shared" si="0"/>
        <v>214.99257957958585</v>
      </c>
      <c r="AA106" s="10">
        <f t="shared" si="0"/>
        <v>213.72979716906372</v>
      </c>
      <c r="AB106" s="10">
        <f t="shared" si="0"/>
        <v>266.38759900821748</v>
      </c>
      <c r="AC106" s="10">
        <f t="shared" si="0"/>
        <v>306.90140468022776</v>
      </c>
      <c r="AD106" s="10">
        <f t="shared" si="0"/>
        <v>355.77568888489105</v>
      </c>
      <c r="AE106" s="10">
        <f t="shared" si="1"/>
        <v>278.66947605651194</v>
      </c>
    </row>
    <row r="107" spans="2:31" ht="11.45" customHeight="1" x14ac:dyDescent="0.25">
      <c r="B107" s="22" t="s">
        <v>51</v>
      </c>
      <c r="C107" s="10">
        <f t="shared" si="2"/>
        <v>15.490754963934229</v>
      </c>
      <c r="D107" s="10">
        <f t="shared" si="0"/>
        <v>15.086771403595097</v>
      </c>
      <c r="E107" s="10">
        <f t="shared" si="0"/>
        <v>15.798773184436264</v>
      </c>
      <c r="F107" s="10">
        <f t="shared" si="0"/>
        <v>16.061952217727232</v>
      </c>
      <c r="G107" s="10">
        <f t="shared" si="0"/>
        <v>17.387673273993371</v>
      </c>
      <c r="H107" s="10">
        <f t="shared" si="0"/>
        <v>17.661064134338115</v>
      </c>
      <c r="I107" s="10">
        <f t="shared" si="0"/>
        <v>19.004355215636288</v>
      </c>
      <c r="J107" s="10">
        <f t="shared" si="0"/>
        <v>20.093947816162405</v>
      </c>
      <c r="K107" s="10">
        <f t="shared" si="0"/>
        <v>21.825560821893042</v>
      </c>
      <c r="L107" s="10">
        <f t="shared" si="0"/>
        <v>21.740420582508289</v>
      </c>
      <c r="M107" s="10">
        <f t="shared" si="0"/>
        <v>21.009343167102436</v>
      </c>
      <c r="N107" s="10">
        <f t="shared" si="0"/>
        <v>20.871637512132484</v>
      </c>
      <c r="O107" s="10">
        <f t="shared" si="0"/>
        <v>21.097186582399555</v>
      </c>
      <c r="P107" s="10">
        <f t="shared" si="0"/>
        <v>19.223420840191121</v>
      </c>
      <c r="Q107" s="10">
        <f t="shared" si="0"/>
        <v>20.143825918473809</v>
      </c>
      <c r="R107" s="10">
        <f t="shared" si="0"/>
        <v>20.380167322834644</v>
      </c>
      <c r="S107" s="10">
        <f t="shared" si="0"/>
        <v>19.06942071672179</v>
      </c>
      <c r="T107" s="10">
        <f t="shared" si="0"/>
        <v>19.385940975581519</v>
      </c>
      <c r="U107" s="10">
        <f t="shared" si="0"/>
        <v>18.054204447933845</v>
      </c>
      <c r="V107" s="10">
        <f t="shared" si="0"/>
        <v>17.999671447385641</v>
      </c>
      <c r="W107" s="10">
        <f t="shared" si="0"/>
        <v>19.513523848833962</v>
      </c>
      <c r="X107" s="10">
        <f t="shared" si="0"/>
        <v>17.665318060510877</v>
      </c>
      <c r="Y107" s="10">
        <f t="shared" si="0"/>
        <v>18.597930294535011</v>
      </c>
      <c r="Z107" s="10">
        <f t="shared" si="0"/>
        <v>18.949660221194705</v>
      </c>
      <c r="AA107" s="10">
        <f t="shared" si="0"/>
        <v>18.863325573173416</v>
      </c>
      <c r="AB107" s="10">
        <f t="shared" si="0"/>
        <v>20.28309272989253</v>
      </c>
      <c r="AC107" s="10">
        <f t="shared" si="0"/>
        <v>20.315897368240783</v>
      </c>
      <c r="AD107" s="10">
        <f t="shared" si="0"/>
        <v>20.563686828572944</v>
      </c>
      <c r="AE107" s="10">
        <f t="shared" si="1"/>
        <v>20.970785370394871</v>
      </c>
    </row>
    <row r="108" spans="2:31" ht="11.45" customHeight="1" x14ac:dyDescent="0.25">
      <c r="B108" s="22" t="s">
        <v>52</v>
      </c>
      <c r="C108" s="10">
        <f t="shared" si="2"/>
        <v>27.949764548717155</v>
      </c>
      <c r="D108" s="10">
        <f t="shared" ref="D108:AD117" si="3">D22/D70*1000</f>
        <v>27.458716753391386</v>
      </c>
      <c r="E108" s="10">
        <f t="shared" si="3"/>
        <v>27.591942506476872</v>
      </c>
      <c r="F108" s="10">
        <f t="shared" si="3"/>
        <v>27.741644635073456</v>
      </c>
      <c r="G108" s="10">
        <f t="shared" si="3"/>
        <v>27.931943476790853</v>
      </c>
      <c r="H108" s="10">
        <f t="shared" si="3"/>
        <v>28.290026366386058</v>
      </c>
      <c r="I108" s="10">
        <f t="shared" si="3"/>
        <v>29.215160923512883</v>
      </c>
      <c r="J108" s="10">
        <f t="shared" si="3"/>
        <v>29.531123869154779</v>
      </c>
      <c r="K108" s="10">
        <f t="shared" si="3"/>
        <v>29.980736530928304</v>
      </c>
      <c r="L108" s="10">
        <f t="shared" si="3"/>
        <v>30.290802555373201</v>
      </c>
      <c r="M108" s="10">
        <f t="shared" si="3"/>
        <v>31.005229866149786</v>
      </c>
      <c r="N108" s="10">
        <f t="shared" si="3"/>
        <v>32.371554554914226</v>
      </c>
      <c r="O108" s="10">
        <f t="shared" si="3"/>
        <v>33.460984573997891</v>
      </c>
      <c r="P108" s="10">
        <f t="shared" si="3"/>
        <v>32.79294946523563</v>
      </c>
      <c r="Q108" s="10">
        <f t="shared" si="3"/>
        <v>33.435957674094098</v>
      </c>
      <c r="R108" s="10">
        <f t="shared" si="3"/>
        <v>34.387452144698806</v>
      </c>
      <c r="S108" s="10">
        <f t="shared" si="3"/>
        <v>35.371462833650071</v>
      </c>
      <c r="T108" s="10">
        <f t="shared" si="3"/>
        <v>36.336745287680841</v>
      </c>
      <c r="U108" s="10">
        <f t="shared" si="3"/>
        <v>37.815308096906357</v>
      </c>
      <c r="V108" s="10">
        <f t="shared" si="3"/>
        <v>39.07229100988647</v>
      </c>
      <c r="W108" s="10">
        <f t="shared" si="3"/>
        <v>39.930984751728253</v>
      </c>
      <c r="X108" s="10">
        <f t="shared" si="3"/>
        <v>39.936515921712882</v>
      </c>
      <c r="Y108" s="10">
        <f t="shared" si="3"/>
        <v>40.561027868742137</v>
      </c>
      <c r="Z108" s="10">
        <f t="shared" si="3"/>
        <v>39.469733461450375</v>
      </c>
      <c r="AA108" s="10">
        <f t="shared" si="3"/>
        <v>38.888729943992359</v>
      </c>
      <c r="AB108" s="10">
        <f t="shared" si="3"/>
        <v>36.618772274955717</v>
      </c>
      <c r="AC108" s="10">
        <f t="shared" si="3"/>
        <v>40.438987976697845</v>
      </c>
      <c r="AD108" s="10">
        <f t="shared" si="3"/>
        <v>41.702749406426051</v>
      </c>
      <c r="AE108" s="10">
        <f t="shared" si="1"/>
        <v>41.957451263259955</v>
      </c>
    </row>
    <row r="109" spans="2:31" ht="11.45" customHeight="1" x14ac:dyDescent="0.25">
      <c r="B109" s="22" t="s">
        <v>53</v>
      </c>
      <c r="C109" s="10">
        <f t="shared" si="2"/>
        <v>27.882162036649536</v>
      </c>
      <c r="D109" s="10">
        <f t="shared" si="3"/>
        <v>28.468821628175483</v>
      </c>
      <c r="E109" s="10">
        <f t="shared" si="3"/>
        <v>30.11263604783144</v>
      </c>
      <c r="F109" s="10">
        <f t="shared" si="3"/>
        <v>31.766528747432556</v>
      </c>
      <c r="G109" s="10">
        <f t="shared" si="3"/>
        <v>33.38030025815533</v>
      </c>
      <c r="H109" s="10">
        <f t="shared" si="3"/>
        <v>35.45264525674763</v>
      </c>
      <c r="I109" s="10">
        <f t="shared" si="3"/>
        <v>36.286642512400228</v>
      </c>
      <c r="J109" s="10">
        <f t="shared" si="3"/>
        <v>37.330865821492289</v>
      </c>
      <c r="K109" s="10">
        <f t="shared" si="3"/>
        <v>38.906725273538122</v>
      </c>
      <c r="L109" s="10">
        <f t="shared" si="3"/>
        <v>40.557356349405779</v>
      </c>
      <c r="M109" s="10">
        <f t="shared" si="3"/>
        <v>42.158931295477693</v>
      </c>
      <c r="N109" s="10">
        <f t="shared" si="3"/>
        <v>44.550150620600213</v>
      </c>
      <c r="O109" s="10">
        <f t="shared" si="3"/>
        <v>45.656293358805684</v>
      </c>
      <c r="P109" s="10">
        <f t="shared" si="3"/>
        <v>44.62916360383344</v>
      </c>
      <c r="Q109" s="10">
        <f t="shared" si="3"/>
        <v>44.782550474396736</v>
      </c>
      <c r="R109" s="10">
        <f t="shared" si="3"/>
        <v>47.129711162943892</v>
      </c>
      <c r="S109" s="10">
        <f t="shared" si="3"/>
        <v>48.863218367144199</v>
      </c>
      <c r="T109" s="10">
        <f t="shared" si="3"/>
        <v>49.017199572951164</v>
      </c>
      <c r="U109" s="10">
        <f t="shared" si="3"/>
        <v>50.218543096874384</v>
      </c>
      <c r="V109" s="10">
        <f t="shared" si="3"/>
        <v>51.20533672456299</v>
      </c>
      <c r="W109" s="10">
        <f t="shared" si="3"/>
        <v>52.034149625701595</v>
      </c>
      <c r="X109" s="10">
        <f t="shared" si="3"/>
        <v>52.499641929129858</v>
      </c>
      <c r="Y109" s="10">
        <f t="shared" si="3"/>
        <v>54.501067279490627</v>
      </c>
      <c r="Z109" s="10">
        <f t="shared" si="3"/>
        <v>55.026724545415753</v>
      </c>
      <c r="AA109" s="10">
        <f t="shared" si="3"/>
        <v>54.546350211488885</v>
      </c>
      <c r="AB109" s="10">
        <f t="shared" si="3"/>
        <v>54.508951731854943</v>
      </c>
      <c r="AC109" s="10">
        <f t="shared" si="3"/>
        <v>54.837152276175338</v>
      </c>
      <c r="AD109" s="10">
        <f t="shared" si="3"/>
        <v>53.143149832809947</v>
      </c>
      <c r="AE109" s="10">
        <f t="shared" si="1"/>
        <v>53.930569596134383</v>
      </c>
    </row>
    <row r="110" spans="2:31" ht="11.45" customHeight="1" x14ac:dyDescent="0.25">
      <c r="B110" s="22" t="s">
        <v>54</v>
      </c>
      <c r="C110" s="10">
        <f t="shared" si="2"/>
        <v>7.272007855915084</v>
      </c>
      <c r="D110" s="10">
        <f t="shared" si="3"/>
        <v>7.2290739651749512</v>
      </c>
      <c r="E110" s="10">
        <f t="shared" si="3"/>
        <v>7.6965813132343053</v>
      </c>
      <c r="F110" s="10">
        <f t="shared" si="3"/>
        <v>7.8945006187364948</v>
      </c>
      <c r="G110" s="10">
        <f t="shared" si="3"/>
        <v>8.2899613309858591</v>
      </c>
      <c r="H110" s="10">
        <f t="shared" si="3"/>
        <v>8.5927517668604381</v>
      </c>
      <c r="I110" s="10">
        <f t="shared" si="3"/>
        <v>8.8933610600854465</v>
      </c>
      <c r="J110" s="10">
        <f t="shared" si="3"/>
        <v>9.2407293627341023</v>
      </c>
      <c r="K110" s="10">
        <f t="shared" si="3"/>
        <v>9.6121561496875163</v>
      </c>
      <c r="L110" s="10">
        <f t="shared" si="3"/>
        <v>10.038086969342038</v>
      </c>
      <c r="M110" s="10">
        <f t="shared" si="3"/>
        <v>10.414865100375943</v>
      </c>
      <c r="N110" s="10">
        <f t="shared" si="3"/>
        <v>10.624710389432396</v>
      </c>
      <c r="O110" s="10">
        <f t="shared" si="3"/>
        <v>11.01265983156121</v>
      </c>
      <c r="P110" s="10">
        <f t="shared" si="3"/>
        <v>11.014089313418499</v>
      </c>
      <c r="Q110" s="10">
        <f t="shared" si="3"/>
        <v>10.405774020297173</v>
      </c>
      <c r="R110" s="10">
        <f t="shared" si="3"/>
        <v>10.608586531060421</v>
      </c>
      <c r="S110" s="10">
        <f t="shared" si="3"/>
        <v>10.697437971805117</v>
      </c>
      <c r="T110" s="10">
        <f t="shared" si="3"/>
        <v>10.433646734172251</v>
      </c>
      <c r="U110" s="10">
        <f t="shared" si="3"/>
        <v>10.783033184239232</v>
      </c>
      <c r="V110" s="10">
        <f t="shared" si="3"/>
        <v>10.890163321281635</v>
      </c>
      <c r="W110" s="10">
        <f t="shared" si="3"/>
        <v>12.034930226582285</v>
      </c>
      <c r="X110" s="10">
        <f t="shared" si="3"/>
        <v>12.142044563000157</v>
      </c>
      <c r="Y110" s="10">
        <f t="shared" si="3"/>
        <v>12.572372561359346</v>
      </c>
      <c r="Z110" s="10">
        <f t="shared" si="3"/>
        <v>12.513866621718561</v>
      </c>
      <c r="AA110" s="10">
        <f t="shared" si="3"/>
        <v>11.305451516772898</v>
      </c>
      <c r="AB110" s="10">
        <f t="shared" si="3"/>
        <v>11.102187520258152</v>
      </c>
      <c r="AC110" s="10">
        <f t="shared" si="3"/>
        <v>11.93639676404589</v>
      </c>
      <c r="AD110" s="10">
        <f t="shared" si="3"/>
        <v>12.81190315372908</v>
      </c>
      <c r="AE110" s="10">
        <f t="shared" si="1"/>
        <v>12.860523644059313</v>
      </c>
    </row>
    <row r="111" spans="2:31" ht="11.45" customHeight="1" x14ac:dyDescent="0.25">
      <c r="B111" s="22" t="s">
        <v>55</v>
      </c>
      <c r="C111" s="10">
        <f t="shared" si="2"/>
        <v>31.63640747003927</v>
      </c>
      <c r="D111" s="10">
        <f t="shared" si="3"/>
        <v>31.744361916994755</v>
      </c>
      <c r="E111" s="10">
        <f t="shared" si="3"/>
        <v>32.172494928438191</v>
      </c>
      <c r="F111" s="10">
        <f t="shared" si="3"/>
        <v>31.864105919435364</v>
      </c>
      <c r="G111" s="10">
        <f t="shared" si="3"/>
        <v>32.139988121139496</v>
      </c>
      <c r="H111" s="10">
        <f t="shared" si="3"/>
        <v>33.300189066126059</v>
      </c>
      <c r="I111" s="10">
        <f t="shared" si="3"/>
        <v>33.462629449483657</v>
      </c>
      <c r="J111" s="10">
        <f t="shared" si="3"/>
        <v>33.32482707048046</v>
      </c>
      <c r="K111" s="10">
        <f t="shared" si="3"/>
        <v>32.668528247709645</v>
      </c>
      <c r="L111" s="10">
        <f t="shared" si="3"/>
        <v>33.435443449959315</v>
      </c>
      <c r="M111" s="10">
        <f t="shared" si="3"/>
        <v>34.116788069685377</v>
      </c>
      <c r="N111" s="10">
        <f t="shared" si="3"/>
        <v>35.265048738432348</v>
      </c>
      <c r="O111" s="10">
        <f t="shared" si="3"/>
        <v>35.883267071939571</v>
      </c>
      <c r="P111" s="10">
        <f t="shared" si="3"/>
        <v>35.331508711674005</v>
      </c>
      <c r="Q111" s="10">
        <f t="shared" si="3"/>
        <v>32.35384779262256</v>
      </c>
      <c r="R111" s="10">
        <f t="shared" si="3"/>
        <v>36.396934964176204</v>
      </c>
      <c r="S111" s="10">
        <f t="shared" si="3"/>
        <v>37.089039665783758</v>
      </c>
      <c r="T111" s="10">
        <f t="shared" si="3"/>
        <v>37.241019362774338</v>
      </c>
      <c r="U111" s="10">
        <f t="shared" si="3"/>
        <v>37.981510941563513</v>
      </c>
      <c r="V111" s="10">
        <f t="shared" si="3"/>
        <v>38.392395998742167</v>
      </c>
      <c r="W111" s="10">
        <f t="shared" si="3"/>
        <v>39.376029576916359</v>
      </c>
      <c r="X111" s="10">
        <f t="shared" si="3"/>
        <v>39.45304514694292</v>
      </c>
      <c r="Y111" s="10">
        <f t="shared" si="3"/>
        <v>40.391794079167809</v>
      </c>
      <c r="Z111" s="10">
        <f t="shared" si="3"/>
        <v>40.225391037273283</v>
      </c>
      <c r="AA111" s="10">
        <f t="shared" si="3"/>
        <v>40.465061599590527</v>
      </c>
      <c r="AB111" s="10">
        <f t="shared" si="3"/>
        <v>39.922783862847808</v>
      </c>
      <c r="AC111" s="10">
        <f t="shared" si="3"/>
        <v>41.484257036753988</v>
      </c>
      <c r="AD111" s="10">
        <f t="shared" si="3"/>
        <v>41.575755963129488</v>
      </c>
      <c r="AE111" s="10">
        <f t="shared" si="1"/>
        <v>40.592343865859924</v>
      </c>
    </row>
    <row r="112" spans="2:31" ht="11.45" customHeight="1" x14ac:dyDescent="0.25">
      <c r="B112" s="22" t="s">
        <v>56</v>
      </c>
      <c r="C112" s="10">
        <f t="shared" si="2"/>
        <v>13.387365568837147</v>
      </c>
      <c r="D112" s="10">
        <f t="shared" si="3"/>
        <v>13.655456932116515</v>
      </c>
      <c r="E112" s="10">
        <f t="shared" si="3"/>
        <v>14.255129808994415</v>
      </c>
      <c r="F112" s="10">
        <f t="shared" si="3"/>
        <v>14.799771698589044</v>
      </c>
      <c r="G112" s="10">
        <f t="shared" si="3"/>
        <v>15.456369801397825</v>
      </c>
      <c r="H112" s="10">
        <f t="shared" si="3"/>
        <v>15.665180497626922</v>
      </c>
      <c r="I112" s="10">
        <f t="shared" si="3"/>
        <v>15.83029400818757</v>
      </c>
      <c r="J112" s="10">
        <f t="shared" si="3"/>
        <v>16.599165533157066</v>
      </c>
      <c r="K112" s="10">
        <f t="shared" si="3"/>
        <v>16.75627778445272</v>
      </c>
      <c r="L112" s="10">
        <f t="shared" si="3"/>
        <v>16.736552054630405</v>
      </c>
      <c r="M112" s="10">
        <f t="shared" si="3"/>
        <v>15.68250014153881</v>
      </c>
      <c r="N112" s="10">
        <f t="shared" si="3"/>
        <v>15.765225530919091</v>
      </c>
      <c r="O112" s="10">
        <f t="shared" si="3"/>
        <v>15.131469692776088</v>
      </c>
      <c r="P112" s="10">
        <f t="shared" si="3"/>
        <v>15.76653111247284</v>
      </c>
      <c r="Q112" s="10">
        <f t="shared" si="3"/>
        <v>15.063933138081293</v>
      </c>
      <c r="R112" s="10">
        <f t="shared" si="3"/>
        <v>15.15803116439365</v>
      </c>
      <c r="S112" s="10">
        <f t="shared" si="3"/>
        <v>14.321765596561796</v>
      </c>
      <c r="T112" s="10">
        <f t="shared" si="3"/>
        <v>13.95717295787531</v>
      </c>
      <c r="U112" s="10">
        <f t="shared" si="3"/>
        <v>12.974752619324795</v>
      </c>
      <c r="V112" s="10">
        <f t="shared" si="3"/>
        <v>13.739904149084452</v>
      </c>
      <c r="W112" s="10">
        <f t="shared" si="3"/>
        <v>14.31018288303221</v>
      </c>
      <c r="X112" s="10">
        <f t="shared" si="3"/>
        <v>15.407666591605897</v>
      </c>
      <c r="Y112" s="10">
        <f t="shared" si="3"/>
        <v>16.693796346536441</v>
      </c>
      <c r="Z112" s="10">
        <f t="shared" si="3"/>
        <v>19.213477675165954</v>
      </c>
      <c r="AA112" s="10">
        <f t="shared" si="3"/>
        <v>20.487648379852423</v>
      </c>
      <c r="AB112" s="10">
        <f t="shared" si="3"/>
        <v>21.487532830780779</v>
      </c>
      <c r="AC112" s="10">
        <f t="shared" si="3"/>
        <v>19.248360439696739</v>
      </c>
      <c r="AD112" s="10">
        <f t="shared" si="3"/>
        <v>16.543254199763648</v>
      </c>
      <c r="AE112" s="10">
        <f t="shared" si="1"/>
        <v>16.578831796223099</v>
      </c>
    </row>
    <row r="113" spans="2:31" ht="11.45" customHeight="1" x14ac:dyDescent="0.25">
      <c r="B113" s="22" t="s">
        <v>57</v>
      </c>
      <c r="C113" s="10">
        <f t="shared" si="2"/>
        <v>4.9858735107754493</v>
      </c>
      <c r="D113" s="10">
        <f t="shared" si="3"/>
        <v>5.1647893453774065</v>
      </c>
      <c r="E113" s="10">
        <f t="shared" si="3"/>
        <v>5.8221847088613554</v>
      </c>
      <c r="F113" s="10">
        <f t="shared" si="3"/>
        <v>6.1830173124484746</v>
      </c>
      <c r="G113" s="10">
        <f t="shared" si="3"/>
        <v>6.0105186337838727</v>
      </c>
      <c r="H113" s="10">
        <f t="shared" si="3"/>
        <v>6.6905990858737949</v>
      </c>
      <c r="I113" s="10">
        <f t="shared" si="3"/>
        <v>6.8379169315278796</v>
      </c>
      <c r="J113" s="10">
        <f t="shared" si="3"/>
        <v>7.4856277831444515</v>
      </c>
      <c r="K113" s="10">
        <f t="shared" si="3"/>
        <v>7.5082423243354626</v>
      </c>
      <c r="L113" s="10">
        <f t="shared" si="3"/>
        <v>8.1864534071840112</v>
      </c>
      <c r="M113" s="10">
        <f t="shared" si="3"/>
        <v>8.6843273642148873</v>
      </c>
      <c r="N113" s="10">
        <f t="shared" si="3"/>
        <v>9.3476822861821134</v>
      </c>
      <c r="O113" s="10">
        <f t="shared" si="3"/>
        <v>9.9387587118672087</v>
      </c>
      <c r="P113" s="10">
        <f t="shared" si="3"/>
        <v>9.7587546021552392</v>
      </c>
      <c r="Q113" s="10">
        <f t="shared" si="3"/>
        <v>10.162423178226513</v>
      </c>
      <c r="R113" s="10">
        <f t="shared" si="3"/>
        <v>11.491228460058048</v>
      </c>
      <c r="S113" s="10">
        <f t="shared" si="3"/>
        <v>11.28300435785696</v>
      </c>
      <c r="T113" s="10">
        <f t="shared" si="3"/>
        <v>11.313297922288951</v>
      </c>
      <c r="U113" s="10">
        <f t="shared" si="3"/>
        <v>11.207546708302928</v>
      </c>
      <c r="V113" s="10">
        <f t="shared" si="3"/>
        <v>11.547905252774564</v>
      </c>
      <c r="W113" s="10">
        <f t="shared" si="3"/>
        <v>12.647003502109326</v>
      </c>
      <c r="X113" s="10">
        <f t="shared" si="3"/>
        <v>12.569638035386843</v>
      </c>
      <c r="Y113" s="10">
        <f t="shared" si="3"/>
        <v>13.397578366860394</v>
      </c>
      <c r="Z113" s="10">
        <f t="shared" si="3"/>
        <v>14.246383513923526</v>
      </c>
      <c r="AA113" s="10">
        <f t="shared" si="3"/>
        <v>14.87258956243692</v>
      </c>
      <c r="AB113" s="10">
        <f t="shared" si="3"/>
        <v>16.050835378132369</v>
      </c>
      <c r="AC113" s="10">
        <f t="shared" si="3"/>
        <v>16.968072410817562</v>
      </c>
      <c r="AD113" s="10">
        <f t="shared" si="3"/>
        <v>15.680818597971456</v>
      </c>
      <c r="AE113" s="10">
        <f t="shared" si="1"/>
        <v>15.771710772364132</v>
      </c>
    </row>
    <row r="114" spans="2:31" ht="11.45" customHeight="1" x14ac:dyDescent="0.25">
      <c r="B114" s="22" t="s">
        <v>58</v>
      </c>
      <c r="C114" s="10">
        <f t="shared" si="2"/>
        <v>4.3134078796112449</v>
      </c>
      <c r="D114" s="10">
        <f t="shared" si="3"/>
        <v>4.5524899504265264</v>
      </c>
      <c r="E114" s="10">
        <f t="shared" si="3"/>
        <v>4.9331899726691253</v>
      </c>
      <c r="F114" s="10">
        <f t="shared" si="3"/>
        <v>5.39013809374815</v>
      </c>
      <c r="G114" s="10">
        <f t="shared" si="3"/>
        <v>5.5278816634105503</v>
      </c>
      <c r="H114" s="10">
        <f t="shared" si="3"/>
        <v>6.0693812164114354</v>
      </c>
      <c r="I114" s="10">
        <f t="shared" si="3"/>
        <v>6.9923538197463158</v>
      </c>
      <c r="J114" s="10">
        <f t="shared" si="3"/>
        <v>7.0296729699856186</v>
      </c>
      <c r="K114" s="10">
        <f t="shared" si="3"/>
        <v>7.8959594210488531</v>
      </c>
      <c r="L114" s="10">
        <f t="shared" si="3"/>
        <v>8.4499319659325707</v>
      </c>
      <c r="M114" s="10">
        <f t="shared" si="3"/>
        <v>9.2515061366358271</v>
      </c>
      <c r="N114" s="10">
        <f t="shared" si="3"/>
        <v>10.400310067236504</v>
      </c>
      <c r="O114" s="10">
        <f t="shared" si="3"/>
        <v>10.624008086934545</v>
      </c>
      <c r="P114" s="10">
        <f t="shared" si="3"/>
        <v>11.09112276447784</v>
      </c>
      <c r="Q114" s="10">
        <f t="shared" si="3"/>
        <v>11.414640814745621</v>
      </c>
      <c r="R114" s="10">
        <f t="shared" si="3"/>
        <v>13.094326023411327</v>
      </c>
      <c r="S114" s="10">
        <f t="shared" si="3"/>
        <v>14.252464403066812</v>
      </c>
      <c r="T114" s="10">
        <f t="shared" si="3"/>
        <v>14.514806056185533</v>
      </c>
      <c r="U114" s="10">
        <f t="shared" si="3"/>
        <v>15.366775797942461</v>
      </c>
      <c r="V114" s="10">
        <f t="shared" si="3"/>
        <v>16.240049561027199</v>
      </c>
      <c r="W114" s="10">
        <f t="shared" si="3"/>
        <v>16.516620410530628</v>
      </c>
      <c r="X114" s="10">
        <f t="shared" si="3"/>
        <v>15.904815269614563</v>
      </c>
      <c r="Y114" s="10">
        <f t="shared" si="3"/>
        <v>17.319857895381599</v>
      </c>
      <c r="Z114" s="10">
        <f t="shared" si="3"/>
        <v>17.189351174297858</v>
      </c>
      <c r="AA114" s="10">
        <f t="shared" si="3"/>
        <v>17.932672362760041</v>
      </c>
      <c r="AB114" s="10">
        <f t="shared" si="3"/>
        <v>19.007320479487738</v>
      </c>
      <c r="AC114" s="10">
        <f t="shared" si="3"/>
        <v>19.951533425980948</v>
      </c>
      <c r="AD114" s="10">
        <f t="shared" si="3"/>
        <v>21.377805941564329</v>
      </c>
      <c r="AE114" s="10">
        <f t="shared" si="1"/>
        <v>19.710391745871128</v>
      </c>
    </row>
    <row r="115" spans="2:31" ht="11.45" customHeight="1" x14ac:dyDescent="0.25">
      <c r="B115" s="22" t="s">
        <v>59</v>
      </c>
      <c r="C115" s="10">
        <f t="shared" si="2"/>
        <v>40.56312539919098</v>
      </c>
      <c r="D115" s="10">
        <f t="shared" si="3"/>
        <v>41.232731137088201</v>
      </c>
      <c r="E115" s="10">
        <f t="shared" si="3"/>
        <v>42.834601493741012</v>
      </c>
      <c r="F115" s="10">
        <f t="shared" si="3"/>
        <v>44.409169838457899</v>
      </c>
      <c r="G115" s="10">
        <f t="shared" si="3"/>
        <v>47.769228114971881</v>
      </c>
      <c r="H115" s="10">
        <f t="shared" si="3"/>
        <v>49.92786232008519</v>
      </c>
      <c r="I115" s="10">
        <f t="shared" si="3"/>
        <v>48.53774149939251</v>
      </c>
      <c r="J115" s="10">
        <f t="shared" si="3"/>
        <v>51.56350377636948</v>
      </c>
      <c r="K115" s="10">
        <f t="shared" si="3"/>
        <v>57.366997916056697</v>
      </c>
      <c r="L115" s="10">
        <f t="shared" si="3"/>
        <v>56.627171923037061</v>
      </c>
      <c r="M115" s="10">
        <f t="shared" si="3"/>
        <v>57.375892778414602</v>
      </c>
      <c r="N115" s="10">
        <f t="shared" si="3"/>
        <v>55.159172550476903</v>
      </c>
      <c r="O115" s="10">
        <f t="shared" si="3"/>
        <v>65.017421602787451</v>
      </c>
      <c r="P115" s="10">
        <f t="shared" si="3"/>
        <v>52.255252807993479</v>
      </c>
      <c r="Q115" s="10">
        <f t="shared" si="3"/>
        <v>47.555529089501576</v>
      </c>
      <c r="R115" s="10">
        <f t="shared" si="3"/>
        <v>48.201769504768471</v>
      </c>
      <c r="S115" s="10">
        <f t="shared" si="3"/>
        <v>42.468075488755794</v>
      </c>
      <c r="T115" s="10">
        <f t="shared" si="3"/>
        <v>45.770643976020118</v>
      </c>
      <c r="U115" s="10">
        <f t="shared" si="3"/>
        <v>52.415899714376387</v>
      </c>
      <c r="V115" s="10">
        <f t="shared" si="3"/>
        <v>54.987637226782716</v>
      </c>
      <c r="W115" s="10">
        <f t="shared" si="3"/>
        <v>63.379096714979546</v>
      </c>
      <c r="X115" s="10">
        <f t="shared" si="3"/>
        <v>66.25184122068211</v>
      </c>
      <c r="Y115" s="10">
        <f t="shared" si="3"/>
        <v>55.985601970256695</v>
      </c>
      <c r="Z115" s="10">
        <f t="shared" si="3"/>
        <v>53.916313007222101</v>
      </c>
      <c r="AA115" s="10">
        <f t="shared" si="3"/>
        <v>61.618789183119681</v>
      </c>
      <c r="AB115" s="10">
        <f t="shared" si="3"/>
        <v>65.518870831878047</v>
      </c>
      <c r="AC115" s="10">
        <f t="shared" si="3"/>
        <v>66.093332012285742</v>
      </c>
      <c r="AD115" s="10">
        <f t="shared" si="3"/>
        <v>61.214261754898288</v>
      </c>
      <c r="AE115" s="10">
        <f t="shared" si="1"/>
        <v>64.050131926121367</v>
      </c>
    </row>
    <row r="116" spans="2:31" ht="11.45" customHeight="1" x14ac:dyDescent="0.25">
      <c r="B116" s="22" t="s">
        <v>60</v>
      </c>
      <c r="C116" s="10">
        <f t="shared" si="2"/>
        <v>7.2592432090403882</v>
      </c>
      <c r="D116" s="10">
        <f t="shared" si="3"/>
        <v>7.5806932372425324</v>
      </c>
      <c r="E116" s="10">
        <f t="shared" si="3"/>
        <v>8.1894840552064121</v>
      </c>
      <c r="F116" s="10">
        <f t="shared" si="3"/>
        <v>8.5004510526049408</v>
      </c>
      <c r="G116" s="10">
        <f t="shared" si="3"/>
        <v>8.6971647642432046</v>
      </c>
      <c r="H116" s="10">
        <f t="shared" si="3"/>
        <v>9.1144502897330035</v>
      </c>
      <c r="I116" s="10">
        <f t="shared" si="3"/>
        <v>9.6552736884613974</v>
      </c>
      <c r="J116" s="10">
        <f t="shared" si="3"/>
        <v>10.381983660071528</v>
      </c>
      <c r="K116" s="10">
        <f t="shared" si="3"/>
        <v>11.424393947482368</v>
      </c>
      <c r="L116" s="10">
        <f t="shared" si="3"/>
        <v>12.702219839822298</v>
      </c>
      <c r="M116" s="10">
        <f t="shared" si="3"/>
        <v>13.616561389469071</v>
      </c>
      <c r="N116" s="10">
        <f t="shared" si="3"/>
        <v>14.632969392230256</v>
      </c>
      <c r="O116" s="10">
        <f t="shared" si="3"/>
        <v>15.935685229299068</v>
      </c>
      <c r="P116" s="10">
        <f t="shared" si="3"/>
        <v>15.757122984872401</v>
      </c>
      <c r="Q116" s="10">
        <f t="shared" si="3"/>
        <v>14.63553608214702</v>
      </c>
      <c r="R116" s="10">
        <f t="shared" si="3"/>
        <v>16.019673083644651</v>
      </c>
      <c r="S116" s="10">
        <f t="shared" si="3"/>
        <v>16.136601851472641</v>
      </c>
      <c r="T116" s="10">
        <f t="shared" si="3"/>
        <v>15.524108696793816</v>
      </c>
      <c r="U116" s="10">
        <f t="shared" si="3"/>
        <v>15.586427593737797</v>
      </c>
      <c r="V116" s="10">
        <f t="shared" si="3"/>
        <v>16.318125240790685</v>
      </c>
      <c r="W116" s="10">
        <f t="shared" si="3"/>
        <v>17.730040587883764</v>
      </c>
      <c r="X116" s="10">
        <f t="shared" si="3"/>
        <v>16.992369187845878</v>
      </c>
      <c r="Y116" s="10">
        <f t="shared" si="3"/>
        <v>16.836774180408558</v>
      </c>
      <c r="Z116" s="10">
        <f t="shared" si="3"/>
        <v>16.887844199650736</v>
      </c>
      <c r="AA116" s="10">
        <f t="shared" si="3"/>
        <v>17.160629829513859</v>
      </c>
      <c r="AB116" s="10">
        <f t="shared" si="3"/>
        <v>17.578987532929016</v>
      </c>
      <c r="AC116" s="10">
        <f t="shared" si="3"/>
        <v>17.905749454734796</v>
      </c>
      <c r="AD116" s="10">
        <f t="shared" si="3"/>
        <v>18.339481983612401</v>
      </c>
      <c r="AE116" s="10">
        <f t="shared" si="1"/>
        <v>17.838994162054739</v>
      </c>
    </row>
    <row r="117" spans="2:31" ht="11.45" customHeight="1" x14ac:dyDescent="0.25">
      <c r="B117" s="22" t="s">
        <v>61</v>
      </c>
      <c r="C117" s="10" t="e">
        <f t="shared" si="2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13.862850000762114</v>
      </c>
      <c r="I117" s="10">
        <f t="shared" si="3"/>
        <v>11.653855690552939</v>
      </c>
      <c r="J117" s="10">
        <f t="shared" si="3"/>
        <v>12.582280518226442</v>
      </c>
      <c r="K117" s="10">
        <f t="shared" si="3"/>
        <v>13.991485638324724</v>
      </c>
      <c r="L117" s="10">
        <f t="shared" si="3"/>
        <v>14.333824458008841</v>
      </c>
      <c r="M117" s="10">
        <f t="shared" si="3"/>
        <v>14.295050456511294</v>
      </c>
      <c r="N117" s="10">
        <f t="shared" si="3"/>
        <v>14.816146363872409</v>
      </c>
      <c r="O117" s="10">
        <f t="shared" si="3"/>
        <v>16.314072413586054</v>
      </c>
      <c r="P117" s="10">
        <f t="shared" ref="D117:AD126" si="4">P31/P79*1000</f>
        <v>19.832098145124146</v>
      </c>
      <c r="Q117" s="10">
        <f t="shared" si="4"/>
        <v>18.773011889965055</v>
      </c>
      <c r="R117" s="10">
        <f t="shared" si="4"/>
        <v>21.062031194189785</v>
      </c>
      <c r="S117" s="10">
        <f t="shared" si="4"/>
        <v>21.125162909687695</v>
      </c>
      <c r="T117" s="10">
        <f t="shared" si="4"/>
        <v>22.998262596177714</v>
      </c>
      <c r="U117" s="10">
        <f t="shared" si="4"/>
        <v>22.01436037708201</v>
      </c>
      <c r="V117" s="10">
        <f t="shared" si="4"/>
        <v>21.12497306098992</v>
      </c>
      <c r="W117" s="10">
        <f t="shared" si="4"/>
        <v>20.475210566615619</v>
      </c>
      <c r="X117" s="10">
        <f t="shared" si="4"/>
        <v>19.646001297377445</v>
      </c>
      <c r="Y117" s="10">
        <f t="shared" si="4"/>
        <v>20.99160055996267</v>
      </c>
      <c r="Z117" s="10">
        <f t="shared" si="4"/>
        <v>21.211514504360206</v>
      </c>
      <c r="AA117" s="10">
        <f t="shared" si="4"/>
        <v>20.116070666552872</v>
      </c>
      <c r="AB117" s="10">
        <f t="shared" si="4"/>
        <v>22.116863735506829</v>
      </c>
      <c r="AC117" s="10">
        <f t="shared" si="4"/>
        <v>23.236495687698593</v>
      </c>
      <c r="AD117" s="10">
        <f t="shared" si="4"/>
        <v>24.082767421721886</v>
      </c>
      <c r="AE117" s="10">
        <f t="shared" si="1"/>
        <v>24.733848299063766</v>
      </c>
    </row>
    <row r="118" spans="2:31" ht="11.45" customHeight="1" x14ac:dyDescent="0.25">
      <c r="B118" s="22" t="s">
        <v>62</v>
      </c>
      <c r="C118" s="10">
        <f t="shared" si="2"/>
        <v>37.66205822946241</v>
      </c>
      <c r="D118" s="10">
        <f t="shared" si="4"/>
        <v>38.410410890128823</v>
      </c>
      <c r="E118" s="10">
        <f t="shared" si="4"/>
        <v>39.128795609678662</v>
      </c>
      <c r="F118" s="10">
        <f t="shared" si="4"/>
        <v>40.630825399902513</v>
      </c>
      <c r="G118" s="10">
        <f t="shared" si="4"/>
        <v>42.582925185066742</v>
      </c>
      <c r="H118" s="10">
        <f t="shared" si="4"/>
        <v>45.596749300045829</v>
      </c>
      <c r="I118" s="10">
        <f t="shared" si="4"/>
        <v>46.979168309111159</v>
      </c>
      <c r="J118" s="10">
        <f t="shared" si="4"/>
        <v>48.246355228498494</v>
      </c>
      <c r="K118" s="10">
        <f t="shared" si="4"/>
        <v>49.323767765276465</v>
      </c>
      <c r="L118" s="10">
        <f t="shared" si="4"/>
        <v>52.830938998934528</v>
      </c>
      <c r="M118" s="10">
        <f t="shared" si="4"/>
        <v>56.177969943845142</v>
      </c>
      <c r="N118" s="10">
        <f t="shared" si="4"/>
        <v>58.394148558022209</v>
      </c>
      <c r="O118" s="10">
        <f t="shared" si="4"/>
        <v>61.914785859342388</v>
      </c>
      <c r="P118" s="10">
        <f t="shared" si="4"/>
        <v>61.497248100075083</v>
      </c>
      <c r="Q118" s="10">
        <f t="shared" si="4"/>
        <v>58.100357703191037</v>
      </c>
      <c r="R118" s="10">
        <f t="shared" si="4"/>
        <v>61.577929230406589</v>
      </c>
      <c r="S118" s="10">
        <f t="shared" si="4"/>
        <v>64.832711377615638</v>
      </c>
      <c r="T118" s="10">
        <f t="shared" si="4"/>
        <v>65.425782910330028</v>
      </c>
      <c r="U118" s="10">
        <f t="shared" si="4"/>
        <v>65.302116617565147</v>
      </c>
      <c r="V118" s="10">
        <f t="shared" si="4"/>
        <v>66.817128592923126</v>
      </c>
      <c r="W118" s="10">
        <f t="shared" si="4"/>
        <v>67.552666993844184</v>
      </c>
      <c r="X118" s="10">
        <f t="shared" si="4"/>
        <v>68.167319510083587</v>
      </c>
      <c r="Y118" s="10">
        <f t="shared" si="4"/>
        <v>72.134219192165517</v>
      </c>
      <c r="Z118" s="10">
        <f t="shared" si="4"/>
        <v>74.006140619675563</v>
      </c>
      <c r="AA118" s="10">
        <f t="shared" si="4"/>
        <v>72.607879612497726</v>
      </c>
      <c r="AB118" s="10">
        <f t="shared" si="4"/>
        <v>74.071253711220933</v>
      </c>
      <c r="AC118" s="10">
        <f t="shared" si="4"/>
        <v>79.466988793683811</v>
      </c>
      <c r="AD118" s="10">
        <f t="shared" si="4"/>
        <v>82.005921976968622</v>
      </c>
      <c r="AE118" s="10">
        <f t="shared" si="1"/>
        <v>79.600948950117413</v>
      </c>
    </row>
    <row r="119" spans="2:31" ht="11.45" customHeight="1" x14ac:dyDescent="0.25">
      <c r="B119" s="22" t="s">
        <v>63</v>
      </c>
      <c r="C119" s="10">
        <f t="shared" si="2"/>
        <v>32.97916883823563</v>
      </c>
      <c r="D119" s="10">
        <f t="shared" si="4"/>
        <v>33.564168902858405</v>
      </c>
      <c r="E119" s="10">
        <f t="shared" si="4"/>
        <v>34.612902503971895</v>
      </c>
      <c r="F119" s="10">
        <f t="shared" si="4"/>
        <v>35.513766276366646</v>
      </c>
      <c r="G119" s="10">
        <f t="shared" si="4"/>
        <v>37.350938946164703</v>
      </c>
      <c r="H119" s="10">
        <f t="shared" si="4"/>
        <v>39.712205351178952</v>
      </c>
      <c r="I119" s="10">
        <f t="shared" si="4"/>
        <v>41.067676362793186</v>
      </c>
      <c r="J119" s="10">
        <f t="shared" si="4"/>
        <v>41.902636325033711</v>
      </c>
      <c r="K119" s="10">
        <f t="shared" si="4"/>
        <v>42.392669804725038</v>
      </c>
      <c r="L119" s="10">
        <f t="shared" si="4"/>
        <v>43.59722875665382</v>
      </c>
      <c r="M119" s="10">
        <f t="shared" si="4"/>
        <v>45.764983849574342</v>
      </c>
      <c r="N119" s="10">
        <f t="shared" si="4"/>
        <v>49.244833105543748</v>
      </c>
      <c r="O119" s="10">
        <f t="shared" si="4"/>
        <v>51.892654227477962</v>
      </c>
      <c r="P119" s="10">
        <f t="shared" si="4"/>
        <v>52.476388350366889</v>
      </c>
      <c r="Q119" s="10">
        <f t="shared" si="4"/>
        <v>48.504031360059287</v>
      </c>
      <c r="R119" s="10">
        <f t="shared" si="4"/>
        <v>52.307509473026677</v>
      </c>
      <c r="S119" s="10">
        <f t="shared" si="4"/>
        <v>55.156084244199491</v>
      </c>
      <c r="T119" s="10">
        <f t="shared" si="4"/>
        <v>55.884493449085674</v>
      </c>
      <c r="U119" s="10">
        <f t="shared" si="4"/>
        <v>56.325401975142469</v>
      </c>
      <c r="V119" s="10">
        <f t="shared" si="4"/>
        <v>57.49957394528591</v>
      </c>
      <c r="W119" s="10">
        <f t="shared" si="4"/>
        <v>57.965554100149298</v>
      </c>
      <c r="X119" s="10">
        <f t="shared" si="4"/>
        <v>60.498623678866082</v>
      </c>
      <c r="Y119" s="10">
        <f t="shared" si="4"/>
        <v>61.850590026646366</v>
      </c>
      <c r="Z119" s="10">
        <f t="shared" si="4"/>
        <v>62.968311540987514</v>
      </c>
      <c r="AA119" s="10">
        <f t="shared" si="4"/>
        <v>63.027753514663431</v>
      </c>
      <c r="AB119" s="10">
        <f t="shared" si="4"/>
        <v>61.690395771762752</v>
      </c>
      <c r="AC119" s="10">
        <f t="shared" si="4"/>
        <v>65.173531772413327</v>
      </c>
      <c r="AD119" s="10">
        <f t="shared" si="4"/>
        <v>68.491037569298925</v>
      </c>
      <c r="AE119" s="10">
        <f t="shared" si="1"/>
        <v>66.690631919171352</v>
      </c>
    </row>
    <row r="120" spans="2:31" ht="11.45" customHeight="1" x14ac:dyDescent="0.25">
      <c r="B120" s="22" t="s">
        <v>64</v>
      </c>
      <c r="C120" s="10">
        <f t="shared" si="2"/>
        <v>3.959253588103834</v>
      </c>
      <c r="D120" s="10">
        <f t="shared" si="4"/>
        <v>3.8868472093024273</v>
      </c>
      <c r="E120" s="10">
        <f t="shared" si="4"/>
        <v>3.8496837006050093</v>
      </c>
      <c r="F120" s="10">
        <f t="shared" si="4"/>
        <v>3.8490859450343966</v>
      </c>
      <c r="G120" s="10">
        <f t="shared" si="4"/>
        <v>4.1586659028783561</v>
      </c>
      <c r="H120" s="10">
        <f t="shared" si="4"/>
        <v>4.4811763626456065</v>
      </c>
      <c r="I120" s="10">
        <f t="shared" si="4"/>
        <v>4.3989617759498376</v>
      </c>
      <c r="J120" s="10">
        <f t="shared" si="4"/>
        <v>4.9499177371887022</v>
      </c>
      <c r="K120" s="10">
        <f t="shared" si="4"/>
        <v>5.5250012966086084</v>
      </c>
      <c r="L120" s="10">
        <f t="shared" si="4"/>
        <v>6.1428693985608351</v>
      </c>
      <c r="M120" s="10">
        <f t="shared" si="4"/>
        <v>6.2787578799345365</v>
      </c>
      <c r="N120" s="10">
        <f t="shared" si="4"/>
        <v>6.9262519277909709</v>
      </c>
      <c r="O120" s="10">
        <f t="shared" si="4"/>
        <v>7.4937767039343814</v>
      </c>
      <c r="P120" s="10">
        <f t="shared" si="4"/>
        <v>7.9204270970052102</v>
      </c>
      <c r="Q120" s="10">
        <f t="shared" si="4"/>
        <v>8.5338506139819685</v>
      </c>
      <c r="R120" s="10">
        <f t="shared" si="4"/>
        <v>10.039773918073594</v>
      </c>
      <c r="S120" s="10">
        <f t="shared" si="4"/>
        <v>10.5465540973307</v>
      </c>
      <c r="T120" s="10">
        <f t="shared" si="4"/>
        <v>10.973847329441268</v>
      </c>
      <c r="U120" s="10">
        <f t="shared" si="4"/>
        <v>10.318905613202997</v>
      </c>
      <c r="V120" s="10">
        <f t="shared" si="4"/>
        <v>11.260922439994337</v>
      </c>
      <c r="W120" s="10">
        <f t="shared" si="4"/>
        <v>11.732916752623378</v>
      </c>
      <c r="X120" s="10">
        <f t="shared" si="4"/>
        <v>11.759886931482447</v>
      </c>
      <c r="Y120" s="10">
        <f t="shared" si="4"/>
        <v>11.583649978310227</v>
      </c>
      <c r="Z120" s="10">
        <f t="shared" si="4"/>
        <v>12.200553831998228</v>
      </c>
      <c r="AA120" s="10">
        <f t="shared" si="4"/>
        <v>12.95032987260738</v>
      </c>
      <c r="AB120" s="10">
        <f t="shared" si="4"/>
        <v>12.724908125072426</v>
      </c>
      <c r="AC120" s="10">
        <f t="shared" si="4"/>
        <v>12.559204225886802</v>
      </c>
      <c r="AD120" s="10">
        <f t="shared" si="4"/>
        <v>14.002491390390848</v>
      </c>
      <c r="AE120" s="10">
        <f t="shared" si="1"/>
        <v>14.43025383358826</v>
      </c>
    </row>
    <row r="121" spans="2:31" ht="11.45" customHeight="1" x14ac:dyDescent="0.25">
      <c r="B121" s="22" t="s">
        <v>65</v>
      </c>
      <c r="C121" s="10">
        <f t="shared" si="2"/>
        <v>9.9339544942837641</v>
      </c>
      <c r="D121" s="10">
        <f t="shared" si="4"/>
        <v>10.908143411523239</v>
      </c>
      <c r="E121" s="10">
        <f t="shared" si="4"/>
        <v>11.49945048642128</v>
      </c>
      <c r="F121" s="10">
        <f t="shared" si="4"/>
        <v>11.654914821519993</v>
      </c>
      <c r="G121" s="10">
        <f t="shared" si="4"/>
        <v>11.716377360288874</v>
      </c>
      <c r="H121" s="10">
        <f t="shared" si="4"/>
        <v>12.020677829908944</v>
      </c>
      <c r="I121" s="10">
        <f t="shared" si="4"/>
        <v>12.316688484317242</v>
      </c>
      <c r="J121" s="10">
        <f t="shared" si="4"/>
        <v>12.669869676910844</v>
      </c>
      <c r="K121" s="10">
        <f t="shared" si="4"/>
        <v>13.082834778125974</v>
      </c>
      <c r="L121" s="10">
        <f t="shared" si="4"/>
        <v>13.723548672326727</v>
      </c>
      <c r="M121" s="10">
        <f t="shared" si="4"/>
        <v>14.135490270139139</v>
      </c>
      <c r="N121" s="10">
        <f t="shared" si="4"/>
        <v>14.559777299582436</v>
      </c>
      <c r="O121" s="10">
        <f t="shared" si="4"/>
        <v>15.193736755747121</v>
      </c>
      <c r="P121" s="10">
        <f t="shared" si="4"/>
        <v>15.368502458886361</v>
      </c>
      <c r="Q121" s="10">
        <f t="shared" si="4"/>
        <v>14.986532407049785</v>
      </c>
      <c r="R121" s="10">
        <f t="shared" si="4"/>
        <v>16.441929181224076</v>
      </c>
      <c r="S121" s="10">
        <f t="shared" si="4"/>
        <v>16.918780403583913</v>
      </c>
      <c r="T121" s="10">
        <f t="shared" si="4"/>
        <v>16.990181054543392</v>
      </c>
      <c r="U121" s="10">
        <f t="shared" si="4"/>
        <v>17.414669350977963</v>
      </c>
      <c r="V121" s="10">
        <f t="shared" si="4"/>
        <v>17.571528349911382</v>
      </c>
      <c r="W121" s="10">
        <f t="shared" si="4"/>
        <v>17.637300937210629</v>
      </c>
      <c r="X121" s="10">
        <f t="shared" si="4"/>
        <v>17.838656229496799</v>
      </c>
      <c r="Y121" s="10">
        <f t="shared" si="4"/>
        <v>18.445844787730653</v>
      </c>
      <c r="Z121" s="10">
        <f t="shared" si="4"/>
        <v>18.503259798293296</v>
      </c>
      <c r="AA121" s="10">
        <f t="shared" si="4"/>
        <v>18.737693285952858</v>
      </c>
      <c r="AB121" s="10">
        <f t="shared" si="4"/>
        <v>18.845361176457818</v>
      </c>
      <c r="AC121" s="10">
        <f t="shared" si="4"/>
        <v>19.389390959082633</v>
      </c>
      <c r="AD121" s="10">
        <f t="shared" si="4"/>
        <v>19.602026541422539</v>
      </c>
      <c r="AE121" s="10">
        <f t="shared" si="1"/>
        <v>19.041681915492049</v>
      </c>
    </row>
    <row r="122" spans="2:31" ht="11.45" customHeight="1" x14ac:dyDescent="0.25">
      <c r="B122" s="22" t="s">
        <v>66</v>
      </c>
      <c r="C122" s="10">
        <f t="shared" si="2"/>
        <v>3.8313322654357691</v>
      </c>
      <c r="D122" s="10">
        <f t="shared" si="4"/>
        <v>4.1238634624730315</v>
      </c>
      <c r="E122" s="10">
        <f t="shared" si="4"/>
        <v>3.8471840217923794</v>
      </c>
      <c r="F122" s="10">
        <f t="shared" si="4"/>
        <v>3.9720335602877865</v>
      </c>
      <c r="G122" s="10">
        <f t="shared" si="4"/>
        <v>4.1397922027913383</v>
      </c>
      <c r="H122" s="10">
        <f t="shared" si="4"/>
        <v>4.6621411521188598</v>
      </c>
      <c r="I122" s="10">
        <f t="shared" si="4"/>
        <v>5.1873764967209919</v>
      </c>
      <c r="J122" s="10">
        <f t="shared" si="4"/>
        <v>5.1751155208520601</v>
      </c>
      <c r="K122" s="10">
        <f t="shared" si="4"/>
        <v>5.6140160974817723</v>
      </c>
      <c r="L122" s="10">
        <f t="shared" si="4"/>
        <v>6.2959509695672207</v>
      </c>
      <c r="M122" s="10">
        <f t="shared" si="4"/>
        <v>6.9566607591096847</v>
      </c>
      <c r="N122" s="10">
        <f t="shared" si="4"/>
        <v>7.6195020482904168</v>
      </c>
      <c r="O122" s="10">
        <f t="shared" si="4"/>
        <v>7.5186827001688528</v>
      </c>
      <c r="P122" s="10">
        <f t="shared" si="4"/>
        <v>9.105036937234722</v>
      </c>
      <c r="Q122" s="10">
        <f t="shared" si="4"/>
        <v>9.6551139602838187</v>
      </c>
      <c r="R122" s="10">
        <f t="shared" si="4"/>
        <v>10.377083266119207</v>
      </c>
      <c r="S122" s="10">
        <f t="shared" si="4"/>
        <v>11.170906403395435</v>
      </c>
      <c r="T122" s="10">
        <f t="shared" si="4"/>
        <v>9.9259859909983614</v>
      </c>
      <c r="U122" s="10">
        <f t="shared" si="4"/>
        <v>9.9007812441143024</v>
      </c>
      <c r="V122" s="10">
        <f t="shared" si="4"/>
        <v>10.66332179352098</v>
      </c>
      <c r="W122" s="10">
        <f t="shared" si="4"/>
        <v>11.622315802048801</v>
      </c>
      <c r="X122" s="10">
        <f t="shared" si="4"/>
        <v>11.389482722219258</v>
      </c>
      <c r="Y122" s="10">
        <f t="shared" si="4"/>
        <v>12.207411407501056</v>
      </c>
      <c r="Z122" s="10">
        <f t="shared" si="4"/>
        <v>12.85746821944606</v>
      </c>
      <c r="AA122" s="10">
        <f t="shared" si="4"/>
        <v>12.776019872297152</v>
      </c>
      <c r="AB122" s="10">
        <f t="shared" si="4"/>
        <v>12.984618357990666</v>
      </c>
      <c r="AC122" s="10">
        <f t="shared" si="4"/>
        <v>13.242227517187787</v>
      </c>
      <c r="AD122" s="10">
        <f t="shared" si="4"/>
        <v>12.152694704492561</v>
      </c>
      <c r="AE122" s="10">
        <f t="shared" si="1"/>
        <v>11.840131471064245</v>
      </c>
    </row>
    <row r="123" spans="2:31" ht="11.45" customHeight="1" x14ac:dyDescent="0.25">
      <c r="B123" s="22" t="s">
        <v>67</v>
      </c>
      <c r="C123" s="10">
        <f t="shared" si="2"/>
        <v>9.1533494917306371</v>
      </c>
      <c r="D123" s="10">
        <f t="shared" si="4"/>
        <v>10.211824820301626</v>
      </c>
      <c r="E123" s="10">
        <f t="shared" si="4"/>
        <v>11.302154693830531</v>
      </c>
      <c r="F123" s="10">
        <f t="shared" si="4"/>
        <v>11.466572130606458</v>
      </c>
      <c r="G123" s="10">
        <f t="shared" si="4"/>
        <v>11.914098099005415</v>
      </c>
      <c r="H123" s="10">
        <f t="shared" si="4"/>
        <v>12.988709872624836</v>
      </c>
      <c r="I123" s="10">
        <f t="shared" si="4"/>
        <v>13.729327356943067</v>
      </c>
      <c r="J123" s="10">
        <f t="shared" si="4"/>
        <v>14.276789352166237</v>
      </c>
      <c r="K123" s="10">
        <f t="shared" si="4"/>
        <v>15.524868574545124</v>
      </c>
      <c r="L123" s="10">
        <f t="shared" si="4"/>
        <v>16.218902250694939</v>
      </c>
      <c r="M123" s="10">
        <f t="shared" si="4"/>
        <v>17.524272977943561</v>
      </c>
      <c r="N123" s="10">
        <f t="shared" si="4"/>
        <v>19.289933563064373</v>
      </c>
      <c r="O123" s="10">
        <f t="shared" si="4"/>
        <v>20.986521487464422</v>
      </c>
      <c r="P123" s="10">
        <f t="shared" si="4"/>
        <v>21.249104191847341</v>
      </c>
      <c r="Q123" s="10">
        <f t="shared" si="4"/>
        <v>20.144313159556237</v>
      </c>
      <c r="R123" s="10">
        <f t="shared" si="4"/>
        <v>22.220745995649594</v>
      </c>
      <c r="S123" s="10">
        <f t="shared" si="4"/>
        <v>23.198076609207668</v>
      </c>
      <c r="T123" s="10">
        <f t="shared" si="4"/>
        <v>23.159858608056247</v>
      </c>
      <c r="U123" s="10">
        <f t="shared" si="4"/>
        <v>23.346055151033593</v>
      </c>
      <c r="V123" s="10">
        <f t="shared" si="4"/>
        <v>24.19528346248736</v>
      </c>
      <c r="W123" s="10">
        <f t="shared" si="4"/>
        <v>24.467112271737388</v>
      </c>
      <c r="X123" s="10">
        <f t="shared" si="4"/>
        <v>25.433452557323594</v>
      </c>
      <c r="Y123" s="10">
        <f t="shared" si="4"/>
        <v>26.814682347235696</v>
      </c>
      <c r="Z123" s="10">
        <f t="shared" si="4"/>
        <v>26.905027277526838</v>
      </c>
      <c r="AA123" s="10">
        <f t="shared" si="4"/>
        <v>28.184382955396686</v>
      </c>
      <c r="AB123" s="10">
        <f t="shared" si="4"/>
        <v>29.383269090530266</v>
      </c>
      <c r="AC123" s="10">
        <f t="shared" si="4"/>
        <v>29.804814443902345</v>
      </c>
      <c r="AD123" s="10">
        <f t="shared" si="4"/>
        <v>28.440796129254061</v>
      </c>
      <c r="AE123" s="10">
        <f t="shared" si="1"/>
        <v>28.851968859302723</v>
      </c>
    </row>
    <row r="124" spans="2:31" ht="11.45" customHeight="1" x14ac:dyDescent="0.25">
      <c r="B124" s="22" t="s">
        <v>68</v>
      </c>
      <c r="C124" s="10">
        <f t="shared" si="2"/>
        <v>3.0439804073214747</v>
      </c>
      <c r="D124" s="10">
        <f t="shared" si="4"/>
        <v>3.0383226176006541</v>
      </c>
      <c r="E124" s="10">
        <f t="shared" si="4"/>
        <v>3.2671170716950693</v>
      </c>
      <c r="F124" s="10">
        <f t="shared" si="4"/>
        <v>4.026259478191947</v>
      </c>
      <c r="G124" s="10">
        <f t="shared" si="4"/>
        <v>4.2030069411807238</v>
      </c>
      <c r="H124" s="10">
        <f t="shared" si="4"/>
        <v>4.8378239290438678</v>
      </c>
      <c r="I124" s="10">
        <f t="shared" si="4"/>
        <v>5.578905057042749</v>
      </c>
      <c r="J124" s="10">
        <f t="shared" si="4"/>
        <v>6.0233794445858413</v>
      </c>
      <c r="K124" s="10">
        <f t="shared" si="4"/>
        <v>6.9800650762301251</v>
      </c>
      <c r="L124" s="10">
        <f t="shared" si="4"/>
        <v>8.2666700758583893</v>
      </c>
      <c r="M124" s="10">
        <f t="shared" si="4"/>
        <v>9.2621893472739902</v>
      </c>
      <c r="N124" s="10">
        <f t="shared" si="4"/>
        <v>10.232721768925257</v>
      </c>
      <c r="O124" s="10">
        <f t="shared" si="4"/>
        <v>10.963999678362027</v>
      </c>
      <c r="P124" s="10">
        <f t="shared" si="4"/>
        <v>10.794625306866211</v>
      </c>
      <c r="Q124" s="10">
        <f t="shared" si="4"/>
        <v>10.569093800844591</v>
      </c>
      <c r="R124" s="10">
        <f t="shared" si="4"/>
        <v>13.431740425329927</v>
      </c>
      <c r="S124" s="10">
        <f t="shared" si="4"/>
        <v>13.635930154387014</v>
      </c>
      <c r="T124" s="10">
        <f t="shared" si="4"/>
        <v>13.782479765434996</v>
      </c>
      <c r="U124" s="10">
        <f t="shared" si="4"/>
        <v>14.048265025789169</v>
      </c>
      <c r="V124" s="10">
        <f t="shared" si="4"/>
        <v>16.7822754985256</v>
      </c>
      <c r="W124" s="10">
        <f t="shared" si="4"/>
        <v>18.553707513852487</v>
      </c>
      <c r="X124" s="10">
        <f t="shared" si="4"/>
        <v>17.802265298643359</v>
      </c>
      <c r="Y124" s="10">
        <f t="shared" si="4"/>
        <v>17.527038727872092</v>
      </c>
      <c r="Z124" s="10">
        <f t="shared" si="4"/>
        <v>19.505342677790178</v>
      </c>
      <c r="AA124" s="10">
        <f t="shared" si="4"/>
        <v>20.790669890990323</v>
      </c>
      <c r="AB124" s="10">
        <f t="shared" si="4"/>
        <v>20.579736465331621</v>
      </c>
      <c r="AC124" s="10">
        <f t="shared" si="4"/>
        <v>20.9747000927504</v>
      </c>
      <c r="AD124" s="10">
        <f t="shared" si="4"/>
        <v>19.496868916443702</v>
      </c>
      <c r="AE124" s="10">
        <f t="shared" si="1"/>
        <v>23.290151998458352</v>
      </c>
    </row>
    <row r="125" spans="2:31" ht="11.45" customHeight="1" x14ac:dyDescent="0.25">
      <c r="B125" s="22" t="s">
        <v>69</v>
      </c>
      <c r="C125" s="10">
        <f t="shared" si="2"/>
        <v>29.229604449938197</v>
      </c>
      <c r="D125" s="10">
        <f t="shared" si="4"/>
        <v>30.218041634541251</v>
      </c>
      <c r="E125" s="10">
        <f t="shared" si="4"/>
        <v>31.875166395503619</v>
      </c>
      <c r="F125" s="10">
        <f t="shared" si="4"/>
        <v>33.980741797432238</v>
      </c>
      <c r="G125" s="10">
        <f t="shared" si="4"/>
        <v>36.886640249080102</v>
      </c>
      <c r="H125" s="10">
        <f t="shared" si="4"/>
        <v>41.307799056341935</v>
      </c>
      <c r="I125" s="10">
        <f t="shared" si="4"/>
        <v>42.601243093922655</v>
      </c>
      <c r="J125" s="10">
        <f t="shared" si="4"/>
        <v>45.144921376965577</v>
      </c>
      <c r="K125" s="10">
        <f t="shared" si="4"/>
        <v>47.986826697892269</v>
      </c>
      <c r="L125" s="10">
        <f t="shared" si="4"/>
        <v>51.26624925462135</v>
      </c>
      <c r="M125" s="10">
        <f t="shared" si="4"/>
        <v>53.502322793346316</v>
      </c>
      <c r="N125" s="10">
        <f t="shared" si="4"/>
        <v>58.936592592592589</v>
      </c>
      <c r="O125" s="10">
        <f t="shared" si="4"/>
        <v>64.13047298286719</v>
      </c>
      <c r="P125" s="10">
        <f t="shared" si="4"/>
        <v>62.428717798594853</v>
      </c>
      <c r="Q125" s="10">
        <f t="shared" si="4"/>
        <v>54.99647355163728</v>
      </c>
      <c r="R125" s="10">
        <f t="shared" si="4"/>
        <v>61.159578146611331</v>
      </c>
      <c r="S125" s="10">
        <f t="shared" si="4"/>
        <v>60.258514986376028</v>
      </c>
      <c r="T125" s="10">
        <f t="shared" si="4"/>
        <v>54.006890611541778</v>
      </c>
      <c r="U125" s="10">
        <f t="shared" si="4"/>
        <v>57.346460980036298</v>
      </c>
      <c r="V125" s="10">
        <f t="shared" si="4"/>
        <v>58.782763800225311</v>
      </c>
      <c r="W125" s="10">
        <f t="shared" si="4"/>
        <v>59.894415856680006</v>
      </c>
      <c r="X125" s="10">
        <f t="shared" si="4"/>
        <v>63.398383371824494</v>
      </c>
      <c r="Y125" s="10">
        <f t="shared" si="4"/>
        <v>68.034986543637075</v>
      </c>
      <c r="Z125" s="10">
        <f t="shared" si="4"/>
        <v>64.297727272727272</v>
      </c>
      <c r="AA125" s="10">
        <f t="shared" si="4"/>
        <v>66.677114803625372</v>
      </c>
      <c r="AB125" s="10">
        <f t="shared" si="4"/>
        <v>66.059264960554174</v>
      </c>
      <c r="AC125" s="10">
        <f t="shared" si="4"/>
        <v>65.038549618320602</v>
      </c>
      <c r="AD125" s="10">
        <f t="shared" si="4"/>
        <v>59.273369262218921</v>
      </c>
      <c r="AE125" s="10">
        <f t="shared" si="1"/>
        <v>59.305777447519972</v>
      </c>
    </row>
    <row r="126" spans="2:31" ht="11.45" customHeight="1" x14ac:dyDescent="0.25">
      <c r="B126" s="22" t="s">
        <v>70</v>
      </c>
      <c r="C126" s="10">
        <f t="shared" si="2"/>
        <v>28.402061855670105</v>
      </c>
      <c r="D126" s="10">
        <f t="shared" si="4"/>
        <v>29.419868554095043</v>
      </c>
      <c r="E126" s="10">
        <f t="shared" si="4"/>
        <v>32.100119952019192</v>
      </c>
      <c r="F126" s="10">
        <f t="shared" si="4"/>
        <v>34.155072531659407</v>
      </c>
      <c r="G126" s="10">
        <f t="shared" si="4"/>
        <v>36.820916927777517</v>
      </c>
      <c r="H126" s="10">
        <f t="shared" si="4"/>
        <v>39.380025682575592</v>
      </c>
      <c r="I126" s="10">
        <f t="shared" si="4"/>
        <v>38.899600103395322</v>
      </c>
      <c r="J126" s="10">
        <f t="shared" si="4"/>
        <v>42.74929483988717</v>
      </c>
      <c r="K126" s="10">
        <f t="shared" si="4"/>
        <v>45.724977695535806</v>
      </c>
      <c r="L126" s="10">
        <f t="shared" si="4"/>
        <v>48.710605782545585</v>
      </c>
      <c r="M126" s="10">
        <f t="shared" si="4"/>
        <v>51.158754075473951</v>
      </c>
      <c r="N126" s="10">
        <f t="shared" si="4"/>
        <v>55.304155705713455</v>
      </c>
      <c r="O126" s="10">
        <f t="shared" si="4"/>
        <v>56.957159674474951</v>
      </c>
      <c r="P126" s="10">
        <f t="shared" si="4"/>
        <v>54.338688585839712</v>
      </c>
      <c r="Q126" s="10">
        <f t="shared" si="4"/>
        <v>48.258352151004573</v>
      </c>
      <c r="R126" s="10">
        <f t="shared" si="4"/>
        <v>58.371812067768232</v>
      </c>
      <c r="S126" s="10">
        <f t="shared" si="4"/>
        <v>60.598523088427747</v>
      </c>
      <c r="T126" s="10">
        <f t="shared" si="4"/>
        <v>58.695732675872421</v>
      </c>
      <c r="U126" s="10">
        <f t="shared" si="4"/>
        <v>57.677961360957383</v>
      </c>
      <c r="V126" s="10">
        <f t="shared" si="4"/>
        <v>57.423401297027397</v>
      </c>
      <c r="W126" s="10">
        <f t="shared" si="4"/>
        <v>62.390539019832538</v>
      </c>
      <c r="X126" s="10">
        <f t="shared" si="4"/>
        <v>63.497786537608221</v>
      </c>
      <c r="Y126" s="10">
        <f t="shared" si="4"/>
        <v>63.773332528763369</v>
      </c>
      <c r="Z126" s="10">
        <f t="shared" si="4"/>
        <v>66.376138396487235</v>
      </c>
      <c r="AA126" s="10">
        <f t="shared" si="4"/>
        <v>65.84994389472611</v>
      </c>
      <c r="AB126" s="10">
        <f t="shared" ref="D126:AD131" si="5">AB40/AB88*1000</f>
        <v>65.336866419134793</v>
      </c>
      <c r="AC126" s="10">
        <f t="shared" si="5"/>
        <v>73.375642003559634</v>
      </c>
      <c r="AD126" s="10">
        <f t="shared" si="5"/>
        <v>77.986017303071861</v>
      </c>
      <c r="AE126" s="10">
        <f t="shared" ref="AE126" si="6">AE40/AE88*1000</f>
        <v>72.87274366381871</v>
      </c>
    </row>
    <row r="127" spans="2:31" ht="11.45" customHeight="1" x14ac:dyDescent="0.25">
      <c r="B127" s="22" t="s">
        <v>71</v>
      </c>
      <c r="C127" s="10">
        <f t="shared" si="2"/>
        <v>23.689972630007468</v>
      </c>
      <c r="D127" s="10">
        <f t="shared" si="5"/>
        <v>25.700574383966977</v>
      </c>
      <c r="E127" s="10">
        <f t="shared" si="5"/>
        <v>26.926259308477295</v>
      </c>
      <c r="F127" s="10">
        <f t="shared" si="5"/>
        <v>28.118695574452868</v>
      </c>
      <c r="G127" s="10">
        <f t="shared" si="5"/>
        <v>29.210915794666736</v>
      </c>
      <c r="H127" s="10">
        <f t="shared" si="5"/>
        <v>30.00735216888982</v>
      </c>
      <c r="I127" s="10">
        <f t="shared" si="5"/>
        <v>32.456986653802858</v>
      </c>
      <c r="J127" s="10">
        <f t="shared" si="5"/>
        <v>32.842484747642814</v>
      </c>
      <c r="K127" s="10">
        <f t="shared" si="5"/>
        <v>34.278180619644033</v>
      </c>
      <c r="L127" s="10">
        <f t="shared" si="5"/>
        <v>37.021413715323547</v>
      </c>
      <c r="M127" s="10">
        <f t="shared" si="5"/>
        <v>36.176180955507149</v>
      </c>
      <c r="N127" s="10">
        <f t="shared" si="5"/>
        <v>37.914318608737808</v>
      </c>
      <c r="O127" s="10">
        <f t="shared" si="5"/>
        <v>39.546752536606114</v>
      </c>
      <c r="P127" s="10">
        <f t="shared" si="5"/>
        <v>40.443237308214627</v>
      </c>
      <c r="Q127" s="10">
        <f t="shared" si="5"/>
        <v>44.573082489146167</v>
      </c>
      <c r="R127" s="10">
        <f t="shared" si="5"/>
        <v>44.797389000193888</v>
      </c>
      <c r="S127" s="10">
        <f t="shared" si="5"/>
        <v>46.265515213421239</v>
      </c>
      <c r="T127" s="10">
        <f t="shared" si="5"/>
        <v>47.053802773967384</v>
      </c>
      <c r="U127" s="10">
        <f t="shared" si="5"/>
        <v>48.848214285714285</v>
      </c>
      <c r="V127" s="10">
        <f t="shared" si="5"/>
        <v>49.5954405858729</v>
      </c>
      <c r="W127" s="10">
        <f t="shared" si="5"/>
        <v>51.893036801694464</v>
      </c>
      <c r="X127" s="10">
        <f t="shared" si="5"/>
        <v>49.74599006792625</v>
      </c>
      <c r="Y127" s="10">
        <f t="shared" si="5"/>
        <v>51.800797747536372</v>
      </c>
      <c r="Z127" s="10">
        <f t="shared" si="5"/>
        <v>54.202567258660103</v>
      </c>
      <c r="AA127" s="10">
        <f t="shared" si="5"/>
        <v>54.56866514477953</v>
      </c>
      <c r="AB127" s="10">
        <f t="shared" si="5"/>
        <v>52.764306498545103</v>
      </c>
      <c r="AC127" s="10">
        <f t="shared" si="5"/>
        <v>57.834398916569562</v>
      </c>
      <c r="AD127" s="10">
        <f t="shared" si="5"/>
        <v>58.654667480170836</v>
      </c>
      <c r="AE127" s="10">
        <f t="shared" ref="AE127" si="7">AE41/AE89*1000</f>
        <v>57.144128113879006</v>
      </c>
    </row>
    <row r="128" spans="2:31" ht="11.45" customHeight="1" x14ac:dyDescent="0.25">
      <c r="B128" s="22" t="s">
        <v>72</v>
      </c>
      <c r="C128" s="10" t="e">
        <f t="shared" si="2"/>
        <v>#VALUE!</v>
      </c>
      <c r="D128" s="10" t="e">
        <f t="shared" si="5"/>
        <v>#VALUE!</v>
      </c>
      <c r="E128" s="10" t="e">
        <f t="shared" si="5"/>
        <v>#VALUE!</v>
      </c>
      <c r="F128" s="10" t="e">
        <f t="shared" si="5"/>
        <v>#VALUE!</v>
      </c>
      <c r="G128" s="10" t="e">
        <f t="shared" si="5"/>
        <v>#VALUE!</v>
      </c>
      <c r="H128" s="10" t="e">
        <f t="shared" si="5"/>
        <v>#VALUE!</v>
      </c>
      <c r="I128" s="10" t="e">
        <f t="shared" si="5"/>
        <v>#VALUE!</v>
      </c>
      <c r="J128" s="10" t="e">
        <f t="shared" si="5"/>
        <v>#VALUE!</v>
      </c>
      <c r="K128" s="10" t="e">
        <f t="shared" si="5"/>
        <v>#VALUE!</v>
      </c>
      <c r="L128" s="10" t="e">
        <f t="shared" si="5"/>
        <v>#VALUE!</v>
      </c>
      <c r="M128" s="10" t="e">
        <f t="shared" si="5"/>
        <v>#VALUE!</v>
      </c>
      <c r="N128" s="10" t="e">
        <f t="shared" si="5"/>
        <v>#VALUE!</v>
      </c>
      <c r="O128" s="10" t="e">
        <f t="shared" si="5"/>
        <v>#VALUE!</v>
      </c>
      <c r="P128" s="10" t="e">
        <f t="shared" si="5"/>
        <v>#VALUE!</v>
      </c>
      <c r="Q128" s="10" t="e">
        <f t="shared" si="5"/>
        <v>#VALUE!</v>
      </c>
      <c r="R128" s="10" t="e">
        <f t="shared" si="5"/>
        <v>#VALUE!</v>
      </c>
      <c r="S128" s="10" t="e">
        <f t="shared" si="5"/>
        <v>#VALUE!</v>
      </c>
      <c r="T128" s="10" t="e">
        <f t="shared" si="5"/>
        <v>#VALUE!</v>
      </c>
      <c r="U128" s="10" t="e">
        <f t="shared" si="5"/>
        <v>#VALUE!</v>
      </c>
      <c r="V128" s="10" t="e">
        <f t="shared" si="5"/>
        <v>#VALUE!</v>
      </c>
      <c r="W128" s="10" t="e">
        <f t="shared" si="5"/>
        <v>#VALUE!</v>
      </c>
      <c r="X128" s="10" t="e">
        <f t="shared" si="5"/>
        <v>#VALUE!</v>
      </c>
      <c r="Y128" s="10" t="e">
        <f t="shared" si="5"/>
        <v>#VALUE!</v>
      </c>
      <c r="Z128" s="10" t="e">
        <f t="shared" si="5"/>
        <v>#VALUE!</v>
      </c>
      <c r="AA128" s="10" t="e">
        <f t="shared" si="5"/>
        <v>#VALUE!</v>
      </c>
      <c r="AB128" s="10" t="e">
        <f t="shared" si="5"/>
        <v>#VALUE!</v>
      </c>
      <c r="AC128" s="10" t="e">
        <f t="shared" si="5"/>
        <v>#VALUE!</v>
      </c>
      <c r="AD128" s="10" t="e">
        <f t="shared" si="5"/>
        <v>#VALUE!</v>
      </c>
      <c r="AE128" s="10" t="e">
        <f t="shared" ref="AE128" si="8">AE42/AE90*1000</f>
        <v>#VALUE!</v>
      </c>
    </row>
    <row r="129" spans="2:31" ht="11.45" customHeight="1" x14ac:dyDescent="0.25">
      <c r="B129" s="22" t="s">
        <v>73</v>
      </c>
      <c r="C129" s="10">
        <f t="shared" si="2"/>
        <v>40.262060889929742</v>
      </c>
      <c r="D129" s="10">
        <f t="shared" si="5"/>
        <v>41.648955916473319</v>
      </c>
      <c r="E129" s="10">
        <f t="shared" si="5"/>
        <v>42.027455357142856</v>
      </c>
      <c r="F129" s="10">
        <f t="shared" si="5"/>
        <v>40.714596949891067</v>
      </c>
      <c r="G129" s="10">
        <f t="shared" si="5"/>
        <v>42.395936794582397</v>
      </c>
      <c r="H129" s="10">
        <f t="shared" si="5"/>
        <v>44.548122065727696</v>
      </c>
      <c r="I129" s="10">
        <f t="shared" si="5"/>
        <v>46.011246943765279</v>
      </c>
      <c r="J129" s="10">
        <f t="shared" si="5"/>
        <v>47.321012658227843</v>
      </c>
      <c r="K129" s="10">
        <f t="shared" si="5"/>
        <v>51.664343163538874</v>
      </c>
      <c r="L129" s="10">
        <f t="shared" si="5"/>
        <v>54.507317073170732</v>
      </c>
      <c r="M129" s="10">
        <f t="shared" si="5"/>
        <v>55.360477453580906</v>
      </c>
      <c r="N129" s="10">
        <f t="shared" si="5"/>
        <v>53.585964912280701</v>
      </c>
      <c r="O129" s="10">
        <f t="shared" si="5"/>
        <v>54.026520681265211</v>
      </c>
      <c r="P129" s="10">
        <f t="shared" si="5"/>
        <v>55.072289156626503</v>
      </c>
      <c r="Q129" s="10">
        <f t="shared" si="5"/>
        <v>55.380890052356023</v>
      </c>
      <c r="R129" s="10">
        <f t="shared" si="5"/>
        <v>58.603551912568307</v>
      </c>
      <c r="S129" s="10">
        <f t="shared" si="5"/>
        <v>59.774794520547943</v>
      </c>
      <c r="T129" s="10">
        <f t="shared" si="5"/>
        <v>60.171621621621625</v>
      </c>
      <c r="U129" s="10">
        <f t="shared" si="5"/>
        <v>62.018918918918921</v>
      </c>
      <c r="V129" s="10">
        <f t="shared" si="5"/>
        <v>63.48010752688171</v>
      </c>
      <c r="W129" s="10">
        <f t="shared" si="5"/>
        <v>63.009497206703912</v>
      </c>
      <c r="X129" s="10">
        <f t="shared" si="5"/>
        <v>63.061807580174936</v>
      </c>
      <c r="Y129" s="10">
        <f t="shared" si="5"/>
        <v>64.888922155688633</v>
      </c>
      <c r="Z129" s="10">
        <f t="shared" si="5"/>
        <v>65.441246290801189</v>
      </c>
      <c r="AA129" s="10">
        <f t="shared" si="5"/>
        <v>65.088985507246392</v>
      </c>
      <c r="AB129" s="10">
        <f t="shared" si="5"/>
        <v>63.108011869436211</v>
      </c>
      <c r="AC129" s="10">
        <f t="shared" si="5"/>
        <v>65.895894428152502</v>
      </c>
      <c r="AD129" s="10">
        <f t="shared" si="5"/>
        <v>63.902000000000001</v>
      </c>
      <c r="AE129" s="10">
        <f t="shared" ref="AE129" si="9">AE43/AE91*1000</f>
        <v>63.649147727272734</v>
      </c>
    </row>
    <row r="130" spans="2:31" ht="11.45" customHeight="1" x14ac:dyDescent="0.25">
      <c r="B130" s="22" t="s">
        <v>74</v>
      </c>
      <c r="C130" s="10">
        <f t="shared" si="2"/>
        <v>53.291480731015049</v>
      </c>
      <c r="D130" s="10">
        <f t="shared" si="5"/>
        <v>56.468871475440544</v>
      </c>
      <c r="E130" s="10">
        <f t="shared" si="5"/>
        <v>58.961777310564443</v>
      </c>
      <c r="F130" s="10">
        <f t="shared" si="5"/>
        <v>60.770956978274299</v>
      </c>
      <c r="G130" s="10">
        <f t="shared" si="5"/>
        <v>60.066011470845751</v>
      </c>
      <c r="H130" s="10">
        <f t="shared" si="5"/>
        <v>59.650295479955282</v>
      </c>
      <c r="I130" s="10">
        <f t="shared" si="5"/>
        <v>63.991016665382944</v>
      </c>
      <c r="J130" s="10">
        <f t="shared" si="5"/>
        <v>68.79940578590363</v>
      </c>
      <c r="K130" s="10">
        <f t="shared" si="5"/>
        <v>71.192931406931436</v>
      </c>
      <c r="L130" s="10">
        <f t="shared" si="5"/>
        <v>71.080623969137022</v>
      </c>
      <c r="M130" s="10">
        <f t="shared" si="5"/>
        <v>72.776994691675924</v>
      </c>
      <c r="N130" s="10">
        <f t="shared" si="5"/>
        <v>76.677836723013655</v>
      </c>
      <c r="O130" s="10">
        <f t="shared" si="5"/>
        <v>78.910373882038925</v>
      </c>
      <c r="P130" s="10">
        <f t="shared" si="5"/>
        <v>80.657222390605995</v>
      </c>
      <c r="Q130" s="10">
        <f t="shared" si="5"/>
        <v>73.943825752106733</v>
      </c>
      <c r="R130" s="10">
        <f t="shared" si="5"/>
        <v>79.469586387357353</v>
      </c>
      <c r="S130" s="10">
        <f t="shared" si="5"/>
        <v>83.605294224177825</v>
      </c>
      <c r="T130" s="10">
        <f t="shared" si="5"/>
        <v>82.206072895394513</v>
      </c>
      <c r="U130" s="10">
        <f t="shared" si="5"/>
        <v>86.57054888313229</v>
      </c>
      <c r="V130" s="10">
        <f t="shared" si="5"/>
        <v>86.475638788858035</v>
      </c>
      <c r="W130" s="10">
        <f t="shared" si="5"/>
        <v>85.844033266254698</v>
      </c>
      <c r="X130" s="10">
        <f t="shared" si="5"/>
        <v>89.919571183005885</v>
      </c>
      <c r="Y130" s="10">
        <f t="shared" si="5"/>
        <v>95.136740215090001</v>
      </c>
      <c r="Z130" s="10">
        <f t="shared" si="5"/>
        <v>102.12174663178639</v>
      </c>
      <c r="AA130" s="10">
        <f t="shared" si="5"/>
        <v>104.10887109349282</v>
      </c>
      <c r="AB130" s="10">
        <f t="shared" si="5"/>
        <v>106.14263051232909</v>
      </c>
      <c r="AC130" s="10">
        <f t="shared" si="5"/>
        <v>123.93436620976023</v>
      </c>
      <c r="AD130" s="10">
        <f t="shared" si="5"/>
        <v>128.01308828736722</v>
      </c>
      <c r="AE130" s="10">
        <f t="shared" ref="AE130" si="10">AE44/AE92*1000</f>
        <v>124.31511172831712</v>
      </c>
    </row>
    <row r="131" spans="2:31" ht="11.45" customHeight="1" x14ac:dyDescent="0.25">
      <c r="B131" s="22" t="s">
        <v>75</v>
      </c>
      <c r="C131" s="10" t="e">
        <f t="shared" si="2"/>
        <v>#VALUE!</v>
      </c>
      <c r="D131" s="10" t="e">
        <f t="shared" si="5"/>
        <v>#VALUE!</v>
      </c>
      <c r="E131" s="10" t="e">
        <f t="shared" si="5"/>
        <v>#VALUE!</v>
      </c>
      <c r="F131" s="10" t="e">
        <f t="shared" si="5"/>
        <v>#VALUE!</v>
      </c>
      <c r="G131" s="10" t="e">
        <f t="shared" si="5"/>
        <v>#VALUE!</v>
      </c>
      <c r="H131" s="10" t="e">
        <f t="shared" si="5"/>
        <v>#VALUE!</v>
      </c>
      <c r="I131" s="10" t="e">
        <f t="shared" si="5"/>
        <v>#VALUE!</v>
      </c>
      <c r="J131" s="10" t="e">
        <f t="shared" si="5"/>
        <v>#VALUE!</v>
      </c>
      <c r="K131" s="10" t="e">
        <f t="shared" si="5"/>
        <v>#VALUE!</v>
      </c>
      <c r="L131" s="10" t="e">
        <f t="shared" si="5"/>
        <v>#VALUE!</v>
      </c>
      <c r="M131" s="10" t="e">
        <f t="shared" si="5"/>
        <v>#VALUE!</v>
      </c>
      <c r="N131" s="10" t="e">
        <f t="shared" si="5"/>
        <v>#VALUE!</v>
      </c>
      <c r="O131" s="10" t="e">
        <f t="shared" si="5"/>
        <v>#VALUE!</v>
      </c>
      <c r="P131" s="10" t="e">
        <f t="shared" si="5"/>
        <v>#VALUE!</v>
      </c>
      <c r="Q131" s="10" t="e">
        <f t="shared" si="5"/>
        <v>#VALUE!</v>
      </c>
      <c r="R131" s="10" t="e">
        <f t="shared" si="5"/>
        <v>#VALUE!</v>
      </c>
      <c r="S131" s="10" t="e">
        <f t="shared" si="5"/>
        <v>#VALUE!</v>
      </c>
      <c r="T131" s="10" t="e">
        <f t="shared" si="5"/>
        <v>#VALUE!</v>
      </c>
      <c r="U131" s="10" t="e">
        <f t="shared" si="5"/>
        <v>#VALUE!</v>
      </c>
      <c r="V131" s="10" t="e">
        <f t="shared" si="5"/>
        <v>#VALUE!</v>
      </c>
      <c r="W131" s="10" t="e">
        <f t="shared" si="5"/>
        <v>#VALUE!</v>
      </c>
      <c r="X131" s="10" t="e">
        <f t="shared" si="5"/>
        <v>#VALUE!</v>
      </c>
      <c r="Y131" s="10" t="e">
        <f t="shared" si="5"/>
        <v>#VALUE!</v>
      </c>
      <c r="Z131" s="10" t="e">
        <f t="shared" si="5"/>
        <v>#VALUE!</v>
      </c>
      <c r="AA131" s="10" t="e">
        <f t="shared" si="5"/>
        <v>#VALUE!</v>
      </c>
      <c r="AB131" s="10" t="e">
        <f t="shared" si="5"/>
        <v>#VALUE!</v>
      </c>
      <c r="AC131" s="10" t="e">
        <f t="shared" si="5"/>
        <v>#VALUE!</v>
      </c>
      <c r="AD131" s="10" t="e">
        <f t="shared" si="5"/>
        <v>#VALUE!</v>
      </c>
      <c r="AE131" s="10" t="e">
        <f t="shared" ref="AE131" si="11">AE45/AE93*1000</f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4.605318696252553</v>
      </c>
      <c r="D135" s="49">
        <f>(AA98/H98)^(1/19)*100-100</f>
        <v>2.2774816488599043</v>
      </c>
      <c r="E135" s="49">
        <f>(AE98/AA98)^(1/4)*100-100</f>
        <v>1.9988824899326545</v>
      </c>
      <c r="F135" s="50">
        <f>(AE98/C98)^(1/28)*100-100</f>
        <v>2.4843987831551857</v>
      </c>
    </row>
    <row r="136" spans="2:31" ht="18" customHeight="1" x14ac:dyDescent="0.25">
      <c r="B136" s="51" t="s">
        <v>141</v>
      </c>
      <c r="C136" s="52">
        <f t="shared" ref="C136:C137" si="12">(H99/C99)^(1/4)*100-100</f>
        <v>3.7230015224239139</v>
      </c>
      <c r="D136" s="53">
        <f t="shared" ref="D136:D137" si="13">(AA99/H99)^(1/19)*100-100</f>
        <v>2.1879037722062549</v>
      </c>
      <c r="E136" s="53">
        <f t="shared" ref="E136:E137" si="14">(AE99/AA99)^(1/4)*100-100</f>
        <v>1.6126084410068557</v>
      </c>
      <c r="F136" s="54">
        <f t="shared" ref="F136:F137" si="15">(AE99/C99)^(1/28)*100-100</f>
        <v>2.2441827398253622</v>
      </c>
    </row>
    <row r="137" spans="2:31" ht="18" customHeight="1" x14ac:dyDescent="0.25">
      <c r="B137" s="31" t="s">
        <v>44</v>
      </c>
      <c r="C137" s="39">
        <f t="shared" si="12"/>
        <v>5.3884851682791464</v>
      </c>
      <c r="D137" s="37">
        <f t="shared" si="13"/>
        <v>2.2805505731064386</v>
      </c>
      <c r="E137" s="37">
        <f t="shared" si="14"/>
        <v>-0.3294849058366367</v>
      </c>
      <c r="F137" s="40">
        <f t="shared" si="15"/>
        <v>2.2578595868098148</v>
      </c>
    </row>
    <row r="138" spans="2:31" ht="18" customHeight="1" x14ac:dyDescent="0.25">
      <c r="B138" s="31" t="s">
        <v>46</v>
      </c>
      <c r="C138" s="39">
        <f>(H102/C102)^(1/4)*100-100</f>
        <v>6.9156288098215271</v>
      </c>
      <c r="D138" s="37">
        <f>(AA102/H102)^(1/19)*100-100</f>
        <v>5.5677421181282227</v>
      </c>
      <c r="E138" s="37">
        <f>(AE102/AA102)^(1/4)*100-100</f>
        <v>1.8361548139773021</v>
      </c>
      <c r="F138" s="40">
        <f>(AE102/C102)^(1/28)*100-100</f>
        <v>5.0135210839593185</v>
      </c>
    </row>
    <row r="139" spans="2:31" ht="18" customHeight="1" x14ac:dyDescent="0.25">
      <c r="B139" s="31" t="s">
        <v>47</v>
      </c>
      <c r="C139" s="39">
        <f>(H103/C103)^(1/4)*100-100</f>
        <v>3.2841242002718047</v>
      </c>
      <c r="D139" s="37">
        <f>(AA103/H103)^(1/19)*100-100</f>
        <v>3.6275844020083809</v>
      </c>
      <c r="E139" s="37">
        <f>(AE103/AA103)^(1/4)*100-100</f>
        <v>5.3702855999924566</v>
      </c>
      <c r="F139" s="40">
        <f>(AE103/C103)^(1/28)*100-100</f>
        <v>3.6934666770387423</v>
      </c>
    </row>
    <row r="140" spans="2:31" ht="18" customHeight="1" x14ac:dyDescent="0.25">
      <c r="B140" s="31" t="s">
        <v>48</v>
      </c>
      <c r="C140" s="39">
        <f>(H104/C104)^(1/4)*100-100</f>
        <v>3.7023571049346344</v>
      </c>
      <c r="D140" s="37">
        <f>(AA104/H104)^(1/19)*100-100</f>
        <v>1.9550325944897224</v>
      </c>
      <c r="E140" s="37">
        <f>(AE104/AA104)^(1/4)*100-100</f>
        <v>1.9674001358065425</v>
      </c>
      <c r="F140" s="40">
        <f>(AE104/C104)^(1/28)*100-100</f>
        <v>2.13395830120173</v>
      </c>
    </row>
    <row r="141" spans="2:31" ht="18" customHeight="1" x14ac:dyDescent="0.25">
      <c r="B141" s="31" t="s">
        <v>51</v>
      </c>
      <c r="C141" s="39">
        <f>(H107/C107)^(1/4)*100-100</f>
        <v>3.3322939806344323</v>
      </c>
      <c r="D141" s="37">
        <f>(AA107/H107)^(1/19)*100-100</f>
        <v>0.34721794123254313</v>
      </c>
      <c r="E141" s="37">
        <f>(AE107/AA107)^(1/4)*100-100</f>
        <v>2.6831324333460174</v>
      </c>
      <c r="F141" s="40">
        <f>(AE107/C107)^(1/28)*100-100</f>
        <v>1.0876108934884314</v>
      </c>
    </row>
    <row r="142" spans="2:31" ht="18" customHeight="1" x14ac:dyDescent="0.25">
      <c r="B142" s="31" t="s">
        <v>52</v>
      </c>
      <c r="C142" s="39">
        <f>(H108/C108)^(1/4)*100-100</f>
        <v>0.30297157818830556</v>
      </c>
      <c r="D142" s="37">
        <f>(AA108/H108)^(1/19)*100-100</f>
        <v>1.6888133391268951</v>
      </c>
      <c r="E142" s="37">
        <f>(AE108/AA108)^(1/4)*100-100</f>
        <v>1.9169303763018064</v>
      </c>
      <c r="F142" s="40">
        <f>(AE108/C108)^(1/28)*100-100</f>
        <v>1.461459483117622</v>
      </c>
    </row>
    <row r="143" spans="2:31" ht="18" customHeight="1" x14ac:dyDescent="0.25">
      <c r="B143" s="32" t="s">
        <v>53</v>
      </c>
      <c r="C143" s="41">
        <f>(H109/C109)^(1/4)*100-100</f>
        <v>6.1892490542474263</v>
      </c>
      <c r="D143" s="38">
        <f>(AA109/H109)^(1/19)*100-100</f>
        <v>2.2935535846941804</v>
      </c>
      <c r="E143" s="38">
        <f>(AE109/AA109)^(1/4)*100-100</f>
        <v>-0.28343086828073183</v>
      </c>
      <c r="F143" s="42">
        <f>(AE109/C109)^(1/28)*100-100</f>
        <v>2.3840838700093059</v>
      </c>
    </row>
    <row r="144" spans="2:31" ht="18" customHeight="1" x14ac:dyDescent="0.25">
      <c r="B144" s="31" t="s">
        <v>54</v>
      </c>
      <c r="C144" s="39">
        <f>(H110/C110)^(1/4)*100-100</f>
        <v>4.2604227622157822</v>
      </c>
      <c r="D144" s="37">
        <f>(AA110/H110)^(1/19)*100-100</f>
        <v>1.4545081591860622</v>
      </c>
      <c r="E144" s="37">
        <f>(AE110/AA110)^(1/4)*100-100</f>
        <v>3.2744010874887266</v>
      </c>
      <c r="F144" s="40">
        <f>(AE110/C110)^(1/28)*100-100</f>
        <v>2.0570501058435866</v>
      </c>
    </row>
    <row r="145" spans="2:6" ht="18" customHeight="1" x14ac:dyDescent="0.25">
      <c r="B145" s="31" t="s">
        <v>55</v>
      </c>
      <c r="C145" s="39">
        <f>(H111/C111)^(1/4)*100-100</f>
        <v>1.2896066731298532</v>
      </c>
      <c r="D145" s="37">
        <f>(AA111/H111)^(1/19)*100-100</f>
        <v>1.0309403173239957</v>
      </c>
      <c r="E145" s="37">
        <f>(AE111/AA111)^(1/4)*100-100</f>
        <v>7.8544551418019637E-2</v>
      </c>
      <c r="F145" s="40">
        <f>(AE111/C111)^(1/28)*100-100</f>
        <v>0.89422768753848914</v>
      </c>
    </row>
    <row r="146" spans="2:6" ht="18" customHeight="1" x14ac:dyDescent="0.25">
      <c r="B146" s="31" t="s">
        <v>59</v>
      </c>
      <c r="C146" s="39">
        <f>(H115/C115)^(1/4)*100-100</f>
        <v>5.3301955482226759</v>
      </c>
      <c r="D146" s="37">
        <f>(AA115/H115)^(1/19)*100-100</f>
        <v>1.1134566267730293</v>
      </c>
      <c r="E146" s="37">
        <f>(AE115/AA115)^(1/4)*100-100</f>
        <v>0.97217634919815055</v>
      </c>
      <c r="F146" s="40">
        <f>(AE115/C115)^(1/28)*100-100</f>
        <v>1.6448332660043548</v>
      </c>
    </row>
    <row r="147" spans="2:6" ht="18" customHeight="1" x14ac:dyDescent="0.25">
      <c r="B147" s="31" t="s">
        <v>60</v>
      </c>
      <c r="C147" s="39">
        <f>(H116/C116)^(1/4)*100-100</f>
        <v>5.8546117045711839</v>
      </c>
      <c r="D147" s="37">
        <f>(AA116/H116)^(1/19)*100-100</f>
        <v>3.3863736111286187</v>
      </c>
      <c r="E147" s="37">
        <f>(AE116/AA116)^(1/4)*100-100</f>
        <v>0.97393587875764354</v>
      </c>
      <c r="F147" s="40">
        <f>(AE116/C116)^(1/28)*100-100</f>
        <v>3.26322377335444</v>
      </c>
    </row>
    <row r="148" spans="2:6" ht="18" customHeight="1" x14ac:dyDescent="0.25">
      <c r="B148" s="31" t="s">
        <v>62</v>
      </c>
      <c r="C148" s="39">
        <f t="shared" ref="C148:C157" si="16">(H118/C118)^(1/4)*100-100</f>
        <v>4.8956450193657446</v>
      </c>
      <c r="D148" s="37">
        <f t="shared" ref="D148:D157" si="17">(AA118/H118)^(1/19)*100-100</f>
        <v>2.4788407066367739</v>
      </c>
      <c r="E148" s="37">
        <f t="shared" ref="E148:E157" si="18">(AE118/AA118)^(1/4)*100-100</f>
        <v>2.3254404628233942</v>
      </c>
      <c r="F148" s="40">
        <f t="shared" ref="F148:F157" si="19">(AE118/C118)^(1/28)*100-100</f>
        <v>2.7087987339196928</v>
      </c>
    </row>
    <row r="149" spans="2:6" ht="18" customHeight="1" x14ac:dyDescent="0.25">
      <c r="B149" s="31" t="s">
        <v>63</v>
      </c>
      <c r="C149" s="39">
        <f t="shared" si="16"/>
        <v>4.7541108357973769</v>
      </c>
      <c r="D149" s="37">
        <f t="shared" si="17"/>
        <v>2.460933055745997</v>
      </c>
      <c r="E149" s="37">
        <f t="shared" si="18"/>
        <v>1.4222523905624627</v>
      </c>
      <c r="F149" s="40">
        <f t="shared" si="19"/>
        <v>2.5468503657670993</v>
      </c>
    </row>
    <row r="150" spans="2:6" ht="18" customHeight="1" x14ac:dyDescent="0.25">
      <c r="B150" s="31" t="s">
        <v>64</v>
      </c>
      <c r="C150" s="39">
        <f t="shared" si="16"/>
        <v>3.1441685574615974</v>
      </c>
      <c r="D150" s="37">
        <f t="shared" si="17"/>
        <v>5.7443823801394132</v>
      </c>
      <c r="E150" s="37">
        <f t="shared" si="18"/>
        <v>2.7420637206526237</v>
      </c>
      <c r="F150" s="40">
        <f t="shared" si="19"/>
        <v>4.727155786344639</v>
      </c>
    </row>
    <row r="151" spans="2:6" ht="18" customHeight="1" x14ac:dyDescent="0.25">
      <c r="B151" s="31" t="s">
        <v>65</v>
      </c>
      <c r="C151" s="39">
        <f t="shared" si="16"/>
        <v>4.8821781079824831</v>
      </c>
      <c r="D151" s="37">
        <f t="shared" si="17"/>
        <v>2.3638691664477705</v>
      </c>
      <c r="E151" s="37">
        <f t="shared" si="18"/>
        <v>0.40313999496331121</v>
      </c>
      <c r="F151" s="40">
        <f t="shared" si="19"/>
        <v>2.3510388363954178</v>
      </c>
    </row>
    <row r="152" spans="2:6" ht="18" customHeight="1" x14ac:dyDescent="0.25">
      <c r="B152" s="31" t="s">
        <v>66</v>
      </c>
      <c r="C152" s="39">
        <f t="shared" si="16"/>
        <v>5.0289201406203006</v>
      </c>
      <c r="D152" s="37">
        <f t="shared" si="17"/>
        <v>5.4490423587249808</v>
      </c>
      <c r="E152" s="37">
        <f t="shared" si="18"/>
        <v>-1.8839091845957512</v>
      </c>
      <c r="F152" s="40">
        <f t="shared" si="19"/>
        <v>4.1118681915852449</v>
      </c>
    </row>
    <row r="153" spans="2:6" ht="18" customHeight="1" x14ac:dyDescent="0.25">
      <c r="B153" s="31" t="s">
        <v>67</v>
      </c>
      <c r="C153" s="39">
        <f t="shared" si="16"/>
        <v>9.1431522470061424</v>
      </c>
      <c r="D153" s="37">
        <f t="shared" si="17"/>
        <v>4.1615660457401873</v>
      </c>
      <c r="E153" s="37">
        <f t="shared" si="18"/>
        <v>0.58697113103012555</v>
      </c>
      <c r="F153" s="40">
        <f t="shared" si="19"/>
        <v>4.1854277003558167</v>
      </c>
    </row>
    <row r="154" spans="2:6" ht="18" customHeight="1" x14ac:dyDescent="0.25">
      <c r="B154" s="31" t="s">
        <v>68</v>
      </c>
      <c r="C154" s="39">
        <f t="shared" si="16"/>
        <v>12.279908847769633</v>
      </c>
      <c r="D154" s="37">
        <f t="shared" si="17"/>
        <v>7.9760125865384452</v>
      </c>
      <c r="E154" s="37">
        <f t="shared" si="18"/>
        <v>2.878816605696926</v>
      </c>
      <c r="F154" s="40">
        <f t="shared" si="19"/>
        <v>7.5379621966485786</v>
      </c>
    </row>
    <row r="155" spans="2:6" ht="18" customHeight="1" x14ac:dyDescent="0.25">
      <c r="B155" s="31" t="s">
        <v>69</v>
      </c>
      <c r="C155" s="39">
        <f t="shared" si="16"/>
        <v>9.0315734138859796</v>
      </c>
      <c r="D155" s="37">
        <f t="shared" si="17"/>
        <v>2.5520768976521282</v>
      </c>
      <c r="E155" s="37">
        <f t="shared" si="18"/>
        <v>-2.8864005857138721</v>
      </c>
      <c r="F155" s="40">
        <f t="shared" si="19"/>
        <v>2.5590699346238921</v>
      </c>
    </row>
    <row r="156" spans="2:6" ht="18" customHeight="1" x14ac:dyDescent="0.25">
      <c r="B156" s="31" t="s">
        <v>70</v>
      </c>
      <c r="C156" s="39">
        <f t="shared" si="16"/>
        <v>8.5129403278224771</v>
      </c>
      <c r="D156" s="37">
        <f t="shared" si="17"/>
        <v>2.7428357108219643</v>
      </c>
      <c r="E156" s="37">
        <f t="shared" si="18"/>
        <v>2.5657660224657945</v>
      </c>
      <c r="F156" s="40">
        <f t="shared" si="19"/>
        <v>3.4224520874865476</v>
      </c>
    </row>
    <row r="157" spans="2:6" ht="18" customHeight="1" x14ac:dyDescent="0.25">
      <c r="B157" s="31" t="s">
        <v>71</v>
      </c>
      <c r="C157" s="39">
        <f t="shared" si="16"/>
        <v>6.0878820183757796</v>
      </c>
      <c r="D157" s="37">
        <f t="shared" si="17"/>
        <v>3.1975162856125507</v>
      </c>
      <c r="E157" s="37">
        <f t="shared" si="18"/>
        <v>1.1595922497132278</v>
      </c>
      <c r="F157" s="40">
        <f t="shared" si="19"/>
        <v>3.194700444944786</v>
      </c>
    </row>
    <row r="158" spans="2:6" ht="18" customHeight="1" x14ac:dyDescent="0.25">
      <c r="B158" s="31" t="s">
        <v>73</v>
      </c>
      <c r="C158" s="39">
        <f>(H129/C129)^(1/4)*100-100</f>
        <v>2.5612605333895857</v>
      </c>
      <c r="D158" s="37">
        <f>(AA129/H129)^(1/19)*100-100</f>
        <v>2.0157598051603287</v>
      </c>
      <c r="E158" s="37">
        <f>(AE129/AA129)^(1/4)*100-100</f>
        <v>-0.55767435446411184</v>
      </c>
      <c r="F158" s="40">
        <f>(AE129/C129)^(1/28)*100-100</f>
        <v>1.6490793894979419</v>
      </c>
    </row>
    <row r="159" spans="2:6" ht="18" customHeight="1" x14ac:dyDescent="0.25">
      <c r="B159" s="33" t="s">
        <v>74</v>
      </c>
      <c r="C159" s="43">
        <f>(H130/C130)^(1/4)*100-100</f>
        <v>2.8581485997433589</v>
      </c>
      <c r="D159" s="44">
        <f>(AA130/H130)^(1/19)*100-100</f>
        <v>2.9746371741137665</v>
      </c>
      <c r="E159" s="44">
        <f>(AE130/AA130)^(1/4)*100-100</f>
        <v>4.5343557126134186</v>
      </c>
      <c r="F159" s="45">
        <f>(AE130/C130)^(1/28)*100-100</f>
        <v>3.0713765748195101</v>
      </c>
    </row>
    <row r="160" spans="2:6" ht="19.5" customHeight="1" x14ac:dyDescent="0.25">
      <c r="B160" s="4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E160"/>
  <sheetViews>
    <sheetView tabSelected="1" topLeftCell="A33" workbookViewId="0">
      <selection activeCell="F49" sqref="F49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24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1514953.8</v>
      </c>
      <c r="D12" s="17">
        <v>1538082.7</v>
      </c>
      <c r="E12" s="21">
        <v>1593338</v>
      </c>
      <c r="F12" s="17">
        <v>1657388.3</v>
      </c>
      <c r="G12" s="17">
        <v>1709062.2</v>
      </c>
      <c r="H12" s="17">
        <v>1791408.4</v>
      </c>
      <c r="I12" s="17">
        <v>1840299.3</v>
      </c>
      <c r="J12" s="21">
        <v>1858472</v>
      </c>
      <c r="K12" s="17">
        <v>1890295.6</v>
      </c>
      <c r="L12" s="17">
        <v>1944477.6</v>
      </c>
      <c r="M12" s="17">
        <v>1994211.1</v>
      </c>
      <c r="N12" s="17">
        <v>2074174.6</v>
      </c>
      <c r="O12" s="17">
        <v>2150407.2000000002</v>
      </c>
      <c r="P12" s="17">
        <v>2164486.7000000002</v>
      </c>
      <c r="Q12" s="17">
        <v>2048416.8</v>
      </c>
      <c r="R12" s="17">
        <v>2076740.5</v>
      </c>
      <c r="S12" s="17">
        <v>2127055.9</v>
      </c>
      <c r="T12" s="17">
        <v>2135707.7000000002</v>
      </c>
      <c r="U12" s="17">
        <v>2130342.7999999998</v>
      </c>
      <c r="V12" s="17">
        <v>2166352.7999999998</v>
      </c>
      <c r="W12" s="17">
        <v>2225300.1</v>
      </c>
      <c r="X12" s="17">
        <v>2278932.1</v>
      </c>
      <c r="Y12" s="17">
        <v>2361468.9</v>
      </c>
      <c r="Z12" s="21">
        <v>2411786</v>
      </c>
      <c r="AA12" s="17">
        <v>2474161.4</v>
      </c>
      <c r="AB12" s="17">
        <v>2152065.1</v>
      </c>
      <c r="AC12" s="17">
        <v>2334726.2000000002</v>
      </c>
      <c r="AD12" s="17">
        <v>2505539.9</v>
      </c>
      <c r="AE12" s="17">
        <v>2508427.2000000002</v>
      </c>
    </row>
    <row r="13" spans="2:31" ht="15" x14ac:dyDescent="0.25">
      <c r="B13" s="7" t="s">
        <v>43</v>
      </c>
      <c r="C13" s="16">
        <v>1342659.4</v>
      </c>
      <c r="D13" s="16">
        <v>1356443.3</v>
      </c>
      <c r="E13" s="16">
        <v>1405708.7</v>
      </c>
      <c r="F13" s="20">
        <v>1464398</v>
      </c>
      <c r="G13" s="16">
        <v>1506923.2</v>
      </c>
      <c r="H13" s="16">
        <v>1576963.4</v>
      </c>
      <c r="I13" s="16">
        <v>1622185.6</v>
      </c>
      <c r="J13" s="16">
        <v>1635065.7</v>
      </c>
      <c r="K13" s="16">
        <v>1660208.9</v>
      </c>
      <c r="L13" s="16">
        <v>1706244.5</v>
      </c>
      <c r="M13" s="16">
        <v>1744742.6</v>
      </c>
      <c r="N13" s="16">
        <v>1810234.1</v>
      </c>
      <c r="O13" s="16">
        <v>1874424.3</v>
      </c>
      <c r="P13" s="20">
        <v>1887823</v>
      </c>
      <c r="Q13" s="16">
        <v>1782808.5</v>
      </c>
      <c r="R13" s="16">
        <v>1806618.8</v>
      </c>
      <c r="S13" s="16">
        <v>1849246.5</v>
      </c>
      <c r="T13" s="16">
        <v>1845511.3</v>
      </c>
      <c r="U13" s="16">
        <v>1836885.2</v>
      </c>
      <c r="V13" s="16">
        <v>1868788.4</v>
      </c>
      <c r="W13" s="16">
        <v>1916391.5</v>
      </c>
      <c r="X13" s="16">
        <v>1957370.5</v>
      </c>
      <c r="Y13" s="16">
        <v>2019529.1</v>
      </c>
      <c r="Z13" s="20">
        <v>2055418</v>
      </c>
      <c r="AA13" s="16">
        <v>2106800.9</v>
      </c>
      <c r="AB13" s="16">
        <v>1806048.8</v>
      </c>
      <c r="AC13" s="16">
        <v>1954172.4</v>
      </c>
      <c r="AD13" s="16">
        <v>2113428.2999999998</v>
      </c>
      <c r="AE13" s="16">
        <v>2113421.7000000002</v>
      </c>
    </row>
    <row r="14" spans="2:31" ht="15" x14ac:dyDescent="0.25">
      <c r="B14" s="7" t="s">
        <v>44</v>
      </c>
      <c r="C14" s="17">
        <v>69843.7</v>
      </c>
      <c r="D14" s="17">
        <v>68089.7</v>
      </c>
      <c r="E14" s="17">
        <v>69018.399999999994</v>
      </c>
      <c r="F14" s="17">
        <v>67650.8</v>
      </c>
      <c r="G14" s="17">
        <v>69406.2</v>
      </c>
      <c r="H14" s="17">
        <v>69260.100000000006</v>
      </c>
      <c r="I14" s="17">
        <v>71008.399999999994</v>
      </c>
      <c r="J14" s="17">
        <v>73419.100000000006</v>
      </c>
      <c r="K14" s="17">
        <v>76420.7</v>
      </c>
      <c r="L14" s="17">
        <v>77565.2</v>
      </c>
      <c r="M14" s="17">
        <v>77466.899999999994</v>
      </c>
      <c r="N14" s="21">
        <v>78918</v>
      </c>
      <c r="O14" s="17">
        <v>82477.5</v>
      </c>
      <c r="P14" s="17">
        <v>83984.7</v>
      </c>
      <c r="Q14" s="17">
        <v>79063.899999999994</v>
      </c>
      <c r="R14" s="17">
        <v>80623.7</v>
      </c>
      <c r="S14" s="17">
        <v>81809.3</v>
      </c>
      <c r="T14" s="17">
        <v>80328.800000000003</v>
      </c>
      <c r="U14" s="17">
        <v>79160.7</v>
      </c>
      <c r="V14" s="17">
        <v>80053.399999999994</v>
      </c>
      <c r="W14" s="17">
        <v>81362.600000000006</v>
      </c>
      <c r="X14" s="17">
        <v>81920.7</v>
      </c>
      <c r="Y14" s="21">
        <v>79882</v>
      </c>
      <c r="Z14" s="17">
        <v>81088.899999999994</v>
      </c>
      <c r="AA14" s="17">
        <v>82320.5</v>
      </c>
      <c r="AB14" s="21">
        <v>75066</v>
      </c>
      <c r="AC14" s="21">
        <v>83985</v>
      </c>
      <c r="AD14" s="17">
        <v>89405.4</v>
      </c>
      <c r="AE14" s="17">
        <v>90061.5</v>
      </c>
    </row>
    <row r="15" spans="2:31" ht="15" x14ac:dyDescent="0.25">
      <c r="B15" s="7" t="s">
        <v>45</v>
      </c>
      <c r="C15" s="20">
        <v>5250</v>
      </c>
      <c r="D15" s="16">
        <v>5904.2</v>
      </c>
      <c r="E15" s="16">
        <v>5160.5</v>
      </c>
      <c r="F15" s="16">
        <v>4822.2</v>
      </c>
      <c r="G15" s="16">
        <v>5372.5</v>
      </c>
      <c r="H15" s="20">
        <v>5716</v>
      </c>
      <c r="I15" s="16">
        <v>6209.2</v>
      </c>
      <c r="J15" s="16">
        <v>6590.5</v>
      </c>
      <c r="K15" s="16">
        <v>6943.4</v>
      </c>
      <c r="L15" s="16">
        <v>7476.4</v>
      </c>
      <c r="M15" s="16">
        <v>8351.2000000000007</v>
      </c>
      <c r="N15" s="16">
        <v>8982.6</v>
      </c>
      <c r="O15" s="20">
        <v>9536</v>
      </c>
      <c r="P15" s="16">
        <v>9258.9</v>
      </c>
      <c r="Q15" s="16">
        <v>8856.2999999999993</v>
      </c>
      <c r="R15" s="16">
        <v>10214.299999999999</v>
      </c>
      <c r="S15" s="20">
        <v>10507</v>
      </c>
      <c r="T15" s="16">
        <v>10451.700000000001</v>
      </c>
      <c r="U15" s="16">
        <v>10790.2</v>
      </c>
      <c r="V15" s="16">
        <v>10661.1</v>
      </c>
      <c r="W15" s="16">
        <v>11200.9</v>
      </c>
      <c r="X15" s="16">
        <v>11144.4</v>
      </c>
      <c r="Y15" s="16">
        <v>11435.3</v>
      </c>
      <c r="Z15" s="16">
        <v>11907.2</v>
      </c>
      <c r="AA15" s="16">
        <v>12191.3</v>
      </c>
      <c r="AB15" s="16">
        <v>11479.7</v>
      </c>
      <c r="AC15" s="16">
        <v>13053.1</v>
      </c>
      <c r="AD15" s="16">
        <v>13192.4</v>
      </c>
      <c r="AE15" s="16">
        <v>13951.2</v>
      </c>
    </row>
    <row r="16" spans="2:31" ht="15" x14ac:dyDescent="0.25">
      <c r="B16" s="7" t="s">
        <v>46</v>
      </c>
      <c r="C16" s="17">
        <v>18959.599999999999</v>
      </c>
      <c r="D16" s="17">
        <v>19869.8</v>
      </c>
      <c r="E16" s="17">
        <v>20768.900000000001</v>
      </c>
      <c r="F16" s="17">
        <v>20280.5</v>
      </c>
      <c r="G16" s="17">
        <v>21237.599999999999</v>
      </c>
      <c r="H16" s="17">
        <v>22754.7</v>
      </c>
      <c r="I16" s="17">
        <v>24007.5</v>
      </c>
      <c r="J16" s="17">
        <v>24747.7</v>
      </c>
      <c r="K16" s="17">
        <v>26339.1</v>
      </c>
      <c r="L16" s="17">
        <v>26870.5</v>
      </c>
      <c r="M16" s="17">
        <v>28414.5</v>
      </c>
      <c r="N16" s="17">
        <v>30153.8</v>
      </c>
      <c r="O16" s="17">
        <v>32247.3</v>
      </c>
      <c r="P16" s="17">
        <v>32520.9</v>
      </c>
      <c r="Q16" s="17">
        <v>28576.9</v>
      </c>
      <c r="R16" s="21">
        <v>29581</v>
      </c>
      <c r="S16" s="17">
        <v>29921.200000000001</v>
      </c>
      <c r="T16" s="17">
        <v>29558.5</v>
      </c>
      <c r="U16" s="17">
        <v>29209.4</v>
      </c>
      <c r="V16" s="17">
        <v>29996.6</v>
      </c>
      <c r="W16" s="17">
        <v>31984.400000000001</v>
      </c>
      <c r="X16" s="17">
        <v>32460.5</v>
      </c>
      <c r="Y16" s="17">
        <v>35276.5</v>
      </c>
      <c r="Z16" s="17">
        <v>36833.599999999999</v>
      </c>
      <c r="AA16" s="17">
        <v>38078.699999999997</v>
      </c>
      <c r="AB16" s="17">
        <v>34237.5</v>
      </c>
      <c r="AC16" s="17">
        <v>36735.599999999999</v>
      </c>
      <c r="AD16" s="17">
        <v>36917.699999999997</v>
      </c>
      <c r="AE16" s="17">
        <v>38225.1</v>
      </c>
    </row>
    <row r="17" spans="2:31" ht="15" x14ac:dyDescent="0.25">
      <c r="B17" s="7" t="s">
        <v>47</v>
      </c>
      <c r="C17" s="16">
        <v>35579.599999999999</v>
      </c>
      <c r="D17" s="16">
        <v>38143.5</v>
      </c>
      <c r="E17" s="16">
        <v>38610.300000000003</v>
      </c>
      <c r="F17" s="16">
        <v>38902.300000000003</v>
      </c>
      <c r="G17" s="16">
        <v>41371.199999999997</v>
      </c>
      <c r="H17" s="16">
        <v>43945.8</v>
      </c>
      <c r="I17" s="16">
        <v>44298.2</v>
      </c>
      <c r="J17" s="16">
        <v>43926.2</v>
      </c>
      <c r="K17" s="16">
        <v>44329.1</v>
      </c>
      <c r="L17" s="16">
        <v>44563.1</v>
      </c>
      <c r="M17" s="16">
        <v>45892.4</v>
      </c>
      <c r="N17" s="16">
        <v>48986.1</v>
      </c>
      <c r="O17" s="16">
        <v>50073.599999999999</v>
      </c>
      <c r="P17" s="16">
        <v>47266.6</v>
      </c>
      <c r="Q17" s="16">
        <v>43451.5</v>
      </c>
      <c r="R17" s="16">
        <v>45416.2</v>
      </c>
      <c r="S17" s="16">
        <v>47061.5</v>
      </c>
      <c r="T17" s="16">
        <v>46412.3</v>
      </c>
      <c r="U17" s="16">
        <v>47870.7</v>
      </c>
      <c r="V17" s="16">
        <v>48348.800000000003</v>
      </c>
      <c r="W17" s="16">
        <v>49638.3</v>
      </c>
      <c r="X17" s="16">
        <v>51527.1</v>
      </c>
      <c r="Y17" s="16">
        <v>53176.2</v>
      </c>
      <c r="Z17" s="20">
        <v>54944</v>
      </c>
      <c r="AA17" s="16">
        <v>55501.1</v>
      </c>
      <c r="AB17" s="16">
        <v>54930.7</v>
      </c>
      <c r="AC17" s="16">
        <v>58137.8</v>
      </c>
      <c r="AD17" s="16">
        <v>59981.1</v>
      </c>
      <c r="AE17" s="16">
        <v>61392.3</v>
      </c>
    </row>
    <row r="18" spans="2:31" ht="15" x14ac:dyDescent="0.25">
      <c r="B18" s="7" t="s">
        <v>48</v>
      </c>
      <c r="C18" s="17">
        <v>338449.3</v>
      </c>
      <c r="D18" s="17">
        <v>336953.7</v>
      </c>
      <c r="E18" s="17">
        <v>343534.3</v>
      </c>
      <c r="F18" s="17">
        <v>354402.1</v>
      </c>
      <c r="G18" s="17">
        <v>359885.9</v>
      </c>
      <c r="H18" s="17">
        <v>372149.7</v>
      </c>
      <c r="I18" s="17">
        <v>388999.8</v>
      </c>
      <c r="J18" s="17">
        <v>394383.9</v>
      </c>
      <c r="K18" s="17">
        <v>403556.8</v>
      </c>
      <c r="L18" s="17">
        <v>415820.5</v>
      </c>
      <c r="M18" s="17">
        <v>426538.9</v>
      </c>
      <c r="N18" s="17">
        <v>461884.3</v>
      </c>
      <c r="O18" s="17">
        <v>475045.4</v>
      </c>
      <c r="P18" s="17">
        <v>477189.1</v>
      </c>
      <c r="Q18" s="17">
        <v>449670.5</v>
      </c>
      <c r="R18" s="17">
        <v>440298.2</v>
      </c>
      <c r="S18" s="17">
        <v>458195.3</v>
      </c>
      <c r="T18" s="17">
        <v>469711.2</v>
      </c>
      <c r="U18" s="17">
        <v>469312.4</v>
      </c>
      <c r="V18" s="17">
        <v>477488.2</v>
      </c>
      <c r="W18" s="17">
        <v>487807.7</v>
      </c>
      <c r="X18" s="17">
        <v>498725.4</v>
      </c>
      <c r="Y18" s="17">
        <v>519214.8</v>
      </c>
      <c r="Z18" s="17">
        <v>530381.80000000005</v>
      </c>
      <c r="AA18" s="17">
        <v>543343.5</v>
      </c>
      <c r="AB18" s="21">
        <v>498526</v>
      </c>
      <c r="AC18" s="21">
        <v>505306</v>
      </c>
      <c r="AD18" s="17">
        <v>532375.9</v>
      </c>
      <c r="AE18" s="17">
        <v>524748.5</v>
      </c>
    </row>
    <row r="19" spans="2:31" ht="15" x14ac:dyDescent="0.25">
      <c r="B19" s="7" t="s">
        <v>49</v>
      </c>
      <c r="C19" s="16">
        <v>2247.5</v>
      </c>
      <c r="D19" s="16">
        <v>2525.1999999999998</v>
      </c>
      <c r="E19" s="16">
        <v>2768.4</v>
      </c>
      <c r="F19" s="16">
        <v>2935.6</v>
      </c>
      <c r="G19" s="16">
        <v>3046.6</v>
      </c>
      <c r="H19" s="16">
        <v>3319.7</v>
      </c>
      <c r="I19" s="16">
        <v>3579.6</v>
      </c>
      <c r="J19" s="16">
        <v>3798.9</v>
      </c>
      <c r="K19" s="16">
        <v>4109.5</v>
      </c>
      <c r="L19" s="16">
        <v>4518.8999999999996</v>
      </c>
      <c r="M19" s="20">
        <v>4780</v>
      </c>
      <c r="N19" s="16">
        <v>5403.4</v>
      </c>
      <c r="O19" s="16">
        <v>5726.1</v>
      </c>
      <c r="P19" s="20">
        <v>4970</v>
      </c>
      <c r="Q19" s="16">
        <v>3975.1</v>
      </c>
      <c r="R19" s="20">
        <v>4243</v>
      </c>
      <c r="S19" s="16">
        <v>4603.3999999999996</v>
      </c>
      <c r="T19" s="20">
        <v>4737</v>
      </c>
      <c r="U19" s="16">
        <v>4791.3999999999996</v>
      </c>
      <c r="V19" s="16">
        <v>4957.5</v>
      </c>
      <c r="W19" s="16">
        <v>4912.3999999999996</v>
      </c>
      <c r="X19" s="20">
        <v>5055</v>
      </c>
      <c r="Y19" s="16">
        <v>5433.8</v>
      </c>
      <c r="Z19" s="16">
        <v>5696.5</v>
      </c>
      <c r="AA19" s="16">
        <v>5701.9</v>
      </c>
      <c r="AB19" s="16">
        <v>4984.5</v>
      </c>
      <c r="AC19" s="16">
        <v>5335.3</v>
      </c>
      <c r="AD19" s="16">
        <v>5485.4</v>
      </c>
      <c r="AE19" s="16">
        <v>5432.6</v>
      </c>
    </row>
    <row r="20" spans="2:31" ht="15" x14ac:dyDescent="0.25">
      <c r="B20" s="7" t="s">
        <v>50</v>
      </c>
      <c r="C20" s="21">
        <v>20531</v>
      </c>
      <c r="D20" s="17">
        <v>21466.1</v>
      </c>
      <c r="E20" s="17">
        <v>23123.599999999999</v>
      </c>
      <c r="F20" s="17">
        <v>24799.4</v>
      </c>
      <c r="G20" s="21">
        <v>26394</v>
      </c>
      <c r="H20" s="17">
        <v>27214.1</v>
      </c>
      <c r="I20" s="17">
        <v>26809.4</v>
      </c>
      <c r="J20" s="17">
        <v>27237.200000000001</v>
      </c>
      <c r="K20" s="17">
        <v>27745.8</v>
      </c>
      <c r="L20" s="17">
        <v>28212.3</v>
      </c>
      <c r="M20" s="17">
        <v>29577.1</v>
      </c>
      <c r="N20" s="17">
        <v>31454.7</v>
      </c>
      <c r="O20" s="17">
        <v>34736.5</v>
      </c>
      <c r="P20" s="17">
        <v>33633.300000000003</v>
      </c>
      <c r="Q20" s="17">
        <v>29619.3</v>
      </c>
      <c r="R20" s="17">
        <v>29321.9</v>
      </c>
      <c r="S20" s="17">
        <v>29462.3</v>
      </c>
      <c r="T20" s="17">
        <v>29176.2</v>
      </c>
      <c r="U20" s="17">
        <v>29624.2</v>
      </c>
      <c r="V20" s="21">
        <v>31476</v>
      </c>
      <c r="W20" s="17">
        <v>33634.6</v>
      </c>
      <c r="X20" s="17">
        <v>35835.599999999999</v>
      </c>
      <c r="Y20" s="17">
        <v>37406.9</v>
      </c>
      <c r="Z20" s="17">
        <v>39222.5</v>
      </c>
      <c r="AA20" s="17">
        <v>40274.1</v>
      </c>
      <c r="AB20" s="17">
        <v>32795.599999999999</v>
      </c>
      <c r="AC20" s="17">
        <v>36891.9</v>
      </c>
      <c r="AD20" s="17">
        <v>40840.699999999997</v>
      </c>
      <c r="AE20" s="17">
        <v>40424.5</v>
      </c>
    </row>
    <row r="21" spans="2:31" ht="15" x14ac:dyDescent="0.25">
      <c r="B21" s="7" t="s">
        <v>51</v>
      </c>
      <c r="C21" s="20">
        <v>31488</v>
      </c>
      <c r="D21" s="16">
        <v>32820.5</v>
      </c>
      <c r="E21" s="16">
        <v>34956.1</v>
      </c>
      <c r="F21" s="16">
        <v>36357.699999999997</v>
      </c>
      <c r="G21" s="20">
        <v>36839</v>
      </c>
      <c r="H21" s="16">
        <v>40685.199999999997</v>
      </c>
      <c r="I21" s="16">
        <v>41108.400000000001</v>
      </c>
      <c r="J21" s="16">
        <v>43598.7</v>
      </c>
      <c r="K21" s="16">
        <v>47778.6</v>
      </c>
      <c r="L21" s="16">
        <v>52158.5</v>
      </c>
      <c r="M21" s="16">
        <v>53170.5</v>
      </c>
      <c r="N21" s="16">
        <v>53255.4</v>
      </c>
      <c r="O21" s="16">
        <v>56752.6</v>
      </c>
      <c r="P21" s="16">
        <v>60265.8</v>
      </c>
      <c r="Q21" s="16">
        <v>54490.7</v>
      </c>
      <c r="R21" s="16">
        <v>52292.7</v>
      </c>
      <c r="S21" s="16">
        <v>46283.1</v>
      </c>
      <c r="T21" s="16">
        <v>42336.6</v>
      </c>
      <c r="U21" s="16">
        <v>41923.1</v>
      </c>
      <c r="V21" s="16">
        <v>41998.9</v>
      </c>
      <c r="W21" s="16">
        <v>39783.9</v>
      </c>
      <c r="X21" s="16">
        <v>39112.6</v>
      </c>
      <c r="Y21" s="16">
        <v>41500.9</v>
      </c>
      <c r="Z21" s="16">
        <v>42941.7</v>
      </c>
      <c r="AA21" s="16">
        <v>41839.199999999997</v>
      </c>
      <c r="AB21" s="20">
        <v>32542</v>
      </c>
      <c r="AC21" s="16">
        <v>36540.300000000003</v>
      </c>
      <c r="AD21" s="16">
        <v>39982.9</v>
      </c>
      <c r="AE21" s="16">
        <v>40717.9</v>
      </c>
    </row>
    <row r="22" spans="2:31" ht="15" x14ac:dyDescent="0.25">
      <c r="B22" s="7" t="s">
        <v>52</v>
      </c>
      <c r="C22" s="21">
        <v>175987</v>
      </c>
      <c r="D22" s="21">
        <v>176706</v>
      </c>
      <c r="E22" s="21">
        <v>180949</v>
      </c>
      <c r="F22" s="21">
        <v>186700</v>
      </c>
      <c r="G22" s="21">
        <v>194876</v>
      </c>
      <c r="H22" s="21">
        <v>202814</v>
      </c>
      <c r="I22" s="21">
        <v>208665</v>
      </c>
      <c r="J22" s="21">
        <v>212297</v>
      </c>
      <c r="K22" s="21">
        <v>215347</v>
      </c>
      <c r="L22" s="21">
        <v>222008</v>
      </c>
      <c r="M22" s="21">
        <v>226138</v>
      </c>
      <c r="N22" s="21">
        <v>232157</v>
      </c>
      <c r="O22" s="21">
        <v>240005</v>
      </c>
      <c r="P22" s="21">
        <v>241187</v>
      </c>
      <c r="Q22" s="21">
        <v>233821</v>
      </c>
      <c r="R22" s="21">
        <v>238004</v>
      </c>
      <c r="S22" s="21">
        <v>239162</v>
      </c>
      <c r="T22" s="21">
        <v>235436</v>
      </c>
      <c r="U22" s="21">
        <v>232176</v>
      </c>
      <c r="V22" s="21">
        <v>236204</v>
      </c>
      <c r="W22" s="21">
        <v>250788</v>
      </c>
      <c r="X22" s="21">
        <v>257751</v>
      </c>
      <c r="Y22" s="21">
        <v>266063</v>
      </c>
      <c r="Z22" s="21">
        <v>273676</v>
      </c>
      <c r="AA22" s="21">
        <v>279402</v>
      </c>
      <c r="AB22" s="21">
        <v>210351</v>
      </c>
      <c r="AC22" s="21">
        <v>241861</v>
      </c>
      <c r="AD22" s="21">
        <v>276625</v>
      </c>
      <c r="AE22" s="21">
        <v>288720</v>
      </c>
    </row>
    <row r="23" spans="2:31" ht="15" x14ac:dyDescent="0.25">
      <c r="B23" s="7" t="s">
        <v>53</v>
      </c>
      <c r="C23" s="20">
        <v>243039</v>
      </c>
      <c r="D23" s="16">
        <v>246376.8</v>
      </c>
      <c r="E23" s="16">
        <v>259781.5</v>
      </c>
      <c r="F23" s="16">
        <v>275941.59999999998</v>
      </c>
      <c r="G23" s="16">
        <v>287941.09999999998</v>
      </c>
      <c r="H23" s="16">
        <v>302361.40000000002</v>
      </c>
      <c r="I23" s="16">
        <v>310268.2</v>
      </c>
      <c r="J23" s="16">
        <v>313412.2</v>
      </c>
      <c r="K23" s="16">
        <v>315657.2</v>
      </c>
      <c r="L23" s="16">
        <v>320668.09999999998</v>
      </c>
      <c r="M23" s="16">
        <v>325228.90000000002</v>
      </c>
      <c r="N23" s="20">
        <v>332179</v>
      </c>
      <c r="O23" s="16">
        <v>342760.4</v>
      </c>
      <c r="P23" s="16">
        <v>348577.5</v>
      </c>
      <c r="Q23" s="16">
        <v>331220.8</v>
      </c>
      <c r="R23" s="16">
        <v>341142.8</v>
      </c>
      <c r="S23" s="16">
        <v>352172.3</v>
      </c>
      <c r="T23" s="20">
        <v>352902</v>
      </c>
      <c r="U23" s="16">
        <v>353327.9</v>
      </c>
      <c r="V23" s="16">
        <v>357239.3</v>
      </c>
      <c r="W23" s="16">
        <v>364315.4</v>
      </c>
      <c r="X23" s="16">
        <v>370116.7</v>
      </c>
      <c r="Y23" s="16">
        <v>376105.1</v>
      </c>
      <c r="Z23" s="16">
        <v>374852.8</v>
      </c>
      <c r="AA23" s="16">
        <v>385352.9</v>
      </c>
      <c r="AB23" s="16">
        <v>324101.3</v>
      </c>
      <c r="AC23" s="16">
        <v>350344.9</v>
      </c>
      <c r="AD23" s="16">
        <v>376353.4</v>
      </c>
      <c r="AE23" s="16">
        <v>373373.7</v>
      </c>
    </row>
    <row r="24" spans="2:31" ht="15" x14ac:dyDescent="0.25">
      <c r="B24" s="7" t="s">
        <v>54</v>
      </c>
      <c r="C24" s="17">
        <v>4601.3</v>
      </c>
      <c r="D24" s="17">
        <v>5153.8999999999996</v>
      </c>
      <c r="E24" s="17">
        <v>5694.4</v>
      </c>
      <c r="F24" s="17">
        <v>5671.4</v>
      </c>
      <c r="G24" s="21">
        <v>5244</v>
      </c>
      <c r="H24" s="17">
        <v>5380.4</v>
      </c>
      <c r="I24" s="17">
        <v>6030.9</v>
      </c>
      <c r="J24" s="17">
        <v>6743.7</v>
      </c>
      <c r="K24" s="17">
        <v>7600.1</v>
      </c>
      <c r="L24" s="21">
        <v>7714</v>
      </c>
      <c r="M24" s="17">
        <v>8236.5</v>
      </c>
      <c r="N24" s="21">
        <v>8719</v>
      </c>
      <c r="O24" s="17">
        <v>9360.1</v>
      </c>
      <c r="P24" s="17">
        <v>9606.7000000000007</v>
      </c>
      <c r="Q24" s="17">
        <v>8614.1</v>
      </c>
      <c r="R24" s="17">
        <v>8645.7999999999993</v>
      </c>
      <c r="S24" s="17">
        <v>8760.4</v>
      </c>
      <c r="T24" s="17">
        <v>8543.7999999999993</v>
      </c>
      <c r="U24" s="17">
        <v>8492.9</v>
      </c>
      <c r="V24" s="17">
        <v>8402.2999999999993</v>
      </c>
      <c r="W24" s="21">
        <v>8901</v>
      </c>
      <c r="X24" s="17">
        <v>9283.4</v>
      </c>
      <c r="Y24" s="17">
        <v>9841.4</v>
      </c>
      <c r="Z24" s="17">
        <v>10256.799999999999</v>
      </c>
      <c r="AA24" s="17">
        <v>10449.4</v>
      </c>
      <c r="AB24" s="17">
        <v>8630.9</v>
      </c>
      <c r="AC24" s="17">
        <v>10673.8</v>
      </c>
      <c r="AD24" s="17">
        <v>12367.3</v>
      </c>
      <c r="AE24" s="21">
        <v>12750</v>
      </c>
    </row>
    <row r="25" spans="2:31" ht="15" x14ac:dyDescent="0.25">
      <c r="B25" s="7" t="s">
        <v>55</v>
      </c>
      <c r="C25" s="16">
        <v>240868.7</v>
      </c>
      <c r="D25" s="16">
        <v>245168.1</v>
      </c>
      <c r="E25" s="16">
        <v>253148.2</v>
      </c>
      <c r="F25" s="16">
        <v>262486.09999999998</v>
      </c>
      <c r="G25" s="16">
        <v>267021.5</v>
      </c>
      <c r="H25" s="16">
        <v>282075.2</v>
      </c>
      <c r="I25" s="20">
        <v>288280</v>
      </c>
      <c r="J25" s="16">
        <v>283609.09999999998</v>
      </c>
      <c r="K25" s="16">
        <v>283743.7</v>
      </c>
      <c r="L25" s="16">
        <v>290436.09999999998</v>
      </c>
      <c r="M25" s="16">
        <v>298933.8</v>
      </c>
      <c r="N25" s="20">
        <v>302703</v>
      </c>
      <c r="O25" s="16">
        <v>310126.5</v>
      </c>
      <c r="P25" s="20">
        <v>307298</v>
      </c>
      <c r="Q25" s="16">
        <v>289533.09999999998</v>
      </c>
      <c r="R25" s="16">
        <v>298464.59999999998</v>
      </c>
      <c r="S25" s="16">
        <v>305621.90000000002</v>
      </c>
      <c r="T25" s="16">
        <v>300794.2</v>
      </c>
      <c r="U25" s="16">
        <v>298088.90000000002</v>
      </c>
      <c r="V25" s="16">
        <v>304145.3</v>
      </c>
      <c r="W25" s="16">
        <v>310402.09999999998</v>
      </c>
      <c r="X25" s="20">
        <v>318280</v>
      </c>
      <c r="Y25" s="16">
        <v>329194.8</v>
      </c>
      <c r="Z25" s="16">
        <v>333116.09999999998</v>
      </c>
      <c r="AA25" s="16">
        <v>342404.2</v>
      </c>
      <c r="AB25" s="16">
        <v>284233.90000000002</v>
      </c>
      <c r="AC25" s="16">
        <v>326777.90000000002</v>
      </c>
      <c r="AD25" s="16">
        <v>356270.5</v>
      </c>
      <c r="AE25" s="20">
        <v>359305</v>
      </c>
    </row>
    <row r="26" spans="2:31" ht="15" x14ac:dyDescent="0.25">
      <c r="B26" s="7" t="s">
        <v>56</v>
      </c>
      <c r="C26" s="17">
        <v>2420.6999999999998</v>
      </c>
      <c r="D26" s="17">
        <v>2385.1999999999998</v>
      </c>
      <c r="E26" s="17">
        <v>2467.6999999999998</v>
      </c>
      <c r="F26" s="17">
        <v>2661.3</v>
      </c>
      <c r="G26" s="17">
        <v>2789.7</v>
      </c>
      <c r="H26" s="17">
        <v>3114.3</v>
      </c>
      <c r="I26" s="17">
        <v>3151.6</v>
      </c>
      <c r="J26" s="17">
        <v>3145.5</v>
      </c>
      <c r="K26" s="17">
        <v>3139.5</v>
      </c>
      <c r="L26" s="21">
        <v>3298</v>
      </c>
      <c r="M26" s="17">
        <v>3517.4</v>
      </c>
      <c r="N26" s="17">
        <v>3785.4</v>
      </c>
      <c r="O26" s="17">
        <v>4003.8</v>
      </c>
      <c r="P26" s="17">
        <v>4163.6000000000004</v>
      </c>
      <c r="Q26" s="21">
        <v>4012</v>
      </c>
      <c r="R26" s="17">
        <v>4204.8999999999996</v>
      </c>
      <c r="S26" s="17">
        <v>4317.8</v>
      </c>
      <c r="T26" s="17">
        <v>4001.1</v>
      </c>
      <c r="U26" s="17">
        <v>3692.6</v>
      </c>
      <c r="V26" s="17">
        <v>3709.9</v>
      </c>
      <c r="W26" s="17">
        <v>3841.9</v>
      </c>
      <c r="X26" s="17">
        <v>4099.6000000000004</v>
      </c>
      <c r="Y26" s="17">
        <v>4427.3999999999996</v>
      </c>
      <c r="Z26" s="21">
        <v>4826</v>
      </c>
      <c r="AA26" s="21">
        <v>4993</v>
      </c>
      <c r="AB26" s="17">
        <v>3716.9</v>
      </c>
      <c r="AC26" s="17">
        <v>4956.5</v>
      </c>
      <c r="AD26" s="17">
        <v>5387.7</v>
      </c>
      <c r="AE26" s="17">
        <v>5638.2</v>
      </c>
    </row>
    <row r="27" spans="2:31" ht="15" x14ac:dyDescent="0.25">
      <c r="B27" s="7" t="s">
        <v>57</v>
      </c>
      <c r="C27" s="16">
        <v>2086.6999999999998</v>
      </c>
      <c r="D27" s="16">
        <v>2225.9</v>
      </c>
      <c r="E27" s="16">
        <v>2407.9</v>
      </c>
      <c r="F27" s="16">
        <v>2650.8</v>
      </c>
      <c r="G27" s="16">
        <v>2786.4</v>
      </c>
      <c r="H27" s="16">
        <v>2847.9</v>
      </c>
      <c r="I27" s="16">
        <v>3125.3</v>
      </c>
      <c r="J27" s="16">
        <v>3452.3</v>
      </c>
      <c r="K27" s="16">
        <v>3917.9</v>
      </c>
      <c r="L27" s="16">
        <v>4411.6000000000004</v>
      </c>
      <c r="M27" s="16">
        <v>5232.8</v>
      </c>
      <c r="N27" s="16">
        <v>5903.4</v>
      </c>
      <c r="O27" s="20">
        <v>6457</v>
      </c>
      <c r="P27" s="16">
        <v>6313.2</v>
      </c>
      <c r="Q27" s="16">
        <v>5166.3</v>
      </c>
      <c r="R27" s="16">
        <v>5022.6000000000004</v>
      </c>
      <c r="S27" s="20">
        <v>5091</v>
      </c>
      <c r="T27" s="16">
        <v>5520.4</v>
      </c>
      <c r="U27" s="20">
        <v>5569</v>
      </c>
      <c r="V27" s="16">
        <v>5730.5</v>
      </c>
      <c r="W27" s="16">
        <v>6015.7</v>
      </c>
      <c r="X27" s="16">
        <v>6219.2</v>
      </c>
      <c r="Y27" s="16">
        <v>6504.7</v>
      </c>
      <c r="Z27" s="16">
        <v>6765.9</v>
      </c>
      <c r="AA27" s="16">
        <v>6772.8</v>
      </c>
      <c r="AB27" s="16">
        <v>6086.1</v>
      </c>
      <c r="AC27" s="16">
        <v>6933.1</v>
      </c>
      <c r="AD27" s="16">
        <v>7391.5</v>
      </c>
      <c r="AE27" s="16">
        <v>7378.7</v>
      </c>
    </row>
    <row r="28" spans="2:31" ht="15" x14ac:dyDescent="0.25">
      <c r="B28" s="7" t="s">
        <v>58</v>
      </c>
      <c r="C28" s="17">
        <v>4176.3999999999996</v>
      </c>
      <c r="D28" s="17">
        <v>4242.8999999999996</v>
      </c>
      <c r="E28" s="21">
        <v>4700</v>
      </c>
      <c r="F28" s="17">
        <v>4989.3999999999996</v>
      </c>
      <c r="G28" s="17">
        <v>4852.6000000000004</v>
      </c>
      <c r="H28" s="17">
        <v>5309.2</v>
      </c>
      <c r="I28" s="17">
        <v>5650.5</v>
      </c>
      <c r="J28" s="17">
        <v>6116.4</v>
      </c>
      <c r="K28" s="17">
        <v>6737.9</v>
      </c>
      <c r="L28" s="17">
        <v>7153.2</v>
      </c>
      <c r="M28" s="17">
        <v>7974.4</v>
      </c>
      <c r="N28" s="17">
        <v>8458.4</v>
      </c>
      <c r="O28" s="17">
        <v>9753.9</v>
      </c>
      <c r="P28" s="17">
        <v>10094.200000000001</v>
      </c>
      <c r="Q28" s="17">
        <v>8381.9</v>
      </c>
      <c r="R28" s="17">
        <v>8498.2000000000007</v>
      </c>
      <c r="S28" s="17">
        <v>9142.5</v>
      </c>
      <c r="T28" s="17">
        <v>9818.9</v>
      </c>
      <c r="U28" s="21">
        <v>10286</v>
      </c>
      <c r="V28" s="17">
        <v>10611.9</v>
      </c>
      <c r="W28" s="17">
        <v>10876.3</v>
      </c>
      <c r="X28" s="17">
        <v>11426.3</v>
      </c>
      <c r="Y28" s="17">
        <v>12129.1</v>
      </c>
      <c r="Z28" s="21">
        <v>13008</v>
      </c>
      <c r="AA28" s="17">
        <v>13669.3</v>
      </c>
      <c r="AB28" s="17">
        <v>13299.6</v>
      </c>
      <c r="AC28" s="17">
        <v>14116.6</v>
      </c>
      <c r="AD28" s="21">
        <v>13734</v>
      </c>
      <c r="AE28" s="17">
        <v>13523.6</v>
      </c>
    </row>
    <row r="29" spans="2:31" ht="15" x14ac:dyDescent="0.25">
      <c r="B29" s="7" t="s">
        <v>59</v>
      </c>
      <c r="C29" s="20">
        <v>5551</v>
      </c>
      <c r="D29" s="16">
        <v>5528.4</v>
      </c>
      <c r="E29" s="16">
        <v>5818.7</v>
      </c>
      <c r="F29" s="16">
        <v>6434.5</v>
      </c>
      <c r="G29" s="16">
        <v>6510.5</v>
      </c>
      <c r="H29" s="20">
        <v>7001</v>
      </c>
      <c r="I29" s="16">
        <v>7377.5</v>
      </c>
      <c r="J29" s="16">
        <v>7466.9</v>
      </c>
      <c r="K29" s="16">
        <v>7296.9</v>
      </c>
      <c r="L29" s="16">
        <v>7349.5</v>
      </c>
      <c r="M29" s="16">
        <v>7026.7</v>
      </c>
      <c r="N29" s="16">
        <v>7416.2</v>
      </c>
      <c r="O29" s="16">
        <v>8008.4</v>
      </c>
      <c r="P29" s="16">
        <v>8614.9</v>
      </c>
      <c r="Q29" s="16">
        <v>8026.3</v>
      </c>
      <c r="R29" s="16">
        <v>9034.9</v>
      </c>
      <c r="S29" s="16">
        <v>9922.7999999999993</v>
      </c>
      <c r="T29" s="16">
        <v>9179.2000000000007</v>
      </c>
      <c r="U29" s="16">
        <v>9238.9</v>
      </c>
      <c r="V29" s="16">
        <v>9310.6</v>
      </c>
      <c r="W29" s="16">
        <v>9006.1</v>
      </c>
      <c r="X29" s="16">
        <v>9558.7000000000007</v>
      </c>
      <c r="Y29" s="16">
        <v>9993.2000000000007</v>
      </c>
      <c r="Z29" s="16">
        <v>9694.5</v>
      </c>
      <c r="AA29" s="16">
        <v>9743.2000000000007</v>
      </c>
      <c r="AB29" s="16">
        <v>9068.2999999999993</v>
      </c>
      <c r="AC29" s="20">
        <v>9504</v>
      </c>
      <c r="AD29" s="16">
        <v>9383.6</v>
      </c>
      <c r="AE29" s="16">
        <v>8994.9</v>
      </c>
    </row>
    <row r="30" spans="2:31" ht="15" x14ac:dyDescent="0.25">
      <c r="B30" s="7" t="s">
        <v>60</v>
      </c>
      <c r="C30" s="17">
        <v>11667.8</v>
      </c>
      <c r="D30" s="17">
        <v>11395.3</v>
      </c>
      <c r="E30" s="17">
        <v>12051.5</v>
      </c>
      <c r="F30" s="21">
        <v>12255</v>
      </c>
      <c r="G30" s="17">
        <v>12584.3</v>
      </c>
      <c r="H30" s="17">
        <v>13393.4</v>
      </c>
      <c r="I30" s="17">
        <v>13709.5</v>
      </c>
      <c r="J30" s="17">
        <v>14681.3</v>
      </c>
      <c r="K30" s="17">
        <v>15076.8</v>
      </c>
      <c r="L30" s="17">
        <v>15711.6</v>
      </c>
      <c r="M30" s="17">
        <v>16792.099999999999</v>
      </c>
      <c r="N30" s="17">
        <v>17983.099999999999</v>
      </c>
      <c r="O30" s="17">
        <v>18140.5</v>
      </c>
      <c r="P30" s="17">
        <v>17854.3</v>
      </c>
      <c r="Q30" s="17">
        <v>15435.8</v>
      </c>
      <c r="R30" s="17">
        <v>15385.4</v>
      </c>
      <c r="S30" s="17">
        <v>15610.3</v>
      </c>
      <c r="T30" s="17">
        <v>15729.4</v>
      </c>
      <c r="U30" s="17">
        <v>16440.2</v>
      </c>
      <c r="V30" s="17">
        <v>17392.400000000001</v>
      </c>
      <c r="W30" s="17">
        <v>17771.7</v>
      </c>
      <c r="X30" s="17">
        <v>18385.599999999999</v>
      </c>
      <c r="Y30" s="17">
        <v>19343.8</v>
      </c>
      <c r="Z30" s="17">
        <v>21199.200000000001</v>
      </c>
      <c r="AA30" s="21">
        <v>22303</v>
      </c>
      <c r="AB30" s="17">
        <v>20895.5</v>
      </c>
      <c r="AC30" s="17">
        <v>23433.4</v>
      </c>
      <c r="AD30" s="17">
        <v>25239.599999999999</v>
      </c>
      <c r="AE30" s="17">
        <v>24276.1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1420.2</v>
      </c>
      <c r="I31" s="20">
        <v>1408</v>
      </c>
      <c r="J31" s="16">
        <v>1396.7</v>
      </c>
      <c r="K31" s="16">
        <v>1398.7</v>
      </c>
      <c r="L31" s="20">
        <v>1380</v>
      </c>
      <c r="M31" s="16">
        <v>1309.0999999999999</v>
      </c>
      <c r="N31" s="20">
        <v>1315</v>
      </c>
      <c r="O31" s="16">
        <v>1420.6</v>
      </c>
      <c r="P31" s="16">
        <v>1404.9</v>
      </c>
      <c r="Q31" s="16">
        <v>1358.1</v>
      </c>
      <c r="R31" s="16">
        <v>1423.1</v>
      </c>
      <c r="S31" s="16">
        <v>1406.8</v>
      </c>
      <c r="T31" s="16">
        <v>1489.3</v>
      </c>
      <c r="U31" s="16">
        <v>1666.7</v>
      </c>
      <c r="V31" s="16">
        <v>1790.7</v>
      </c>
      <c r="W31" s="16">
        <v>2023.1</v>
      </c>
      <c r="X31" s="16">
        <v>1979.2</v>
      </c>
      <c r="Y31" s="16">
        <v>2230.8000000000002</v>
      </c>
      <c r="Z31" s="16">
        <v>2470.9</v>
      </c>
      <c r="AA31" s="16">
        <v>2513.9</v>
      </c>
      <c r="AB31" s="16">
        <v>1498.2</v>
      </c>
      <c r="AC31" s="20">
        <v>2095</v>
      </c>
      <c r="AD31" s="16">
        <v>2634.7</v>
      </c>
      <c r="AE31" s="16">
        <v>2750.8</v>
      </c>
    </row>
    <row r="32" spans="2:31" ht="15" x14ac:dyDescent="0.25">
      <c r="B32" s="7" t="s">
        <v>62</v>
      </c>
      <c r="C32" s="17">
        <v>83263.3</v>
      </c>
      <c r="D32" s="17">
        <v>86524.4</v>
      </c>
      <c r="E32" s="17">
        <v>92583.4</v>
      </c>
      <c r="F32" s="17">
        <v>99012.9</v>
      </c>
      <c r="G32" s="21">
        <v>103766</v>
      </c>
      <c r="H32" s="21">
        <v>111187</v>
      </c>
      <c r="I32" s="17">
        <v>112250.3</v>
      </c>
      <c r="J32" s="17">
        <v>110195.5</v>
      </c>
      <c r="K32" s="17">
        <v>111114.4</v>
      </c>
      <c r="L32" s="17">
        <v>115218.7</v>
      </c>
      <c r="M32" s="17">
        <v>118389.6</v>
      </c>
      <c r="N32" s="17">
        <v>123926.39999999999</v>
      </c>
      <c r="O32" s="21">
        <v>129380</v>
      </c>
      <c r="P32" s="17">
        <v>129477.5</v>
      </c>
      <c r="Q32" s="17">
        <v>120742.7</v>
      </c>
      <c r="R32" s="17">
        <v>125002.9</v>
      </c>
      <c r="S32" s="17">
        <v>130381.1</v>
      </c>
      <c r="T32" s="17">
        <v>130281.5</v>
      </c>
      <c r="U32" s="17">
        <v>131710.39999999999</v>
      </c>
      <c r="V32" s="17">
        <v>135487.9</v>
      </c>
      <c r="W32" s="17">
        <v>138976.5</v>
      </c>
      <c r="X32" s="17">
        <v>142133.4</v>
      </c>
      <c r="Y32" s="17">
        <v>146676.29999999999</v>
      </c>
      <c r="Z32" s="17">
        <v>151056.6</v>
      </c>
      <c r="AA32" s="21">
        <v>156657</v>
      </c>
      <c r="AB32" s="21">
        <v>142537</v>
      </c>
      <c r="AC32" s="21">
        <v>157110</v>
      </c>
      <c r="AD32" s="17">
        <v>167136.6</v>
      </c>
      <c r="AE32" s="17">
        <v>164123.4</v>
      </c>
    </row>
    <row r="33" spans="2:31" ht="15" x14ac:dyDescent="0.25">
      <c r="B33" s="7" t="s">
        <v>63</v>
      </c>
      <c r="C33" s="16">
        <v>53775.7</v>
      </c>
      <c r="D33" s="16">
        <v>54808.7</v>
      </c>
      <c r="E33" s="16">
        <v>55985.8</v>
      </c>
      <c r="F33" s="16">
        <v>58644.1</v>
      </c>
      <c r="G33" s="20">
        <v>60563</v>
      </c>
      <c r="H33" s="16">
        <v>62859.3</v>
      </c>
      <c r="I33" s="20">
        <v>62879</v>
      </c>
      <c r="J33" s="20">
        <v>64360</v>
      </c>
      <c r="K33" s="16">
        <v>64692.2</v>
      </c>
      <c r="L33" s="16">
        <v>65496.9</v>
      </c>
      <c r="M33" s="16">
        <v>66085.899999999994</v>
      </c>
      <c r="N33" s="16">
        <v>67926.2</v>
      </c>
      <c r="O33" s="16">
        <v>69825.2</v>
      </c>
      <c r="P33" s="16">
        <v>69819.3</v>
      </c>
      <c r="Q33" s="16">
        <v>68450.5</v>
      </c>
      <c r="R33" s="16">
        <v>69404.5</v>
      </c>
      <c r="S33" s="16">
        <v>71542.2</v>
      </c>
      <c r="T33" s="16">
        <v>70895.100000000006</v>
      </c>
      <c r="U33" s="16">
        <v>69506.8</v>
      </c>
      <c r="V33" s="16">
        <v>70645.2</v>
      </c>
      <c r="W33" s="16">
        <v>72237.5</v>
      </c>
      <c r="X33" s="16">
        <v>72938.600000000006</v>
      </c>
      <c r="Y33" s="16">
        <v>74104.7</v>
      </c>
      <c r="Z33" s="16">
        <v>76446.7</v>
      </c>
      <c r="AA33" s="16">
        <v>78146.899999999994</v>
      </c>
      <c r="AB33" s="20">
        <v>68261</v>
      </c>
      <c r="AC33" s="16">
        <v>67950.8</v>
      </c>
      <c r="AD33" s="16">
        <v>76951.8</v>
      </c>
      <c r="AE33" s="16">
        <v>74571.5</v>
      </c>
    </row>
    <row r="34" spans="2:31" ht="15" x14ac:dyDescent="0.25">
      <c r="B34" s="7" t="s">
        <v>64</v>
      </c>
      <c r="C34" s="17">
        <v>47443.8</v>
      </c>
      <c r="D34" s="21">
        <v>52061</v>
      </c>
      <c r="E34" s="17">
        <v>55493.599999999999</v>
      </c>
      <c r="F34" s="17">
        <v>57918.5</v>
      </c>
      <c r="G34" s="17">
        <v>61757.599999999999</v>
      </c>
      <c r="H34" s="17">
        <v>66261.100000000006</v>
      </c>
      <c r="I34" s="21">
        <v>66797</v>
      </c>
      <c r="J34" s="17">
        <v>68520.800000000003</v>
      </c>
      <c r="K34" s="17">
        <v>69031.7</v>
      </c>
      <c r="L34" s="17">
        <v>70934.7</v>
      </c>
      <c r="M34" s="17">
        <v>74032.2</v>
      </c>
      <c r="N34" s="21">
        <v>78321</v>
      </c>
      <c r="O34" s="17">
        <v>81621.899999999994</v>
      </c>
      <c r="P34" s="17">
        <v>84194.9</v>
      </c>
      <c r="Q34" s="21">
        <v>86772</v>
      </c>
      <c r="R34" s="21">
        <v>87686</v>
      </c>
      <c r="S34" s="17">
        <v>88765.5</v>
      </c>
      <c r="T34" s="17">
        <v>92834.1</v>
      </c>
      <c r="U34" s="17">
        <v>93081.3</v>
      </c>
      <c r="V34" s="17">
        <v>91283.6</v>
      </c>
      <c r="W34" s="17">
        <v>94698.9</v>
      </c>
      <c r="X34" s="21">
        <v>97955</v>
      </c>
      <c r="Y34" s="17">
        <v>108026.8</v>
      </c>
      <c r="Z34" s="17">
        <v>113564.3</v>
      </c>
      <c r="AA34" s="17">
        <v>117137.5</v>
      </c>
      <c r="AB34" s="21">
        <v>110266</v>
      </c>
      <c r="AC34" s="17">
        <v>123523.5</v>
      </c>
      <c r="AD34" s="17">
        <v>129266.7</v>
      </c>
      <c r="AE34" s="17">
        <v>129822.9</v>
      </c>
    </row>
    <row r="35" spans="2:31" ht="15" x14ac:dyDescent="0.25">
      <c r="B35" s="7" t="s">
        <v>65</v>
      </c>
      <c r="C35" s="16">
        <v>27931.7</v>
      </c>
      <c r="D35" s="16">
        <v>28130.6</v>
      </c>
      <c r="E35" s="16">
        <v>29928.5</v>
      </c>
      <c r="F35" s="16">
        <v>31795.599999999999</v>
      </c>
      <c r="G35" s="16">
        <v>33467.4</v>
      </c>
      <c r="H35" s="16">
        <v>35607.4</v>
      </c>
      <c r="I35" s="16">
        <v>35995.800000000003</v>
      </c>
      <c r="J35" s="16">
        <v>36136.300000000003</v>
      </c>
      <c r="K35" s="16">
        <v>35295.800000000003</v>
      </c>
      <c r="L35" s="16">
        <v>36476.699999999997</v>
      </c>
      <c r="M35" s="16">
        <v>36651.800000000003</v>
      </c>
      <c r="N35" s="16">
        <v>37751.9</v>
      </c>
      <c r="O35" s="16">
        <v>38761.9</v>
      </c>
      <c r="P35" s="16">
        <v>38640.9</v>
      </c>
      <c r="Q35" s="16">
        <v>38028.9</v>
      </c>
      <c r="R35" s="16">
        <v>39140.300000000003</v>
      </c>
      <c r="S35" s="16">
        <v>38988.800000000003</v>
      </c>
      <c r="T35" s="20">
        <v>38517</v>
      </c>
      <c r="U35" s="16">
        <v>39102.9</v>
      </c>
      <c r="V35" s="16">
        <v>40014.9</v>
      </c>
      <c r="W35" s="16">
        <v>40809.5</v>
      </c>
      <c r="X35" s="16">
        <v>41764.6</v>
      </c>
      <c r="Y35" s="16">
        <v>43410.3</v>
      </c>
      <c r="Z35" s="16">
        <v>44600.4</v>
      </c>
      <c r="AA35" s="16">
        <v>46096.3</v>
      </c>
      <c r="AB35" s="16">
        <v>36532.9</v>
      </c>
      <c r="AC35" s="16">
        <v>39535.699999999997</v>
      </c>
      <c r="AD35" s="16">
        <v>45523.7</v>
      </c>
      <c r="AE35" s="16">
        <v>46824.9</v>
      </c>
    </row>
    <row r="36" spans="2:31" ht="15" x14ac:dyDescent="0.25">
      <c r="B36" s="7" t="s">
        <v>66</v>
      </c>
      <c r="C36" s="17">
        <v>10927.9</v>
      </c>
      <c r="D36" s="17">
        <v>12564.6</v>
      </c>
      <c r="E36" s="17">
        <v>11445.8</v>
      </c>
      <c r="F36" s="17">
        <v>11243.4</v>
      </c>
      <c r="G36" s="17">
        <v>11170.3</v>
      </c>
      <c r="H36" s="17">
        <v>11552.6</v>
      </c>
      <c r="I36" s="17">
        <v>11541.3</v>
      </c>
      <c r="J36" s="17">
        <v>12066.8</v>
      </c>
      <c r="K36" s="17">
        <v>13414.9</v>
      </c>
      <c r="L36" s="17">
        <v>14923.9</v>
      </c>
      <c r="M36" s="17">
        <v>16931.099999999999</v>
      </c>
      <c r="N36" s="21">
        <v>19176</v>
      </c>
      <c r="O36" s="17">
        <v>21746.2</v>
      </c>
      <c r="P36" s="17">
        <v>22951.8</v>
      </c>
      <c r="Q36" s="17">
        <v>21522.7</v>
      </c>
      <c r="R36" s="17">
        <v>19123.900000000001</v>
      </c>
      <c r="S36" s="17">
        <v>19893.3</v>
      </c>
      <c r="T36" s="17">
        <v>32601.9</v>
      </c>
      <c r="U36" s="17">
        <v>28297.200000000001</v>
      </c>
      <c r="V36" s="17">
        <v>28833.599999999999</v>
      </c>
      <c r="W36" s="17">
        <v>31633.7</v>
      </c>
      <c r="X36" s="17">
        <v>34956.800000000003</v>
      </c>
      <c r="Y36" s="21">
        <v>37758</v>
      </c>
      <c r="Z36" s="17">
        <v>41726.800000000003</v>
      </c>
      <c r="AA36" s="21">
        <v>42796</v>
      </c>
      <c r="AB36" s="17">
        <v>41074.5</v>
      </c>
      <c r="AC36" s="21">
        <v>46473</v>
      </c>
      <c r="AD36" s="21">
        <v>49446</v>
      </c>
      <c r="AE36" s="17">
        <v>49839.199999999997</v>
      </c>
    </row>
    <row r="37" spans="2:31" ht="15" x14ac:dyDescent="0.25">
      <c r="B37" s="7" t="s">
        <v>67</v>
      </c>
      <c r="C37" s="16">
        <v>4124.8</v>
      </c>
      <c r="D37" s="16">
        <v>4006.8</v>
      </c>
      <c r="E37" s="16">
        <v>4342.6000000000004</v>
      </c>
      <c r="F37" s="16">
        <v>4425.3</v>
      </c>
      <c r="G37" s="20">
        <v>4668</v>
      </c>
      <c r="H37" s="20">
        <v>4680</v>
      </c>
      <c r="I37" s="16">
        <v>5026.3999999999996</v>
      </c>
      <c r="J37" s="16">
        <v>5292.8</v>
      </c>
      <c r="K37" s="16">
        <v>5450.4</v>
      </c>
      <c r="L37" s="20">
        <v>5629</v>
      </c>
      <c r="M37" s="16">
        <v>5909.1</v>
      </c>
      <c r="N37" s="20">
        <v>6344</v>
      </c>
      <c r="O37" s="16">
        <v>6797.2</v>
      </c>
      <c r="P37" s="16">
        <v>7034.4</v>
      </c>
      <c r="Q37" s="16">
        <v>6461.7</v>
      </c>
      <c r="R37" s="16">
        <v>6534.7</v>
      </c>
      <c r="S37" s="16">
        <v>6645.3</v>
      </c>
      <c r="T37" s="16">
        <v>6332.2</v>
      </c>
      <c r="U37" s="16">
        <v>6355.1</v>
      </c>
      <c r="V37" s="16">
        <v>6573.7</v>
      </c>
      <c r="W37" s="16">
        <v>6943.1</v>
      </c>
      <c r="X37" s="16">
        <v>7338.3</v>
      </c>
      <c r="Y37" s="16">
        <v>7948.4</v>
      </c>
      <c r="Z37" s="16">
        <v>8349.9</v>
      </c>
      <c r="AA37" s="16">
        <v>8651.9</v>
      </c>
      <c r="AB37" s="16">
        <v>7954.9</v>
      </c>
      <c r="AC37" s="16">
        <v>8803.9</v>
      </c>
      <c r="AD37" s="16">
        <v>8923.5</v>
      </c>
      <c r="AE37" s="16">
        <v>9014.7999999999993</v>
      </c>
    </row>
    <row r="38" spans="2:31" ht="15" x14ac:dyDescent="0.25">
      <c r="B38" s="7" t="s">
        <v>68</v>
      </c>
      <c r="C38" s="17">
        <v>6700.8</v>
      </c>
      <c r="D38" s="17">
        <v>8314.4</v>
      </c>
      <c r="E38" s="17">
        <v>9237.5</v>
      </c>
      <c r="F38" s="17">
        <v>10278.299999999999</v>
      </c>
      <c r="G38" s="17">
        <v>11008.9</v>
      </c>
      <c r="H38" s="17">
        <v>11042.1</v>
      </c>
      <c r="I38" s="17">
        <v>11500.8</v>
      </c>
      <c r="J38" s="17">
        <v>11056.2</v>
      </c>
      <c r="K38" s="21">
        <v>11884</v>
      </c>
      <c r="L38" s="17">
        <v>11685.7</v>
      </c>
      <c r="M38" s="17">
        <v>13297.9</v>
      </c>
      <c r="N38" s="17">
        <v>13149.2</v>
      </c>
      <c r="O38" s="17">
        <v>14271.3</v>
      </c>
      <c r="P38" s="17">
        <v>15780.7</v>
      </c>
      <c r="Q38" s="17">
        <v>14277.9</v>
      </c>
      <c r="R38" s="21">
        <v>15555</v>
      </c>
      <c r="S38" s="17">
        <v>16212.2</v>
      </c>
      <c r="T38" s="17">
        <v>15630.6</v>
      </c>
      <c r="U38" s="17">
        <v>14537.5</v>
      </c>
      <c r="V38" s="17">
        <v>15170.9</v>
      </c>
      <c r="W38" s="17">
        <v>15202.9</v>
      </c>
      <c r="X38" s="21">
        <v>14293</v>
      </c>
      <c r="Y38" s="17">
        <v>14994.5</v>
      </c>
      <c r="Z38" s="17">
        <v>14930.6</v>
      </c>
      <c r="AA38" s="17">
        <v>16367.2</v>
      </c>
      <c r="AB38" s="17">
        <v>16641.2</v>
      </c>
      <c r="AC38" s="17">
        <v>15803.4</v>
      </c>
      <c r="AD38" s="17">
        <v>17177.400000000001</v>
      </c>
      <c r="AE38" s="17">
        <v>17535.8</v>
      </c>
    </row>
    <row r="39" spans="2:31" ht="15" x14ac:dyDescent="0.25">
      <c r="B39" s="7" t="s">
        <v>69</v>
      </c>
      <c r="C39" s="16">
        <v>20315.2</v>
      </c>
      <c r="D39" s="16">
        <v>20983.7</v>
      </c>
      <c r="E39" s="16">
        <v>22125.8</v>
      </c>
      <c r="F39" s="16">
        <v>23598.2</v>
      </c>
      <c r="G39" s="16">
        <v>24305.1</v>
      </c>
      <c r="H39" s="16">
        <v>25149.3</v>
      </c>
      <c r="I39" s="16">
        <v>26519.7</v>
      </c>
      <c r="J39" s="16">
        <v>26609.599999999999</v>
      </c>
      <c r="K39" s="20">
        <v>26862</v>
      </c>
      <c r="L39" s="16">
        <v>28161.7</v>
      </c>
      <c r="M39" s="16">
        <v>28969.599999999999</v>
      </c>
      <c r="N39" s="16">
        <v>28731.3</v>
      </c>
      <c r="O39" s="16">
        <v>31223.599999999999</v>
      </c>
      <c r="P39" s="16">
        <v>32858.5</v>
      </c>
      <c r="Q39" s="16">
        <v>29077.599999999999</v>
      </c>
      <c r="R39" s="16">
        <v>30019.8</v>
      </c>
      <c r="S39" s="16">
        <v>31108.5</v>
      </c>
      <c r="T39" s="16">
        <v>31786.1</v>
      </c>
      <c r="U39" s="16">
        <v>30594.400000000001</v>
      </c>
      <c r="V39" s="20">
        <v>29831</v>
      </c>
      <c r="W39" s="16">
        <v>29038.3</v>
      </c>
      <c r="X39" s="16">
        <v>29898.7</v>
      </c>
      <c r="Y39" s="16">
        <v>31116.5</v>
      </c>
      <c r="Z39" s="16">
        <v>31083.200000000001</v>
      </c>
      <c r="AA39" s="16">
        <v>31426.6</v>
      </c>
      <c r="AB39" s="20">
        <v>28806</v>
      </c>
      <c r="AC39" s="16">
        <v>29441.200000000001</v>
      </c>
      <c r="AD39" s="16">
        <v>29972.400000000001</v>
      </c>
      <c r="AE39" s="16">
        <v>29057.5</v>
      </c>
    </row>
    <row r="40" spans="2:31" ht="15" x14ac:dyDescent="0.25">
      <c r="B40" s="7" t="s">
        <v>70</v>
      </c>
      <c r="C40" s="17">
        <v>38360.400000000001</v>
      </c>
      <c r="D40" s="17">
        <v>39792.699999999997</v>
      </c>
      <c r="E40" s="17">
        <v>41248.800000000003</v>
      </c>
      <c r="F40" s="17">
        <v>43433.4</v>
      </c>
      <c r="G40" s="17">
        <v>44993.8</v>
      </c>
      <c r="H40" s="17">
        <v>47491.7</v>
      </c>
      <c r="I40" s="17">
        <v>48214.8</v>
      </c>
      <c r="J40" s="17">
        <v>49743.199999999997</v>
      </c>
      <c r="K40" s="17">
        <v>51938.1</v>
      </c>
      <c r="L40" s="17">
        <v>54714.8</v>
      </c>
      <c r="M40" s="17">
        <v>56799.5</v>
      </c>
      <c r="N40" s="17">
        <v>58369.7</v>
      </c>
      <c r="O40" s="17">
        <v>60376.6</v>
      </c>
      <c r="P40" s="17">
        <v>59940.9</v>
      </c>
      <c r="Q40" s="17">
        <v>58061.1</v>
      </c>
      <c r="R40" s="17">
        <v>60537.1</v>
      </c>
      <c r="S40" s="17">
        <v>63682.7</v>
      </c>
      <c r="T40" s="17">
        <v>63470.3</v>
      </c>
      <c r="U40" s="21">
        <v>66854</v>
      </c>
      <c r="V40" s="17">
        <v>69863.600000000006</v>
      </c>
      <c r="W40" s="21">
        <v>71304</v>
      </c>
      <c r="X40" s="17">
        <v>74445.8</v>
      </c>
      <c r="Y40" s="17">
        <v>76566.5</v>
      </c>
      <c r="Z40" s="17">
        <v>76175.600000000006</v>
      </c>
      <c r="AA40" s="17">
        <v>79263.7</v>
      </c>
      <c r="AB40" s="17">
        <v>73123.5</v>
      </c>
      <c r="AC40" s="21">
        <v>79191</v>
      </c>
      <c r="AD40" s="17">
        <v>78545.7</v>
      </c>
      <c r="AE40" s="17">
        <v>77190.100000000006</v>
      </c>
    </row>
    <row r="41" spans="2:31" ht="15" x14ac:dyDescent="0.25">
      <c r="B41" s="7" t="s">
        <v>71</v>
      </c>
      <c r="C41" s="16">
        <v>1306.7</v>
      </c>
      <c r="D41" s="16">
        <v>1438.1</v>
      </c>
      <c r="E41" s="16">
        <v>1519.5</v>
      </c>
      <c r="F41" s="20">
        <v>1664</v>
      </c>
      <c r="G41" s="16">
        <v>1775.6</v>
      </c>
      <c r="H41" s="16">
        <v>1888.2</v>
      </c>
      <c r="I41" s="16">
        <v>1876.6</v>
      </c>
      <c r="J41" s="16">
        <v>1829.6</v>
      </c>
      <c r="K41" s="16">
        <v>1896.6</v>
      </c>
      <c r="L41" s="16">
        <v>2038.2</v>
      </c>
      <c r="M41" s="16">
        <v>2163.6</v>
      </c>
      <c r="N41" s="16">
        <v>2107.4</v>
      </c>
      <c r="O41" s="16">
        <v>2323.3000000000002</v>
      </c>
      <c r="P41" s="16">
        <v>2294.1</v>
      </c>
      <c r="Q41" s="16">
        <v>2099.6</v>
      </c>
      <c r="R41" s="20">
        <v>2062</v>
      </c>
      <c r="S41" s="16">
        <v>2167.6</v>
      </c>
      <c r="T41" s="16">
        <v>2219.9</v>
      </c>
      <c r="U41" s="16">
        <v>2397.1</v>
      </c>
      <c r="V41" s="16">
        <v>2510.6999999999998</v>
      </c>
      <c r="W41" s="16">
        <v>2780.3</v>
      </c>
      <c r="X41" s="16">
        <v>3147.6</v>
      </c>
      <c r="Y41" s="16">
        <v>3380.8</v>
      </c>
      <c r="Z41" s="16">
        <v>3390.1</v>
      </c>
      <c r="AA41" s="16">
        <v>3301.5</v>
      </c>
      <c r="AB41" s="16">
        <v>2543.1999999999998</v>
      </c>
      <c r="AC41" s="16">
        <v>2811.8</v>
      </c>
      <c r="AD41" s="16">
        <v>3426.1</v>
      </c>
      <c r="AE41" s="16">
        <v>3739.3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24897.4</v>
      </c>
      <c r="D43" s="16">
        <v>26945.3</v>
      </c>
      <c r="E43" s="20">
        <v>28584</v>
      </c>
      <c r="F43" s="16">
        <v>30235.4</v>
      </c>
      <c r="G43" s="16">
        <v>29891.599999999999</v>
      </c>
      <c r="H43" s="20">
        <v>30911</v>
      </c>
      <c r="I43" s="16">
        <v>31020.1</v>
      </c>
      <c r="J43" s="20">
        <v>31265</v>
      </c>
      <c r="K43" s="16">
        <v>31632.9</v>
      </c>
      <c r="L43" s="16">
        <v>32956.400000000001</v>
      </c>
      <c r="M43" s="16">
        <v>33793.1</v>
      </c>
      <c r="N43" s="16">
        <v>35983.699999999997</v>
      </c>
      <c r="O43" s="16">
        <v>37431.199999999997</v>
      </c>
      <c r="P43" s="16">
        <v>37025.599999999999</v>
      </c>
      <c r="Q43" s="16">
        <v>35663.1</v>
      </c>
      <c r="R43" s="16">
        <v>36864.6</v>
      </c>
      <c r="S43" s="16">
        <v>37899.4</v>
      </c>
      <c r="T43" s="16">
        <v>39121.300000000003</v>
      </c>
      <c r="U43" s="16">
        <v>40154.199999999997</v>
      </c>
      <c r="V43" s="16">
        <v>41227.9</v>
      </c>
      <c r="W43" s="16">
        <v>42226.400000000001</v>
      </c>
      <c r="X43" s="16">
        <v>42570.400000000001</v>
      </c>
      <c r="Y43" s="16">
        <v>43119.5</v>
      </c>
      <c r="Z43" s="16">
        <v>44092.9</v>
      </c>
      <c r="AA43" s="16">
        <v>44904.6</v>
      </c>
      <c r="AB43" s="16">
        <v>39520.6</v>
      </c>
      <c r="AC43" s="16">
        <v>42247.4</v>
      </c>
      <c r="AD43" s="20">
        <v>45294</v>
      </c>
      <c r="AE43" s="16">
        <v>45200.4</v>
      </c>
    </row>
    <row r="44" spans="2:31" ht="15" x14ac:dyDescent="0.25">
      <c r="B44" s="7" t="s">
        <v>74</v>
      </c>
      <c r="C44" s="17">
        <v>98668.1</v>
      </c>
      <c r="D44" s="17">
        <v>98268.1</v>
      </c>
      <c r="E44" s="17">
        <v>82741.7</v>
      </c>
      <c r="F44" s="21">
        <v>84925</v>
      </c>
      <c r="G44" s="17">
        <v>84385.5</v>
      </c>
      <c r="H44" s="17">
        <v>87718.5</v>
      </c>
      <c r="I44" s="21">
        <v>89737</v>
      </c>
      <c r="J44" s="17">
        <v>91197.4</v>
      </c>
      <c r="K44" s="17">
        <v>92191.8</v>
      </c>
      <c r="L44" s="17">
        <v>95422.2</v>
      </c>
      <c r="M44" s="17">
        <v>97370.6</v>
      </c>
      <c r="N44" s="17">
        <v>102091.1</v>
      </c>
      <c r="O44" s="17">
        <v>107122.5</v>
      </c>
      <c r="P44" s="17">
        <v>110943.8</v>
      </c>
      <c r="Q44" s="17">
        <v>113499.1</v>
      </c>
      <c r="R44" s="17">
        <v>117214.2</v>
      </c>
      <c r="S44" s="17">
        <v>114236.7</v>
      </c>
      <c r="T44" s="17">
        <v>117133.3</v>
      </c>
      <c r="U44" s="17">
        <v>118049.1</v>
      </c>
      <c r="V44" s="17">
        <v>122202.8</v>
      </c>
      <c r="W44" s="17">
        <v>129969.5</v>
      </c>
      <c r="X44" s="17">
        <v>133098.20000000001</v>
      </c>
      <c r="Y44" s="17">
        <v>131714.79999999999</v>
      </c>
      <c r="Z44" s="17">
        <v>130729.8</v>
      </c>
      <c r="AA44" s="17">
        <v>129829.4</v>
      </c>
      <c r="AB44" s="17">
        <v>120078.5</v>
      </c>
      <c r="AC44" s="17">
        <v>115038.1</v>
      </c>
      <c r="AD44" s="17">
        <v>116970.5</v>
      </c>
      <c r="AE44" s="17">
        <v>123733.2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9" spans="2:31" ht="15" x14ac:dyDescent="0.25">
      <c r="B49" s="24" t="s">
        <v>134</v>
      </c>
      <c r="E49">
        <v>1</v>
      </c>
    </row>
    <row r="50" spans="2:31" ht="15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7" spans="2:31" ht="11.45" customHeight="1" x14ac:dyDescent="0.25">
      <c r="B57" s="23" t="s">
        <v>145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72546716</v>
      </c>
      <c r="D60" s="28">
        <v>73272197</v>
      </c>
      <c r="E60" s="28">
        <v>73731009</v>
      </c>
      <c r="F60" s="28">
        <v>75052395</v>
      </c>
      <c r="G60" s="28">
        <v>76221411</v>
      </c>
      <c r="H60" s="28">
        <v>77520169</v>
      </c>
      <c r="I60" s="28">
        <v>77683171</v>
      </c>
      <c r="J60" s="28">
        <v>77944001</v>
      </c>
      <c r="K60" s="28">
        <v>78014440</v>
      </c>
      <c r="L60" s="28">
        <v>79131658</v>
      </c>
      <c r="M60" s="28">
        <v>79571259</v>
      </c>
      <c r="N60" s="28">
        <v>81197785</v>
      </c>
      <c r="O60" s="28">
        <v>83605623</v>
      </c>
      <c r="P60" s="28">
        <v>84787739</v>
      </c>
      <c r="Q60" s="28">
        <v>82385518</v>
      </c>
      <c r="R60" s="28">
        <v>81786869</v>
      </c>
      <c r="S60" s="28">
        <v>81697070</v>
      </c>
      <c r="T60" s="28">
        <v>80668098</v>
      </c>
      <c r="U60" s="28">
        <v>79601753</v>
      </c>
      <c r="V60" s="28">
        <v>80239385</v>
      </c>
      <c r="W60" s="28">
        <v>81069731</v>
      </c>
      <c r="X60" s="28">
        <v>82722646</v>
      </c>
      <c r="Y60" s="28">
        <v>83615731</v>
      </c>
      <c r="Z60" s="28">
        <v>84897660</v>
      </c>
      <c r="AA60" s="28">
        <v>86057571</v>
      </c>
      <c r="AB60" s="28">
        <v>75223740</v>
      </c>
      <c r="AC60" s="28">
        <v>80244495</v>
      </c>
      <c r="AD60" s="28">
        <v>85124662</v>
      </c>
      <c r="AE60" s="28">
        <v>86268815</v>
      </c>
    </row>
    <row r="61" spans="2:31" ht="11.45" customHeight="1" x14ac:dyDescent="0.25">
      <c r="B61" s="22" t="s">
        <v>43</v>
      </c>
      <c r="C61" s="29">
        <v>56321862</v>
      </c>
      <c r="D61" s="29">
        <v>56631000</v>
      </c>
      <c r="E61" s="29">
        <v>56767392</v>
      </c>
      <c r="F61" s="29">
        <v>57915238</v>
      </c>
      <c r="G61" s="29">
        <v>58884927</v>
      </c>
      <c r="H61" s="29">
        <v>59800150</v>
      </c>
      <c r="I61" s="29">
        <v>60439022</v>
      </c>
      <c r="J61" s="29">
        <v>60827765</v>
      </c>
      <c r="K61" s="29">
        <v>60972124</v>
      </c>
      <c r="L61" s="29">
        <v>61809533</v>
      </c>
      <c r="M61" s="29">
        <v>62062599</v>
      </c>
      <c r="N61" s="29">
        <v>63162703</v>
      </c>
      <c r="O61" s="29">
        <v>64767264</v>
      </c>
      <c r="P61" s="29">
        <v>65455710</v>
      </c>
      <c r="Q61" s="29">
        <v>63409387</v>
      </c>
      <c r="R61" s="29">
        <v>63065905</v>
      </c>
      <c r="S61" s="29">
        <v>62959055</v>
      </c>
      <c r="T61" s="29">
        <v>62074770</v>
      </c>
      <c r="U61" s="29">
        <v>61123645</v>
      </c>
      <c r="V61" s="29">
        <v>61476494</v>
      </c>
      <c r="W61" s="29">
        <v>61973469</v>
      </c>
      <c r="X61" s="29">
        <v>63132184</v>
      </c>
      <c r="Y61" s="29">
        <v>63904503</v>
      </c>
      <c r="Z61" s="29">
        <v>65078880</v>
      </c>
      <c r="AA61" s="29">
        <v>65928178</v>
      </c>
      <c r="AB61" s="29">
        <v>56178536</v>
      </c>
      <c r="AC61" s="29">
        <v>60197303</v>
      </c>
      <c r="AD61" s="29">
        <v>64659312</v>
      </c>
      <c r="AE61" s="29">
        <v>65770905</v>
      </c>
    </row>
    <row r="62" spans="2:31" ht="11.45" customHeight="1" x14ac:dyDescent="0.25">
      <c r="B62" s="22" t="s">
        <v>44</v>
      </c>
      <c r="C62" s="28">
        <v>1575380</v>
      </c>
      <c r="D62" s="28">
        <v>1560010</v>
      </c>
      <c r="E62" s="28">
        <v>1567615</v>
      </c>
      <c r="F62" s="28">
        <v>1565009</v>
      </c>
      <c r="G62" s="28">
        <v>1572695</v>
      </c>
      <c r="H62" s="28">
        <v>1595358</v>
      </c>
      <c r="I62" s="28">
        <v>1593633</v>
      </c>
      <c r="J62" s="28">
        <v>1630266</v>
      </c>
      <c r="K62" s="28">
        <v>1630508</v>
      </c>
      <c r="L62" s="28">
        <v>1607212</v>
      </c>
      <c r="M62" s="28">
        <v>1591783</v>
      </c>
      <c r="N62" s="28">
        <v>1598073</v>
      </c>
      <c r="O62" s="28">
        <v>1614001</v>
      </c>
      <c r="P62" s="28">
        <v>1617874</v>
      </c>
      <c r="Q62" s="28">
        <v>1557115</v>
      </c>
      <c r="R62" s="28">
        <v>1530916</v>
      </c>
      <c r="S62" s="28">
        <v>1537991</v>
      </c>
      <c r="T62" s="28">
        <v>1527222</v>
      </c>
      <c r="U62" s="28">
        <v>1499092</v>
      </c>
      <c r="V62" s="28">
        <v>1480024</v>
      </c>
      <c r="W62" s="28">
        <v>1488480</v>
      </c>
      <c r="X62" s="28">
        <v>1507670</v>
      </c>
      <c r="Y62" s="28">
        <v>1515614</v>
      </c>
      <c r="Z62" s="28">
        <v>1530797</v>
      </c>
      <c r="AA62" s="28">
        <v>1551976</v>
      </c>
      <c r="AB62" s="28">
        <v>1342729</v>
      </c>
      <c r="AC62" s="28">
        <v>1472397</v>
      </c>
      <c r="AD62" s="28">
        <v>1588503</v>
      </c>
      <c r="AE62" s="28">
        <v>1596748</v>
      </c>
    </row>
    <row r="63" spans="2:31" ht="11.45" customHeight="1" x14ac:dyDescent="0.25">
      <c r="B63" s="22" t="s">
        <v>45</v>
      </c>
      <c r="C63" s="29">
        <v>1177141</v>
      </c>
      <c r="D63" s="29">
        <v>1240130</v>
      </c>
      <c r="E63" s="29">
        <v>1194432</v>
      </c>
      <c r="F63" s="29">
        <v>1196259</v>
      </c>
      <c r="G63" s="29">
        <v>1208828</v>
      </c>
      <c r="H63" s="29">
        <v>1175126</v>
      </c>
      <c r="I63" s="29">
        <v>1226037</v>
      </c>
      <c r="J63" s="29">
        <v>1235177</v>
      </c>
      <c r="K63" s="29">
        <v>1239663</v>
      </c>
      <c r="L63" s="29">
        <v>1326777</v>
      </c>
      <c r="M63" s="29">
        <v>1379766</v>
      </c>
      <c r="N63" s="29">
        <v>1428123</v>
      </c>
      <c r="O63" s="29">
        <v>1487953</v>
      </c>
      <c r="P63" s="29">
        <v>1571228</v>
      </c>
      <c r="Q63" s="29">
        <v>1563393</v>
      </c>
      <c r="R63" s="29">
        <v>1555530</v>
      </c>
      <c r="S63" s="29">
        <v>1523651</v>
      </c>
      <c r="T63" s="29">
        <v>1475952</v>
      </c>
      <c r="U63" s="29">
        <v>1463522</v>
      </c>
      <c r="V63" s="29">
        <v>1472013</v>
      </c>
      <c r="W63" s="29">
        <v>1478492</v>
      </c>
      <c r="X63" s="29">
        <v>1511154</v>
      </c>
      <c r="Y63" s="29">
        <v>1518547</v>
      </c>
      <c r="Z63" s="29">
        <v>1538008</v>
      </c>
      <c r="AA63" s="29">
        <v>1520039</v>
      </c>
      <c r="AB63" s="29">
        <v>1380850</v>
      </c>
      <c r="AC63" s="29">
        <v>1414159</v>
      </c>
      <c r="AD63" s="29">
        <v>1462415</v>
      </c>
      <c r="AE63" s="29">
        <v>1538627</v>
      </c>
    </row>
    <row r="64" spans="2:31" ht="11.45" customHeight="1" x14ac:dyDescent="0.25">
      <c r="B64" s="22" t="s">
        <v>46</v>
      </c>
      <c r="C64" s="28">
        <v>2230444</v>
      </c>
      <c r="D64" s="28">
        <v>2179494</v>
      </c>
      <c r="E64" s="28">
        <v>2227039</v>
      </c>
      <c r="F64" s="28">
        <v>2194017</v>
      </c>
      <c r="G64" s="28">
        <v>2281037</v>
      </c>
      <c r="H64" s="28">
        <v>2281977</v>
      </c>
      <c r="I64" s="28">
        <v>2209191</v>
      </c>
      <c r="J64" s="28">
        <v>2209464</v>
      </c>
      <c r="K64" s="28">
        <v>2190266</v>
      </c>
      <c r="L64" s="28">
        <v>2169481</v>
      </c>
      <c r="M64" s="28">
        <v>2180207</v>
      </c>
      <c r="N64" s="28">
        <v>2210359</v>
      </c>
      <c r="O64" s="28">
        <v>2198891</v>
      </c>
      <c r="P64" s="28">
        <v>2301860</v>
      </c>
      <c r="Q64" s="28">
        <v>2300071</v>
      </c>
      <c r="R64" s="28">
        <v>2295898</v>
      </c>
      <c r="S64" s="28">
        <v>2295807</v>
      </c>
      <c r="T64" s="28">
        <v>2246700</v>
      </c>
      <c r="U64" s="28">
        <v>2229096</v>
      </c>
      <c r="V64" s="28">
        <v>2233470</v>
      </c>
      <c r="W64" s="28">
        <v>2233683</v>
      </c>
      <c r="X64" s="28">
        <v>2265507</v>
      </c>
      <c r="Y64" s="28">
        <v>2262020</v>
      </c>
      <c r="Z64" s="28">
        <v>2289217</v>
      </c>
      <c r="AA64" s="28">
        <v>2266887</v>
      </c>
      <c r="AB64" s="28">
        <v>2023566</v>
      </c>
      <c r="AC64" s="28">
        <v>2082238</v>
      </c>
      <c r="AD64" s="28">
        <v>2214262</v>
      </c>
      <c r="AE64" s="28">
        <v>2244396</v>
      </c>
    </row>
    <row r="65" spans="2:31" ht="11.45" customHeight="1" x14ac:dyDescent="0.25">
      <c r="B65" s="22" t="s">
        <v>47</v>
      </c>
      <c r="C65" s="29">
        <v>852879</v>
      </c>
      <c r="D65" s="29">
        <v>874805</v>
      </c>
      <c r="E65" s="29">
        <v>903175</v>
      </c>
      <c r="F65" s="29">
        <v>925813</v>
      </c>
      <c r="G65" s="29">
        <v>941876</v>
      </c>
      <c r="H65" s="29">
        <v>962196</v>
      </c>
      <c r="I65" s="29">
        <v>962861</v>
      </c>
      <c r="J65" s="29">
        <v>952759</v>
      </c>
      <c r="K65" s="29">
        <v>952641</v>
      </c>
      <c r="L65" s="29">
        <v>947524</v>
      </c>
      <c r="M65" s="29">
        <v>948832</v>
      </c>
      <c r="N65" s="29">
        <v>975215</v>
      </c>
      <c r="O65" s="29">
        <v>989554</v>
      </c>
      <c r="P65" s="29">
        <v>1016585</v>
      </c>
      <c r="Q65" s="29">
        <v>945760</v>
      </c>
      <c r="R65" s="29">
        <v>924279</v>
      </c>
      <c r="S65" s="29">
        <v>950215</v>
      </c>
      <c r="T65" s="29">
        <v>929953</v>
      </c>
      <c r="U65" s="29">
        <v>934980</v>
      </c>
      <c r="V65" s="29">
        <v>936456</v>
      </c>
      <c r="W65" s="29">
        <v>945870</v>
      </c>
      <c r="X65" s="29">
        <v>983361</v>
      </c>
      <c r="Y65" s="29">
        <v>992070</v>
      </c>
      <c r="Z65" s="29">
        <v>991764</v>
      </c>
      <c r="AA65" s="29">
        <v>1005489</v>
      </c>
      <c r="AB65" s="29">
        <v>924269</v>
      </c>
      <c r="AC65" s="29">
        <v>990488</v>
      </c>
      <c r="AD65" s="29">
        <v>1049454</v>
      </c>
      <c r="AE65" s="29">
        <v>1057062</v>
      </c>
    </row>
    <row r="66" spans="2:31" ht="11.45" customHeight="1" x14ac:dyDescent="0.25">
      <c r="B66" s="22" t="s">
        <v>48</v>
      </c>
      <c r="C66" s="28">
        <v>13819421</v>
      </c>
      <c r="D66" s="28">
        <v>13754662</v>
      </c>
      <c r="E66" s="28">
        <v>13651363</v>
      </c>
      <c r="F66" s="28">
        <v>13756021</v>
      </c>
      <c r="G66" s="28">
        <v>13830794</v>
      </c>
      <c r="H66" s="28">
        <v>13869127</v>
      </c>
      <c r="I66" s="28">
        <v>13756627</v>
      </c>
      <c r="J66" s="28">
        <v>13574778</v>
      </c>
      <c r="K66" s="28">
        <v>13272853</v>
      </c>
      <c r="L66" s="28">
        <v>13331683</v>
      </c>
      <c r="M66" s="28">
        <v>13159889</v>
      </c>
      <c r="N66" s="28">
        <v>13312288</v>
      </c>
      <c r="O66" s="28">
        <v>13498081</v>
      </c>
      <c r="P66" s="28">
        <v>13569368</v>
      </c>
      <c r="Q66" s="28">
        <v>13319508</v>
      </c>
      <c r="R66" s="28">
        <v>13332376</v>
      </c>
      <c r="S66" s="28">
        <v>13456896</v>
      </c>
      <c r="T66" s="28">
        <v>13370933</v>
      </c>
      <c r="U66" s="28">
        <v>13272369</v>
      </c>
      <c r="V66" s="28">
        <v>13342627</v>
      </c>
      <c r="W66" s="28">
        <v>13414149</v>
      </c>
      <c r="X66" s="28">
        <v>13499466</v>
      </c>
      <c r="Y66" s="28">
        <v>13545749</v>
      </c>
      <c r="Z66" s="28">
        <v>13704981</v>
      </c>
      <c r="AA66" s="28">
        <v>13731150</v>
      </c>
      <c r="AB66" s="28">
        <v>12645919</v>
      </c>
      <c r="AC66" s="28">
        <v>12708596</v>
      </c>
      <c r="AD66" s="28">
        <v>13245698</v>
      </c>
      <c r="AE66" s="28">
        <v>13284876</v>
      </c>
    </row>
    <row r="67" spans="2:31" ht="11.45" customHeight="1" x14ac:dyDescent="0.25">
      <c r="B67" s="22" t="s">
        <v>49</v>
      </c>
      <c r="C67" s="29">
        <v>330549</v>
      </c>
      <c r="D67" s="29">
        <v>329205</v>
      </c>
      <c r="E67" s="29">
        <v>319076</v>
      </c>
      <c r="F67" s="29">
        <v>325456</v>
      </c>
      <c r="G67" s="29">
        <v>310755</v>
      </c>
      <c r="H67" s="29">
        <v>318025</v>
      </c>
      <c r="I67" s="29">
        <v>315205</v>
      </c>
      <c r="J67" s="29">
        <v>323944</v>
      </c>
      <c r="K67" s="29">
        <v>317594</v>
      </c>
      <c r="L67" s="29">
        <v>286024</v>
      </c>
      <c r="M67" s="29">
        <v>314674</v>
      </c>
      <c r="N67" s="29">
        <v>342355</v>
      </c>
      <c r="O67" s="29">
        <v>330646</v>
      </c>
      <c r="P67" s="29">
        <v>329931</v>
      </c>
      <c r="Q67" s="29">
        <v>279036</v>
      </c>
      <c r="R67" s="29">
        <v>270241</v>
      </c>
      <c r="S67" s="29">
        <v>286325</v>
      </c>
      <c r="T67" s="29">
        <v>279581</v>
      </c>
      <c r="U67" s="29">
        <v>280342</v>
      </c>
      <c r="V67" s="29">
        <v>292193</v>
      </c>
      <c r="W67" s="29">
        <v>288348</v>
      </c>
      <c r="X67" s="29">
        <v>298872</v>
      </c>
      <c r="Y67" s="29">
        <v>304684</v>
      </c>
      <c r="Z67" s="29">
        <v>297676</v>
      </c>
      <c r="AA67" s="29">
        <v>294490</v>
      </c>
      <c r="AB67" s="29">
        <v>259067</v>
      </c>
      <c r="AC67" s="29">
        <v>253721</v>
      </c>
      <c r="AD67" s="29">
        <v>263639</v>
      </c>
      <c r="AE67" s="29">
        <v>272608</v>
      </c>
    </row>
    <row r="68" spans="2:31" ht="11.45" customHeight="1" x14ac:dyDescent="0.25">
      <c r="B68" s="22" t="s">
        <v>50</v>
      </c>
      <c r="C68" s="28">
        <v>751859</v>
      </c>
      <c r="D68" s="28">
        <v>745739</v>
      </c>
      <c r="E68" s="28">
        <v>736987</v>
      </c>
      <c r="F68" s="28">
        <v>748615</v>
      </c>
      <c r="G68" s="28">
        <v>777663</v>
      </c>
      <c r="H68" s="28">
        <v>813107</v>
      </c>
      <c r="I68" s="28">
        <v>824309</v>
      </c>
      <c r="J68" s="28">
        <v>834374</v>
      </c>
      <c r="K68" s="28">
        <v>835654</v>
      </c>
      <c r="L68" s="28">
        <v>843213</v>
      </c>
      <c r="M68" s="28">
        <v>875056</v>
      </c>
      <c r="N68" s="28">
        <v>900055</v>
      </c>
      <c r="O68" s="28">
        <v>945094</v>
      </c>
      <c r="P68" s="28">
        <v>923768</v>
      </c>
      <c r="Q68" s="28">
        <v>831638</v>
      </c>
      <c r="R68" s="28">
        <v>807386</v>
      </c>
      <c r="S68" s="28">
        <v>785241</v>
      </c>
      <c r="T68" s="28">
        <v>776736</v>
      </c>
      <c r="U68" s="28">
        <v>812020</v>
      </c>
      <c r="V68" s="28">
        <v>839855</v>
      </c>
      <c r="W68" s="28">
        <v>857517</v>
      </c>
      <c r="X68" s="28">
        <v>893659</v>
      </c>
      <c r="Y68" s="28">
        <v>923871</v>
      </c>
      <c r="Z68" s="28">
        <v>960674</v>
      </c>
      <c r="AA68" s="28">
        <v>973287</v>
      </c>
      <c r="AB68" s="28">
        <v>782793</v>
      </c>
      <c r="AC68" s="28">
        <v>817456</v>
      </c>
      <c r="AD68" s="28">
        <v>947772</v>
      </c>
      <c r="AE68" s="28">
        <v>967283</v>
      </c>
    </row>
    <row r="69" spans="2:31" ht="11.45" customHeight="1" x14ac:dyDescent="0.25">
      <c r="B69" s="22" t="s">
        <v>51</v>
      </c>
      <c r="C69" s="29">
        <v>3143569</v>
      </c>
      <c r="D69" s="29">
        <v>3096764</v>
      </c>
      <c r="E69" s="29">
        <v>3133034</v>
      </c>
      <c r="F69" s="29">
        <v>3287636</v>
      </c>
      <c r="G69" s="29">
        <v>3291070</v>
      </c>
      <c r="H69" s="29">
        <v>3319201</v>
      </c>
      <c r="I69" s="29">
        <v>3334141</v>
      </c>
      <c r="J69" s="29">
        <v>3381864</v>
      </c>
      <c r="K69" s="29">
        <v>3431893</v>
      </c>
      <c r="L69" s="29">
        <v>3508319</v>
      </c>
      <c r="M69" s="29">
        <v>3509039</v>
      </c>
      <c r="N69" s="29">
        <v>3548358</v>
      </c>
      <c r="O69" s="29">
        <v>3575369</v>
      </c>
      <c r="P69" s="29">
        <v>3646940</v>
      </c>
      <c r="Q69" s="29">
        <v>3564973</v>
      </c>
      <c r="R69" s="29">
        <v>3423945</v>
      </c>
      <c r="S69" s="29">
        <v>3299965</v>
      </c>
      <c r="T69" s="29">
        <v>3200475</v>
      </c>
      <c r="U69" s="29">
        <v>3198533</v>
      </c>
      <c r="V69" s="29">
        <v>3240414</v>
      </c>
      <c r="W69" s="29">
        <v>3144734</v>
      </c>
      <c r="X69" s="29">
        <v>3420680</v>
      </c>
      <c r="Y69" s="29">
        <v>3391000</v>
      </c>
      <c r="Z69" s="29">
        <v>3632831</v>
      </c>
      <c r="AA69" s="29">
        <v>3755276</v>
      </c>
      <c r="AB69" s="29">
        <v>2981276</v>
      </c>
      <c r="AC69" s="29">
        <v>3529181</v>
      </c>
      <c r="AD69" s="29">
        <v>3784089</v>
      </c>
      <c r="AE69" s="29">
        <v>3834031</v>
      </c>
    </row>
    <row r="70" spans="2:31" ht="11.45" customHeight="1" x14ac:dyDescent="0.25">
      <c r="B70" s="22" t="s">
        <v>52</v>
      </c>
      <c r="C70" s="28">
        <v>6927948</v>
      </c>
      <c r="D70" s="28">
        <v>6970610</v>
      </c>
      <c r="E70" s="28">
        <v>7171901</v>
      </c>
      <c r="F70" s="28">
        <v>7491470</v>
      </c>
      <c r="G70" s="28">
        <v>7838063</v>
      </c>
      <c r="H70" s="28">
        <v>8300863</v>
      </c>
      <c r="I70" s="28">
        <v>8585770</v>
      </c>
      <c r="J70" s="28">
        <v>8873577</v>
      </c>
      <c r="K70" s="28">
        <v>9141995</v>
      </c>
      <c r="L70" s="28">
        <v>9550441</v>
      </c>
      <c r="M70" s="28">
        <v>9847843</v>
      </c>
      <c r="N70" s="28">
        <v>10218328</v>
      </c>
      <c r="O70" s="28">
        <v>10718667</v>
      </c>
      <c r="P70" s="28">
        <v>11036661</v>
      </c>
      <c r="Q70" s="28">
        <v>10513172</v>
      </c>
      <c r="R70" s="28">
        <v>10415448</v>
      </c>
      <c r="S70" s="28">
        <v>10276128</v>
      </c>
      <c r="T70" s="28">
        <v>9881992</v>
      </c>
      <c r="U70" s="28">
        <v>9641166</v>
      </c>
      <c r="V70" s="28">
        <v>9786717</v>
      </c>
      <c r="W70" s="28">
        <v>10070556</v>
      </c>
      <c r="X70" s="28">
        <v>10279623</v>
      </c>
      <c r="Y70" s="28">
        <v>10479035</v>
      </c>
      <c r="Z70" s="28">
        <v>10687500</v>
      </c>
      <c r="AA70" s="28">
        <v>10867392</v>
      </c>
      <c r="AB70" s="28">
        <v>8694078</v>
      </c>
      <c r="AC70" s="28">
        <v>9514531</v>
      </c>
      <c r="AD70" s="28">
        <v>10327616</v>
      </c>
      <c r="AE70" s="28">
        <v>10662406</v>
      </c>
    </row>
    <row r="71" spans="2:31" ht="11.45" customHeight="1" x14ac:dyDescent="0.25">
      <c r="B71" s="22" t="s">
        <v>53</v>
      </c>
      <c r="C71" s="29">
        <v>8080331</v>
      </c>
      <c r="D71" s="29">
        <v>8138022</v>
      </c>
      <c r="E71" s="29">
        <v>8148552</v>
      </c>
      <c r="F71" s="29">
        <v>8301784</v>
      </c>
      <c r="G71" s="29">
        <v>8500530</v>
      </c>
      <c r="H71" s="29">
        <v>8653977</v>
      </c>
      <c r="I71" s="29">
        <v>8784805</v>
      </c>
      <c r="J71" s="29">
        <v>8823468</v>
      </c>
      <c r="K71" s="29">
        <v>8945622</v>
      </c>
      <c r="L71" s="29">
        <v>9112567</v>
      </c>
      <c r="M71" s="29">
        <v>9137043</v>
      </c>
      <c r="N71" s="29">
        <v>9068017</v>
      </c>
      <c r="O71" s="29">
        <v>9317823</v>
      </c>
      <c r="P71" s="29">
        <v>9505354</v>
      </c>
      <c r="Q71" s="29">
        <v>9345886</v>
      </c>
      <c r="R71" s="29">
        <v>9456104</v>
      </c>
      <c r="S71" s="29">
        <v>9553299</v>
      </c>
      <c r="T71" s="29">
        <v>9584207</v>
      </c>
      <c r="U71" s="29">
        <v>9469060</v>
      </c>
      <c r="V71" s="29">
        <v>9389576</v>
      </c>
      <c r="W71" s="29">
        <v>9457748</v>
      </c>
      <c r="X71" s="29">
        <v>9522632</v>
      </c>
      <c r="Y71" s="29">
        <v>9606219</v>
      </c>
      <c r="Z71" s="29">
        <v>9798007</v>
      </c>
      <c r="AA71" s="29">
        <v>10017216</v>
      </c>
      <c r="AB71" s="29">
        <v>8608409</v>
      </c>
      <c r="AC71" s="29">
        <v>9531215</v>
      </c>
      <c r="AD71" s="29">
        <v>10456812</v>
      </c>
      <c r="AE71" s="29">
        <v>10533924</v>
      </c>
    </row>
    <row r="72" spans="2:31" ht="11.45" customHeight="1" x14ac:dyDescent="0.25">
      <c r="B72" s="22" t="s">
        <v>54</v>
      </c>
      <c r="C72" s="28">
        <v>784911</v>
      </c>
      <c r="D72" s="28">
        <v>783484</v>
      </c>
      <c r="E72" s="28">
        <v>783634</v>
      </c>
      <c r="F72" s="28">
        <v>779982</v>
      </c>
      <c r="G72" s="28">
        <v>781624</v>
      </c>
      <c r="H72" s="28">
        <v>764873</v>
      </c>
      <c r="I72" s="28">
        <v>768070</v>
      </c>
      <c r="J72" s="28">
        <v>778044</v>
      </c>
      <c r="K72" s="28">
        <v>804901</v>
      </c>
      <c r="L72" s="28">
        <v>829464</v>
      </c>
      <c r="M72" s="28">
        <v>836812</v>
      </c>
      <c r="N72" s="28">
        <v>876203</v>
      </c>
      <c r="O72" s="28">
        <v>914541</v>
      </c>
      <c r="P72" s="28">
        <v>936025</v>
      </c>
      <c r="Q72" s="28">
        <v>916679</v>
      </c>
      <c r="R72" s="28">
        <v>876421</v>
      </c>
      <c r="S72" s="28">
        <v>815535</v>
      </c>
      <c r="T72" s="28">
        <v>820607</v>
      </c>
      <c r="U72" s="28">
        <v>781042</v>
      </c>
      <c r="V72" s="28">
        <v>822513</v>
      </c>
      <c r="W72" s="28">
        <v>803319</v>
      </c>
      <c r="X72" s="28">
        <v>772006</v>
      </c>
      <c r="Y72" s="28">
        <v>839193</v>
      </c>
      <c r="Z72" s="28">
        <v>834558</v>
      </c>
      <c r="AA72" s="28">
        <v>870956</v>
      </c>
      <c r="AB72" s="28">
        <v>837275</v>
      </c>
      <c r="AC72" s="28">
        <v>843171</v>
      </c>
      <c r="AD72" s="28">
        <v>893924</v>
      </c>
      <c r="AE72" s="28">
        <v>917292</v>
      </c>
    </row>
    <row r="73" spans="2:31" ht="11.45" customHeight="1" x14ac:dyDescent="0.25">
      <c r="B73" s="22" t="s">
        <v>55</v>
      </c>
      <c r="C73" s="29">
        <v>11045657</v>
      </c>
      <c r="D73" s="29">
        <v>11148306</v>
      </c>
      <c r="E73" s="29">
        <v>11036117</v>
      </c>
      <c r="F73" s="29">
        <v>11174783</v>
      </c>
      <c r="G73" s="29">
        <v>11344150</v>
      </c>
      <c r="H73" s="29">
        <v>11445652</v>
      </c>
      <c r="I73" s="29">
        <v>11624007</v>
      </c>
      <c r="J73" s="29">
        <v>11709904</v>
      </c>
      <c r="K73" s="29">
        <v>11728923</v>
      </c>
      <c r="L73" s="29">
        <v>11652951</v>
      </c>
      <c r="M73" s="29">
        <v>11676773</v>
      </c>
      <c r="N73" s="29">
        <v>11941181</v>
      </c>
      <c r="O73" s="29">
        <v>12194499</v>
      </c>
      <c r="P73" s="29">
        <v>12141125</v>
      </c>
      <c r="Q73" s="29">
        <v>11793222</v>
      </c>
      <c r="R73" s="29">
        <v>11745469</v>
      </c>
      <c r="S73" s="29">
        <v>11797529</v>
      </c>
      <c r="T73" s="29">
        <v>11652333</v>
      </c>
      <c r="U73" s="29">
        <v>11331711</v>
      </c>
      <c r="V73" s="29">
        <v>11306213</v>
      </c>
      <c r="W73" s="29">
        <v>11405196</v>
      </c>
      <c r="X73" s="29">
        <v>11633258</v>
      </c>
      <c r="Y73" s="29">
        <v>11902411</v>
      </c>
      <c r="Z73" s="29">
        <v>11943832</v>
      </c>
      <c r="AA73" s="29">
        <v>11944714</v>
      </c>
      <c r="AB73" s="29">
        <v>9623786</v>
      </c>
      <c r="AC73" s="29">
        <v>10753172</v>
      </c>
      <c r="AD73" s="29">
        <v>11602253</v>
      </c>
      <c r="AE73" s="29">
        <v>12025186</v>
      </c>
    </row>
    <row r="74" spans="2:31" ht="11.45" customHeight="1" x14ac:dyDescent="0.25">
      <c r="B74" s="22" t="s">
        <v>56</v>
      </c>
      <c r="C74" s="28">
        <v>186665</v>
      </c>
      <c r="D74" s="28">
        <v>187831</v>
      </c>
      <c r="E74" s="28">
        <v>190370</v>
      </c>
      <c r="F74" s="28">
        <v>195305</v>
      </c>
      <c r="G74" s="28">
        <v>200062</v>
      </c>
      <c r="H74" s="28">
        <v>206315</v>
      </c>
      <c r="I74" s="28">
        <v>220109</v>
      </c>
      <c r="J74" s="28">
        <v>219523</v>
      </c>
      <c r="K74" s="28">
        <v>226469</v>
      </c>
      <c r="L74" s="28">
        <v>230501</v>
      </c>
      <c r="M74" s="28">
        <v>230730</v>
      </c>
      <c r="N74" s="28">
        <v>235527</v>
      </c>
      <c r="O74" s="28">
        <v>243856</v>
      </c>
      <c r="P74" s="28">
        <v>250388</v>
      </c>
      <c r="Q74" s="28">
        <v>239020</v>
      </c>
      <c r="R74" s="28">
        <v>236029</v>
      </c>
      <c r="S74" s="28">
        <v>235547</v>
      </c>
      <c r="T74" s="28">
        <v>230458</v>
      </c>
      <c r="U74" s="28">
        <v>218318</v>
      </c>
      <c r="V74" s="28">
        <v>215679</v>
      </c>
      <c r="W74" s="28">
        <v>220099</v>
      </c>
      <c r="X74" s="28">
        <v>233707</v>
      </c>
      <c r="Y74" s="28">
        <v>242793</v>
      </c>
      <c r="Z74" s="28">
        <v>257221</v>
      </c>
      <c r="AA74" s="28">
        <v>260255</v>
      </c>
      <c r="AB74" s="28">
        <v>214823</v>
      </c>
      <c r="AC74" s="28">
        <v>239040</v>
      </c>
      <c r="AD74" s="28">
        <v>263200</v>
      </c>
      <c r="AE74" s="28">
        <v>270845</v>
      </c>
    </row>
    <row r="75" spans="2:31" ht="11.45" customHeight="1" x14ac:dyDescent="0.25">
      <c r="B75" s="22" t="s">
        <v>57</v>
      </c>
      <c r="C75" s="29">
        <v>514672</v>
      </c>
      <c r="D75" s="29">
        <v>516838</v>
      </c>
      <c r="E75" s="29">
        <v>540403</v>
      </c>
      <c r="F75" s="29">
        <v>532485</v>
      </c>
      <c r="G75" s="29">
        <v>523618</v>
      </c>
      <c r="H75" s="29">
        <v>505734</v>
      </c>
      <c r="I75" s="29">
        <v>504835</v>
      </c>
      <c r="J75" s="29">
        <v>523730</v>
      </c>
      <c r="K75" s="29">
        <v>527800</v>
      </c>
      <c r="L75" s="29">
        <v>543039</v>
      </c>
      <c r="M75" s="29">
        <v>575026</v>
      </c>
      <c r="N75" s="29">
        <v>578802</v>
      </c>
      <c r="O75" s="29">
        <v>615830</v>
      </c>
      <c r="P75" s="29">
        <v>609271</v>
      </c>
      <c r="Q75" s="29">
        <v>489579</v>
      </c>
      <c r="R75" s="29">
        <v>461437</v>
      </c>
      <c r="S75" s="29">
        <v>447124</v>
      </c>
      <c r="T75" s="29">
        <v>434660</v>
      </c>
      <c r="U75" s="29">
        <v>441272</v>
      </c>
      <c r="V75" s="29">
        <v>447172</v>
      </c>
      <c r="W75" s="29">
        <v>442376</v>
      </c>
      <c r="X75" s="29">
        <v>441526</v>
      </c>
      <c r="Y75" s="29">
        <v>425629</v>
      </c>
      <c r="Z75" s="29">
        <v>436454</v>
      </c>
      <c r="AA75" s="29">
        <v>473738</v>
      </c>
      <c r="AB75" s="29">
        <v>431633</v>
      </c>
      <c r="AC75" s="29">
        <v>424473</v>
      </c>
      <c r="AD75" s="29">
        <v>441694</v>
      </c>
      <c r="AE75" s="29">
        <v>434365</v>
      </c>
    </row>
    <row r="76" spans="2:31" ht="11.45" customHeight="1" x14ac:dyDescent="0.25">
      <c r="B76" s="22" t="s">
        <v>58</v>
      </c>
      <c r="C76" s="28">
        <v>626297</v>
      </c>
      <c r="D76" s="28">
        <v>619314</v>
      </c>
      <c r="E76" s="28">
        <v>623334</v>
      </c>
      <c r="F76" s="28">
        <v>645368</v>
      </c>
      <c r="G76" s="28">
        <v>612080</v>
      </c>
      <c r="H76" s="28">
        <v>626997</v>
      </c>
      <c r="I76" s="28">
        <v>604734</v>
      </c>
      <c r="J76" s="28">
        <v>608163</v>
      </c>
      <c r="K76" s="28">
        <v>618290</v>
      </c>
      <c r="L76" s="28">
        <v>675813</v>
      </c>
      <c r="M76" s="28">
        <v>666259</v>
      </c>
      <c r="N76" s="28">
        <v>682614</v>
      </c>
      <c r="O76" s="28">
        <v>747329</v>
      </c>
      <c r="P76" s="28">
        <v>755673</v>
      </c>
      <c r="Q76" s="28">
        <v>675993</v>
      </c>
      <c r="R76" s="28">
        <v>673419</v>
      </c>
      <c r="S76" s="28">
        <v>671914</v>
      </c>
      <c r="T76" s="28">
        <v>671363</v>
      </c>
      <c r="U76" s="28">
        <v>676301</v>
      </c>
      <c r="V76" s="28">
        <v>704851</v>
      </c>
      <c r="W76" s="28">
        <v>701095</v>
      </c>
      <c r="X76" s="28">
        <v>731614</v>
      </c>
      <c r="Y76" s="28">
        <v>707260</v>
      </c>
      <c r="Z76" s="28">
        <v>710614</v>
      </c>
      <c r="AA76" s="28">
        <v>724199</v>
      </c>
      <c r="AB76" s="28">
        <v>655162</v>
      </c>
      <c r="AC76" s="28">
        <v>657387</v>
      </c>
      <c r="AD76" s="28">
        <v>685744</v>
      </c>
      <c r="AE76" s="28">
        <v>693632</v>
      </c>
    </row>
    <row r="77" spans="2:31" ht="11.45" customHeight="1" x14ac:dyDescent="0.25">
      <c r="B77" s="22" t="s">
        <v>59</v>
      </c>
      <c r="C77" s="29">
        <v>91760</v>
      </c>
      <c r="D77" s="29">
        <v>92968</v>
      </c>
      <c r="E77" s="29">
        <v>96281</v>
      </c>
      <c r="F77" s="29">
        <v>99859</v>
      </c>
      <c r="G77" s="29">
        <v>103780</v>
      </c>
      <c r="H77" s="29">
        <v>107884</v>
      </c>
      <c r="I77" s="29">
        <v>112260</v>
      </c>
      <c r="J77" s="29">
        <v>116070</v>
      </c>
      <c r="K77" s="29">
        <v>118051</v>
      </c>
      <c r="L77" s="29">
        <v>119796</v>
      </c>
      <c r="M77" s="29">
        <v>120768</v>
      </c>
      <c r="N77" s="29">
        <v>123205</v>
      </c>
      <c r="O77" s="29">
        <v>127907</v>
      </c>
      <c r="P77" s="29">
        <v>132428</v>
      </c>
      <c r="Q77" s="29">
        <v>129989</v>
      </c>
      <c r="R77" s="29">
        <v>132070</v>
      </c>
      <c r="S77" s="29">
        <v>134712</v>
      </c>
      <c r="T77" s="29">
        <v>136732</v>
      </c>
      <c r="U77" s="29">
        <v>137628</v>
      </c>
      <c r="V77" s="29">
        <v>140011</v>
      </c>
      <c r="W77" s="29">
        <v>142228</v>
      </c>
      <c r="X77" s="29">
        <v>144935</v>
      </c>
      <c r="Y77" s="29">
        <v>147237</v>
      </c>
      <c r="Z77" s="29">
        <v>151431</v>
      </c>
      <c r="AA77" s="29">
        <v>156072</v>
      </c>
      <c r="AB77" s="29">
        <v>138341</v>
      </c>
      <c r="AC77" s="29">
        <v>147565</v>
      </c>
      <c r="AD77" s="29">
        <v>157348</v>
      </c>
      <c r="AE77" s="29">
        <v>161533</v>
      </c>
    </row>
    <row r="78" spans="2:31" ht="11.45" customHeight="1" x14ac:dyDescent="0.25">
      <c r="B78" s="22" t="s">
        <v>60</v>
      </c>
      <c r="C78" s="28">
        <v>1656299</v>
      </c>
      <c r="D78" s="28">
        <v>1718155</v>
      </c>
      <c r="E78" s="28">
        <v>1752790</v>
      </c>
      <c r="F78" s="28">
        <v>1689137</v>
      </c>
      <c r="G78" s="28">
        <v>1781342</v>
      </c>
      <c r="H78" s="28">
        <v>1817466</v>
      </c>
      <c r="I78" s="28">
        <v>1817055</v>
      </c>
      <c r="J78" s="28">
        <v>1804282</v>
      </c>
      <c r="K78" s="28">
        <v>1780915</v>
      </c>
      <c r="L78" s="28">
        <v>1823286</v>
      </c>
      <c r="M78" s="28">
        <v>1814748</v>
      </c>
      <c r="N78" s="28">
        <v>1820388</v>
      </c>
      <c r="O78" s="28">
        <v>1822973</v>
      </c>
      <c r="P78" s="28">
        <v>1774541</v>
      </c>
      <c r="Q78" s="28">
        <v>1717099</v>
      </c>
      <c r="R78" s="28">
        <v>1675068</v>
      </c>
      <c r="S78" s="28">
        <v>1680946</v>
      </c>
      <c r="T78" s="28">
        <v>1673019</v>
      </c>
      <c r="U78" s="28">
        <v>1682568</v>
      </c>
      <c r="V78" s="28">
        <v>1727885</v>
      </c>
      <c r="W78" s="28">
        <v>1767354</v>
      </c>
      <c r="X78" s="28">
        <v>1834558</v>
      </c>
      <c r="Y78" s="28">
        <v>1840425</v>
      </c>
      <c r="Z78" s="28">
        <v>1845119</v>
      </c>
      <c r="AA78" s="28">
        <v>1877943</v>
      </c>
      <c r="AB78" s="28">
        <v>1721142</v>
      </c>
      <c r="AC78" s="28">
        <v>1770763</v>
      </c>
      <c r="AD78" s="28">
        <v>1856168</v>
      </c>
      <c r="AE78" s="28">
        <v>1811678</v>
      </c>
    </row>
    <row r="79" spans="2:31" ht="11.45" customHeight="1" x14ac:dyDescent="0.25">
      <c r="B79" s="22" t="s">
        <v>61</v>
      </c>
      <c r="C79" s="29">
        <v>82630</v>
      </c>
      <c r="D79" s="29">
        <v>85775</v>
      </c>
      <c r="E79" s="29">
        <v>86916</v>
      </c>
      <c r="F79" s="29">
        <v>90158</v>
      </c>
      <c r="G79" s="29">
        <v>91607</v>
      </c>
      <c r="H79" s="29">
        <v>95864</v>
      </c>
      <c r="I79" s="29">
        <v>95856</v>
      </c>
      <c r="J79" s="29">
        <v>98746</v>
      </c>
      <c r="K79" s="29">
        <v>102100</v>
      </c>
      <c r="L79" s="29">
        <v>97409</v>
      </c>
      <c r="M79" s="29">
        <v>95466</v>
      </c>
      <c r="N79" s="29">
        <v>98861</v>
      </c>
      <c r="O79" s="29">
        <v>99797</v>
      </c>
      <c r="P79" s="29">
        <v>101852</v>
      </c>
      <c r="Q79" s="29">
        <v>102524</v>
      </c>
      <c r="R79" s="29">
        <v>99505</v>
      </c>
      <c r="S79" s="29">
        <v>98146</v>
      </c>
      <c r="T79" s="29">
        <v>100933</v>
      </c>
      <c r="U79" s="29">
        <v>104345</v>
      </c>
      <c r="V79" s="29">
        <v>106061</v>
      </c>
      <c r="W79" s="29">
        <v>108712</v>
      </c>
      <c r="X79" s="29">
        <v>116196</v>
      </c>
      <c r="Y79" s="29">
        <v>118901</v>
      </c>
      <c r="Z79" s="29">
        <v>131533</v>
      </c>
      <c r="AA79" s="29">
        <v>142619</v>
      </c>
      <c r="AB79" s="29">
        <v>120940</v>
      </c>
      <c r="AC79" s="29">
        <v>129967</v>
      </c>
      <c r="AD79" s="29">
        <v>138635</v>
      </c>
      <c r="AE79" s="29">
        <v>152568</v>
      </c>
    </row>
    <row r="80" spans="2:31" ht="11.45" customHeight="1" x14ac:dyDescent="0.25">
      <c r="B80" s="22" t="s">
        <v>62</v>
      </c>
      <c r="C80" s="28">
        <v>2837955</v>
      </c>
      <c r="D80" s="28">
        <v>2901834</v>
      </c>
      <c r="E80" s="28">
        <v>2893897</v>
      </c>
      <c r="F80" s="28">
        <v>2956733</v>
      </c>
      <c r="G80" s="28">
        <v>3039593</v>
      </c>
      <c r="H80" s="28">
        <v>3063191</v>
      </c>
      <c r="I80" s="28">
        <v>3086864</v>
      </c>
      <c r="J80" s="28">
        <v>3042260</v>
      </c>
      <c r="K80" s="28">
        <v>2983652</v>
      </c>
      <c r="L80" s="28">
        <v>3023693</v>
      </c>
      <c r="M80" s="28">
        <v>2982174</v>
      </c>
      <c r="N80" s="28">
        <v>3074810</v>
      </c>
      <c r="O80" s="28">
        <v>3128726</v>
      </c>
      <c r="P80" s="28">
        <v>3108584</v>
      </c>
      <c r="Q80" s="28">
        <v>3020360</v>
      </c>
      <c r="R80" s="28">
        <v>3005974</v>
      </c>
      <c r="S80" s="28">
        <v>3034961</v>
      </c>
      <c r="T80" s="28">
        <v>3009116</v>
      </c>
      <c r="U80" s="28">
        <v>2966628</v>
      </c>
      <c r="V80" s="28">
        <v>2991537</v>
      </c>
      <c r="W80" s="28">
        <v>3021659</v>
      </c>
      <c r="X80" s="28">
        <v>3099085</v>
      </c>
      <c r="Y80" s="28">
        <v>3154023</v>
      </c>
      <c r="Z80" s="28">
        <v>3235857</v>
      </c>
      <c r="AA80" s="28">
        <v>3309525</v>
      </c>
      <c r="AB80" s="28">
        <v>3021828</v>
      </c>
      <c r="AC80" s="28">
        <v>3135811</v>
      </c>
      <c r="AD80" s="28">
        <v>3329263</v>
      </c>
      <c r="AE80" s="28">
        <v>3360920</v>
      </c>
    </row>
    <row r="81" spans="2:31" ht="11.45" customHeight="1" x14ac:dyDescent="0.25">
      <c r="B81" s="22" t="s">
        <v>63</v>
      </c>
      <c r="C81" s="29">
        <v>1740773</v>
      </c>
      <c r="D81" s="29">
        <v>1789733</v>
      </c>
      <c r="E81" s="29">
        <v>1820399</v>
      </c>
      <c r="F81" s="29">
        <v>1820678</v>
      </c>
      <c r="G81" s="29">
        <v>1870538</v>
      </c>
      <c r="H81" s="29">
        <v>1895231</v>
      </c>
      <c r="I81" s="29">
        <v>1890401</v>
      </c>
      <c r="J81" s="29">
        <v>1894329</v>
      </c>
      <c r="K81" s="29">
        <v>1889422</v>
      </c>
      <c r="L81" s="29">
        <v>1900721</v>
      </c>
      <c r="M81" s="29">
        <v>1866994</v>
      </c>
      <c r="N81" s="29">
        <v>1892782</v>
      </c>
      <c r="O81" s="29">
        <v>1920647</v>
      </c>
      <c r="P81" s="29">
        <v>1924247</v>
      </c>
      <c r="Q81" s="29">
        <v>1865120</v>
      </c>
      <c r="R81" s="29">
        <v>1861829</v>
      </c>
      <c r="S81" s="29">
        <v>1875709</v>
      </c>
      <c r="T81" s="29">
        <v>1876017</v>
      </c>
      <c r="U81" s="29">
        <v>1871313</v>
      </c>
      <c r="V81" s="29">
        <v>1857190</v>
      </c>
      <c r="W81" s="29">
        <v>1833960</v>
      </c>
      <c r="X81" s="29">
        <v>1896460</v>
      </c>
      <c r="Y81" s="29">
        <v>1878850</v>
      </c>
      <c r="Z81" s="29">
        <v>1926598</v>
      </c>
      <c r="AA81" s="29">
        <v>1950859</v>
      </c>
      <c r="AB81" s="29">
        <v>1620606</v>
      </c>
      <c r="AC81" s="29">
        <v>1702083</v>
      </c>
      <c r="AD81" s="29">
        <v>1864151</v>
      </c>
      <c r="AE81" s="29">
        <v>1879888</v>
      </c>
    </row>
    <row r="82" spans="2:31" ht="11.45" customHeight="1" x14ac:dyDescent="0.25">
      <c r="B82" s="22" t="s">
        <v>64</v>
      </c>
      <c r="C82" s="28">
        <v>5975873</v>
      </c>
      <c r="D82" s="28">
        <v>6248161</v>
      </c>
      <c r="E82" s="28">
        <v>6510387</v>
      </c>
      <c r="F82" s="28">
        <v>6734346</v>
      </c>
      <c r="G82" s="28">
        <v>6675974</v>
      </c>
      <c r="H82" s="28">
        <v>6891852</v>
      </c>
      <c r="I82" s="28">
        <v>6444287</v>
      </c>
      <c r="J82" s="28">
        <v>6304530</v>
      </c>
      <c r="K82" s="28">
        <v>6302199</v>
      </c>
      <c r="L82" s="28">
        <v>6542682</v>
      </c>
      <c r="M82" s="28">
        <v>6659481</v>
      </c>
      <c r="N82" s="28">
        <v>6929404</v>
      </c>
      <c r="O82" s="28">
        <v>7468196</v>
      </c>
      <c r="P82" s="28">
        <v>7676375</v>
      </c>
      <c r="Q82" s="28">
        <v>7623537</v>
      </c>
      <c r="R82" s="28">
        <v>7475389</v>
      </c>
      <c r="S82" s="28">
        <v>7430218</v>
      </c>
      <c r="T82" s="28">
        <v>7410688</v>
      </c>
      <c r="U82" s="28">
        <v>7290050</v>
      </c>
      <c r="V82" s="28">
        <v>7465137</v>
      </c>
      <c r="W82" s="28">
        <v>7588763</v>
      </c>
      <c r="X82" s="28">
        <v>7762411</v>
      </c>
      <c r="Y82" s="28">
        <v>7738854</v>
      </c>
      <c r="Z82" s="28">
        <v>7639589</v>
      </c>
      <c r="AA82" s="28">
        <v>7875093</v>
      </c>
      <c r="AB82" s="28">
        <v>7641308</v>
      </c>
      <c r="AC82" s="28">
        <v>8147954</v>
      </c>
      <c r="AD82" s="28">
        <v>8133060</v>
      </c>
      <c r="AE82" s="28">
        <v>8065746</v>
      </c>
    </row>
    <row r="83" spans="2:31" ht="11.45" customHeight="1" x14ac:dyDescent="0.25">
      <c r="B83" s="22" t="s">
        <v>65</v>
      </c>
      <c r="C83" s="29">
        <v>1910598</v>
      </c>
      <c r="D83" s="29">
        <v>1926701</v>
      </c>
      <c r="E83" s="29">
        <v>1977729</v>
      </c>
      <c r="F83" s="29">
        <v>2113984</v>
      </c>
      <c r="G83" s="29">
        <v>2135277</v>
      </c>
      <c r="H83" s="29">
        <v>2157503</v>
      </c>
      <c r="I83" s="29">
        <v>2275768</v>
      </c>
      <c r="J83" s="29">
        <v>2285668</v>
      </c>
      <c r="K83" s="29">
        <v>2302914</v>
      </c>
      <c r="L83" s="29">
        <v>2371836</v>
      </c>
      <c r="M83" s="29">
        <v>2407143</v>
      </c>
      <c r="N83" s="29">
        <v>2454846</v>
      </c>
      <c r="O83" s="29">
        <v>2474979</v>
      </c>
      <c r="P83" s="29">
        <v>2484659</v>
      </c>
      <c r="Q83" s="29">
        <v>2419157</v>
      </c>
      <c r="R83" s="29">
        <v>2414342</v>
      </c>
      <c r="S83" s="29">
        <v>2360761</v>
      </c>
      <c r="T83" s="29">
        <v>2239019</v>
      </c>
      <c r="U83" s="29">
        <v>2176282</v>
      </c>
      <c r="V83" s="29">
        <v>2272299</v>
      </c>
      <c r="W83" s="29">
        <v>2330938</v>
      </c>
      <c r="X83" s="29">
        <v>2424331</v>
      </c>
      <c r="Y83" s="29">
        <v>2505167</v>
      </c>
      <c r="Z83" s="29">
        <v>2578127</v>
      </c>
      <c r="AA83" s="29">
        <v>2600344</v>
      </c>
      <c r="AB83" s="29">
        <v>2151068</v>
      </c>
      <c r="AC83" s="29">
        <v>2289172</v>
      </c>
      <c r="AD83" s="29">
        <v>2506578</v>
      </c>
      <c r="AE83" s="29">
        <v>2578720</v>
      </c>
    </row>
    <row r="84" spans="2:31" ht="11.45" customHeight="1" x14ac:dyDescent="0.25">
      <c r="B84" s="22" t="s">
        <v>66</v>
      </c>
      <c r="C84" s="28">
        <v>2891719</v>
      </c>
      <c r="D84" s="28">
        <v>2935302</v>
      </c>
      <c r="E84" s="28">
        <v>2946264</v>
      </c>
      <c r="F84" s="28">
        <v>2951395</v>
      </c>
      <c r="G84" s="28">
        <v>2951208</v>
      </c>
      <c r="H84" s="28">
        <v>3100333</v>
      </c>
      <c r="I84" s="28">
        <v>3117938</v>
      </c>
      <c r="J84" s="28">
        <v>3167133</v>
      </c>
      <c r="K84" s="28">
        <v>3130942</v>
      </c>
      <c r="L84" s="28">
        <v>3070564</v>
      </c>
      <c r="M84" s="28">
        <v>3076645</v>
      </c>
      <c r="N84" s="28">
        <v>3196574</v>
      </c>
      <c r="O84" s="28">
        <v>3345382</v>
      </c>
      <c r="P84" s="28">
        <v>3428393</v>
      </c>
      <c r="Q84" s="28">
        <v>3295580</v>
      </c>
      <c r="R84" s="28">
        <v>3204589</v>
      </c>
      <c r="S84" s="28">
        <v>3229996</v>
      </c>
      <c r="T84" s="28">
        <v>3249817</v>
      </c>
      <c r="U84" s="28">
        <v>3269791</v>
      </c>
      <c r="V84" s="28">
        <v>3293589</v>
      </c>
      <c r="W84" s="28">
        <v>3425041</v>
      </c>
      <c r="X84" s="28">
        <v>3539972</v>
      </c>
      <c r="Y84" s="28">
        <v>3635551</v>
      </c>
      <c r="Z84" s="28">
        <v>3762812</v>
      </c>
      <c r="AA84" s="28">
        <v>3849499</v>
      </c>
      <c r="AB84" s="28">
        <v>3763079</v>
      </c>
      <c r="AC84" s="28">
        <v>4033160</v>
      </c>
      <c r="AD84" s="28">
        <v>4023772</v>
      </c>
      <c r="AE84" s="28">
        <v>4069075</v>
      </c>
    </row>
    <row r="85" spans="2:31" ht="11.45" customHeight="1" x14ac:dyDescent="0.25">
      <c r="B85" s="22" t="s">
        <v>67</v>
      </c>
      <c r="C85" s="29">
        <v>301855</v>
      </c>
      <c r="D85" s="29">
        <v>300997</v>
      </c>
      <c r="E85" s="29">
        <v>294111</v>
      </c>
      <c r="F85" s="29">
        <v>297619</v>
      </c>
      <c r="G85" s="29">
        <v>301221</v>
      </c>
      <c r="H85" s="29">
        <v>305954</v>
      </c>
      <c r="I85" s="29">
        <v>304906</v>
      </c>
      <c r="J85" s="29">
        <v>310944</v>
      </c>
      <c r="K85" s="29">
        <v>313752</v>
      </c>
      <c r="L85" s="29">
        <v>321488</v>
      </c>
      <c r="M85" s="29">
        <v>317396</v>
      </c>
      <c r="N85" s="29">
        <v>321111</v>
      </c>
      <c r="O85" s="29">
        <v>330263</v>
      </c>
      <c r="P85" s="29">
        <v>348094</v>
      </c>
      <c r="Q85" s="29">
        <v>349623</v>
      </c>
      <c r="R85" s="29">
        <v>346926</v>
      </c>
      <c r="S85" s="29">
        <v>331512</v>
      </c>
      <c r="T85" s="29">
        <v>323863</v>
      </c>
      <c r="U85" s="29">
        <v>322235</v>
      </c>
      <c r="V85" s="29">
        <v>325717</v>
      </c>
      <c r="W85" s="29">
        <v>330819</v>
      </c>
      <c r="X85" s="29">
        <v>331533</v>
      </c>
      <c r="Y85" s="29">
        <v>338786</v>
      </c>
      <c r="Z85" s="29">
        <v>342287</v>
      </c>
      <c r="AA85" s="29">
        <v>353490</v>
      </c>
      <c r="AB85" s="29">
        <v>316328</v>
      </c>
      <c r="AC85" s="29">
        <v>332628</v>
      </c>
      <c r="AD85" s="29">
        <v>361769</v>
      </c>
      <c r="AE85" s="29">
        <v>362201</v>
      </c>
    </row>
    <row r="86" spans="2:31" ht="11.45" customHeight="1" x14ac:dyDescent="0.25">
      <c r="B86" s="22" t="s">
        <v>68</v>
      </c>
      <c r="C86" s="28">
        <v>772729</v>
      </c>
      <c r="D86" s="28">
        <v>853008</v>
      </c>
      <c r="E86" s="28">
        <v>845373</v>
      </c>
      <c r="F86" s="28">
        <v>863194</v>
      </c>
      <c r="G86" s="28">
        <v>871908</v>
      </c>
      <c r="H86" s="28">
        <v>864096</v>
      </c>
      <c r="I86" s="28">
        <v>871424</v>
      </c>
      <c r="J86" s="28">
        <v>902714</v>
      </c>
      <c r="K86" s="28">
        <v>892130</v>
      </c>
      <c r="L86" s="28">
        <v>907462</v>
      </c>
      <c r="M86" s="28">
        <v>954031</v>
      </c>
      <c r="N86" s="28">
        <v>993288</v>
      </c>
      <c r="O86" s="28">
        <v>1043309</v>
      </c>
      <c r="P86" s="28">
        <v>1087967</v>
      </c>
      <c r="Q86" s="28">
        <v>1088894</v>
      </c>
      <c r="R86" s="28">
        <v>1087266</v>
      </c>
      <c r="S86" s="28">
        <v>1095901</v>
      </c>
      <c r="T86" s="28">
        <v>1094982</v>
      </c>
      <c r="U86" s="28">
        <v>1074410</v>
      </c>
      <c r="V86" s="28">
        <v>1077960</v>
      </c>
      <c r="W86" s="28">
        <v>1078094</v>
      </c>
      <c r="X86" s="28">
        <v>1077603</v>
      </c>
      <c r="Y86" s="28">
        <v>1081025</v>
      </c>
      <c r="Z86" s="28">
        <v>1092275</v>
      </c>
      <c r="AA86" s="28">
        <v>1090637</v>
      </c>
      <c r="AB86" s="28">
        <v>957535</v>
      </c>
      <c r="AC86" s="28">
        <v>956665</v>
      </c>
      <c r="AD86" s="28">
        <v>1007535</v>
      </c>
      <c r="AE86" s="28">
        <v>1006477</v>
      </c>
    </row>
    <row r="87" spans="2:31" ht="11.45" customHeight="1" x14ac:dyDescent="0.25">
      <c r="B87" s="22" t="s">
        <v>69</v>
      </c>
      <c r="C87" s="29">
        <v>796300</v>
      </c>
      <c r="D87" s="29">
        <v>829200</v>
      </c>
      <c r="E87" s="29">
        <v>850300</v>
      </c>
      <c r="F87" s="29">
        <v>869100</v>
      </c>
      <c r="G87" s="29">
        <v>887900</v>
      </c>
      <c r="H87" s="29">
        <v>891200</v>
      </c>
      <c r="I87" s="29">
        <v>885300</v>
      </c>
      <c r="J87" s="29">
        <v>895400</v>
      </c>
      <c r="K87" s="29">
        <v>887600</v>
      </c>
      <c r="L87" s="29">
        <v>895900</v>
      </c>
      <c r="M87" s="29">
        <v>897700</v>
      </c>
      <c r="N87" s="29">
        <v>902000</v>
      </c>
      <c r="O87" s="29">
        <v>925900</v>
      </c>
      <c r="P87" s="29">
        <v>945500</v>
      </c>
      <c r="Q87" s="29">
        <v>907900</v>
      </c>
      <c r="R87" s="29">
        <v>888800</v>
      </c>
      <c r="S87" s="29">
        <v>873300</v>
      </c>
      <c r="T87" s="29">
        <v>877900</v>
      </c>
      <c r="U87" s="29">
        <v>865300</v>
      </c>
      <c r="V87" s="29">
        <v>860000</v>
      </c>
      <c r="W87" s="29">
        <v>855800</v>
      </c>
      <c r="X87" s="29">
        <v>848900</v>
      </c>
      <c r="Y87" s="29">
        <v>837200</v>
      </c>
      <c r="Z87" s="29">
        <v>854900</v>
      </c>
      <c r="AA87" s="29">
        <v>862800</v>
      </c>
      <c r="AB87" s="29">
        <v>787400</v>
      </c>
      <c r="AC87" s="29">
        <v>802800</v>
      </c>
      <c r="AD87" s="29">
        <v>826700</v>
      </c>
      <c r="AE87" s="29">
        <v>826700</v>
      </c>
    </row>
    <row r="88" spans="2:31" ht="11.45" customHeight="1" x14ac:dyDescent="0.25">
      <c r="B88" s="22" t="s">
        <v>70</v>
      </c>
      <c r="C88" s="28">
        <v>1440500</v>
      </c>
      <c r="D88" s="28">
        <v>1445150</v>
      </c>
      <c r="E88" s="28">
        <v>1429530</v>
      </c>
      <c r="F88" s="28">
        <v>1446190</v>
      </c>
      <c r="G88" s="28">
        <v>1496220</v>
      </c>
      <c r="H88" s="28">
        <v>1491070</v>
      </c>
      <c r="I88" s="28">
        <v>1466780</v>
      </c>
      <c r="J88" s="28">
        <v>1442890</v>
      </c>
      <c r="K88" s="28">
        <v>1445690</v>
      </c>
      <c r="L88" s="28">
        <v>1441810</v>
      </c>
      <c r="M88" s="28">
        <v>1448980</v>
      </c>
      <c r="N88" s="28">
        <v>1475020</v>
      </c>
      <c r="O88" s="28">
        <v>1525410</v>
      </c>
      <c r="P88" s="28">
        <v>1563050</v>
      </c>
      <c r="Q88" s="28">
        <v>1530690</v>
      </c>
      <c r="R88" s="28">
        <v>1590210</v>
      </c>
      <c r="S88" s="28">
        <v>1627180</v>
      </c>
      <c r="T88" s="28">
        <v>1607200</v>
      </c>
      <c r="U88" s="28">
        <v>1608100</v>
      </c>
      <c r="V88" s="28">
        <v>1634340</v>
      </c>
      <c r="W88" s="28">
        <v>1657060</v>
      </c>
      <c r="X88" s="28">
        <v>1693500</v>
      </c>
      <c r="Y88" s="28">
        <v>1723760</v>
      </c>
      <c r="Z88" s="28">
        <v>1752270</v>
      </c>
      <c r="AA88" s="28">
        <v>1734440</v>
      </c>
      <c r="AB88" s="28">
        <v>1590990</v>
      </c>
      <c r="AC88" s="28">
        <v>1608430</v>
      </c>
      <c r="AD88" s="28">
        <v>1726220</v>
      </c>
      <c r="AE88" s="28">
        <v>1711120</v>
      </c>
    </row>
    <row r="89" spans="2:31" ht="11.45" customHeight="1" x14ac:dyDescent="0.25">
      <c r="B89" s="22" t="s">
        <v>71</v>
      </c>
      <c r="C89" s="29">
        <v>48331</v>
      </c>
      <c r="D89" s="29">
        <v>49491</v>
      </c>
      <c r="E89" s="29">
        <v>50514</v>
      </c>
      <c r="F89" s="29">
        <v>52012</v>
      </c>
      <c r="G89" s="29">
        <v>53933</v>
      </c>
      <c r="H89" s="29">
        <v>54781</v>
      </c>
      <c r="I89" s="29">
        <v>53793</v>
      </c>
      <c r="J89" s="29">
        <v>52069</v>
      </c>
      <c r="K89" s="29">
        <v>51490</v>
      </c>
      <c r="L89" s="29">
        <v>53156</v>
      </c>
      <c r="M89" s="29">
        <v>56241</v>
      </c>
      <c r="N89" s="29">
        <v>58847</v>
      </c>
      <c r="O89" s="29">
        <v>59873</v>
      </c>
      <c r="P89" s="29">
        <v>63108</v>
      </c>
      <c r="Q89" s="29">
        <v>53212</v>
      </c>
      <c r="R89" s="29">
        <v>53560</v>
      </c>
      <c r="S89" s="29">
        <v>55381</v>
      </c>
      <c r="T89" s="29">
        <v>57443</v>
      </c>
      <c r="U89" s="29">
        <v>59930</v>
      </c>
      <c r="V89" s="29">
        <v>62264</v>
      </c>
      <c r="W89" s="29">
        <v>65863</v>
      </c>
      <c r="X89" s="29">
        <v>72985</v>
      </c>
      <c r="Y89" s="29">
        <v>78044</v>
      </c>
      <c r="Z89" s="29">
        <v>78851</v>
      </c>
      <c r="AA89" s="29">
        <v>74893</v>
      </c>
      <c r="AB89" s="29">
        <v>60779</v>
      </c>
      <c r="AC89" s="29">
        <v>62037</v>
      </c>
      <c r="AD89" s="29">
        <v>72454</v>
      </c>
      <c r="AE89" s="29">
        <v>76648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799000</v>
      </c>
      <c r="D91" s="29">
        <v>814000</v>
      </c>
      <c r="E91" s="29">
        <v>826000</v>
      </c>
      <c r="F91" s="29">
        <v>848000</v>
      </c>
      <c r="G91" s="29">
        <v>853000</v>
      </c>
      <c r="H91" s="29">
        <v>850000</v>
      </c>
      <c r="I91" s="29">
        <v>818000</v>
      </c>
      <c r="J91" s="29">
        <v>803000</v>
      </c>
      <c r="K91" s="29">
        <v>781000</v>
      </c>
      <c r="L91" s="29">
        <v>792000</v>
      </c>
      <c r="M91" s="29">
        <v>791000</v>
      </c>
      <c r="N91" s="29">
        <v>781000</v>
      </c>
      <c r="O91" s="29">
        <v>802000</v>
      </c>
      <c r="P91" s="29">
        <v>824000</v>
      </c>
      <c r="Q91" s="29">
        <v>798000</v>
      </c>
      <c r="R91" s="29">
        <v>804000</v>
      </c>
      <c r="S91" s="29">
        <v>807000</v>
      </c>
      <c r="T91" s="29">
        <v>817000</v>
      </c>
      <c r="U91" s="29">
        <v>816000</v>
      </c>
      <c r="V91" s="29">
        <v>817000</v>
      </c>
      <c r="W91" s="29">
        <v>827000</v>
      </c>
      <c r="X91" s="29">
        <v>831000</v>
      </c>
      <c r="Y91" s="29">
        <v>829000</v>
      </c>
      <c r="Z91" s="29">
        <v>830000</v>
      </c>
      <c r="AA91" s="29">
        <v>829000</v>
      </c>
      <c r="AB91" s="29">
        <v>777000</v>
      </c>
      <c r="AC91" s="29">
        <v>785000</v>
      </c>
      <c r="AD91" s="29">
        <v>831000</v>
      </c>
      <c r="AE91" s="29">
        <v>831000</v>
      </c>
    </row>
    <row r="92" spans="2:31" ht="11.45" customHeight="1" x14ac:dyDescent="0.25">
      <c r="B92" s="22" t="s">
        <v>74</v>
      </c>
      <c r="C92" s="28">
        <v>1894632</v>
      </c>
      <c r="D92" s="28">
        <v>1869941</v>
      </c>
      <c r="E92" s="28">
        <v>1865050</v>
      </c>
      <c r="F92" s="28">
        <v>1901264</v>
      </c>
      <c r="G92" s="28">
        <v>1914128</v>
      </c>
      <c r="H92" s="28">
        <v>1878112</v>
      </c>
      <c r="I92" s="28">
        <v>1821327</v>
      </c>
      <c r="J92" s="28">
        <v>1810677</v>
      </c>
      <c r="K92" s="28">
        <v>1836202</v>
      </c>
      <c r="L92" s="28">
        <v>1862587</v>
      </c>
      <c r="M92" s="28">
        <v>1847604</v>
      </c>
      <c r="N92" s="28">
        <v>1835284</v>
      </c>
      <c r="O92" s="28">
        <v>1852577</v>
      </c>
      <c r="P92" s="28">
        <v>1871818</v>
      </c>
      <c r="Q92" s="28">
        <v>1887399</v>
      </c>
      <c r="R92" s="28">
        <v>1757641</v>
      </c>
      <c r="S92" s="28">
        <v>1781563</v>
      </c>
      <c r="T92" s="28">
        <v>1751442</v>
      </c>
      <c r="U92" s="28">
        <v>1735073</v>
      </c>
      <c r="V92" s="28">
        <v>1740459</v>
      </c>
      <c r="W92" s="28">
        <v>1784725</v>
      </c>
      <c r="X92" s="28">
        <v>1795328</v>
      </c>
      <c r="Y92" s="28">
        <v>1778781</v>
      </c>
      <c r="Z92" s="28">
        <v>1773165</v>
      </c>
      <c r="AA92" s="28">
        <v>1772053</v>
      </c>
      <c r="AB92" s="28">
        <v>1574163</v>
      </c>
      <c r="AC92" s="28">
        <v>1602530</v>
      </c>
      <c r="AD92" s="28">
        <v>1688801</v>
      </c>
      <c r="AE92" s="28">
        <v>1734017</v>
      </c>
    </row>
    <row r="93" spans="2:31" ht="11.45" customHeight="1" x14ac:dyDescent="0.25">
      <c r="B93" s="22" t="s">
        <v>75</v>
      </c>
      <c r="C93" s="29">
        <v>11670715</v>
      </c>
      <c r="D93" s="29">
        <v>11630684</v>
      </c>
      <c r="E93" s="29">
        <v>11927609</v>
      </c>
      <c r="F93" s="29">
        <v>12204400</v>
      </c>
      <c r="G93" s="29">
        <v>12391354</v>
      </c>
      <c r="H93" s="29">
        <v>12359366</v>
      </c>
      <c r="I93" s="29">
        <v>12538037</v>
      </c>
      <c r="J93" s="29">
        <v>12579611</v>
      </c>
      <c r="K93" s="29">
        <v>12678706</v>
      </c>
      <c r="L93" s="29">
        <v>12699686</v>
      </c>
      <c r="M93" s="29">
        <v>12702991</v>
      </c>
      <c r="N93" s="29">
        <v>12636537</v>
      </c>
      <c r="O93" s="29">
        <v>12667211</v>
      </c>
      <c r="P93" s="29">
        <v>12712055</v>
      </c>
      <c r="Q93" s="29">
        <v>12331275</v>
      </c>
      <c r="R93" s="29">
        <v>12165322</v>
      </c>
      <c r="S93" s="29">
        <v>12233351</v>
      </c>
      <c r="T93" s="29">
        <v>12530321</v>
      </c>
      <c r="U93" s="29">
        <v>12777406</v>
      </c>
      <c r="V93" s="29">
        <v>12982046</v>
      </c>
      <c r="W93" s="29">
        <v>13223034</v>
      </c>
      <c r="X93" s="29">
        <v>13538500</v>
      </c>
      <c r="Y93" s="29">
        <v>13633243</v>
      </c>
      <c r="Z93" s="29">
        <v>13675916</v>
      </c>
      <c r="AA93" s="29">
        <v>13956010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20.882458690480213</v>
      </c>
      <c r="D98" s="10">
        <f t="shared" ref="D98:AE107" si="0">D12/D60*1000</f>
        <v>20.991355015600252</v>
      </c>
      <c r="E98" s="10">
        <f t="shared" si="0"/>
        <v>21.610147773781314</v>
      </c>
      <c r="F98" s="10">
        <f t="shared" si="0"/>
        <v>22.083083424586253</v>
      </c>
      <c r="G98" s="10">
        <f t="shared" si="0"/>
        <v>22.422337471553757</v>
      </c>
      <c r="H98" s="10">
        <f t="shared" si="0"/>
        <v>23.108933108750058</v>
      </c>
      <c r="I98" s="10">
        <f t="shared" si="0"/>
        <v>23.689806637785164</v>
      </c>
      <c r="J98" s="10">
        <f t="shared" si="0"/>
        <v>23.843682338041642</v>
      </c>
      <c r="K98" s="10">
        <f t="shared" si="0"/>
        <v>24.23007330437801</v>
      </c>
      <c r="L98" s="10">
        <f t="shared" si="0"/>
        <v>24.572688720865674</v>
      </c>
      <c r="M98" s="10">
        <f t="shared" si="0"/>
        <v>25.061952331305957</v>
      </c>
      <c r="N98" s="10">
        <f t="shared" si="0"/>
        <v>25.544718984637328</v>
      </c>
      <c r="O98" s="10">
        <f t="shared" si="0"/>
        <v>25.720844159010692</v>
      </c>
      <c r="P98" s="10">
        <f t="shared" si="0"/>
        <v>25.528298378141681</v>
      </c>
      <c r="Q98" s="10">
        <f t="shared" si="0"/>
        <v>24.863797057147835</v>
      </c>
      <c r="R98" s="10">
        <f t="shared" si="0"/>
        <v>25.392101756579041</v>
      </c>
      <c r="S98" s="10">
        <f t="shared" si="0"/>
        <v>26.035889659200752</v>
      </c>
      <c r="T98" s="10">
        <f t="shared" si="0"/>
        <v>26.47524551775102</v>
      </c>
      <c r="U98" s="10">
        <f t="shared" si="0"/>
        <v>26.762511122085463</v>
      </c>
      <c r="V98" s="10">
        <f t="shared" si="0"/>
        <v>26.998621686843684</v>
      </c>
      <c r="W98" s="10">
        <f t="shared" si="0"/>
        <v>27.449210359412689</v>
      </c>
      <c r="X98" s="10">
        <f t="shared" si="0"/>
        <v>27.549071629067573</v>
      </c>
      <c r="Y98" s="10">
        <f t="shared" si="0"/>
        <v>28.241921367643126</v>
      </c>
      <c r="Z98" s="10">
        <f t="shared" si="0"/>
        <v>28.40815636143564</v>
      </c>
      <c r="AA98" s="10">
        <f t="shared" si="0"/>
        <v>28.750072436973614</v>
      </c>
      <c r="AB98" s="10">
        <f t="shared" si="0"/>
        <v>28.608855395916237</v>
      </c>
      <c r="AC98" s="10">
        <f t="shared" si="0"/>
        <v>29.095157244119989</v>
      </c>
      <c r="AD98" s="10">
        <f t="shared" si="0"/>
        <v>29.433772083582543</v>
      </c>
      <c r="AE98" s="10">
        <f t="shared" si="0"/>
        <v>29.076870941139045</v>
      </c>
    </row>
    <row r="99" spans="2:31" ht="11.45" customHeight="1" x14ac:dyDescent="0.25">
      <c r="B99" s="22" t="s">
        <v>43</v>
      </c>
      <c r="C99" s="10">
        <f t="shared" ref="C99:R114" si="1">C13/C61*1000</f>
        <v>23.839044952029461</v>
      </c>
      <c r="D99" s="10">
        <f t="shared" si="1"/>
        <v>23.952310571948225</v>
      </c>
      <c r="E99" s="10">
        <f t="shared" si="1"/>
        <v>24.762608435490574</v>
      </c>
      <c r="F99" s="10">
        <f t="shared" si="1"/>
        <v>25.285193509866954</v>
      </c>
      <c r="G99" s="10">
        <f t="shared" si="1"/>
        <v>25.590983580568928</v>
      </c>
      <c r="H99" s="10">
        <f t="shared" si="1"/>
        <v>26.370559271172397</v>
      </c>
      <c r="I99" s="10">
        <f t="shared" si="1"/>
        <v>26.840037219662491</v>
      </c>
      <c r="J99" s="10">
        <f t="shared" si="1"/>
        <v>26.880252792454236</v>
      </c>
      <c r="K99" s="10">
        <f t="shared" si="1"/>
        <v>27.228982542907637</v>
      </c>
      <c r="L99" s="10">
        <f t="shared" si="1"/>
        <v>27.604876095731058</v>
      </c>
      <c r="M99" s="10">
        <f t="shared" si="1"/>
        <v>28.112625447735443</v>
      </c>
      <c r="N99" s="10">
        <f t="shared" si="1"/>
        <v>28.659858017792558</v>
      </c>
      <c r="O99" s="10">
        <f t="shared" si="1"/>
        <v>28.940921450688421</v>
      </c>
      <c r="P99" s="10">
        <f t="shared" si="1"/>
        <v>28.841227144278172</v>
      </c>
      <c r="Q99" s="10">
        <f t="shared" si="1"/>
        <v>28.115845056190182</v>
      </c>
      <c r="R99" s="10">
        <f t="shared" si="1"/>
        <v>28.646521444511102</v>
      </c>
      <c r="S99" s="10">
        <f t="shared" si="0"/>
        <v>29.372208652115251</v>
      </c>
      <c r="T99" s="10">
        <f t="shared" si="0"/>
        <v>29.730457317844269</v>
      </c>
      <c r="U99" s="10">
        <f t="shared" si="0"/>
        <v>30.051957798001084</v>
      </c>
      <c r="V99" s="10">
        <f t="shared" si="0"/>
        <v>30.398421874871392</v>
      </c>
      <c r="W99" s="10">
        <f t="shared" si="0"/>
        <v>30.922772775556584</v>
      </c>
      <c r="X99" s="10">
        <f t="shared" si="0"/>
        <v>31.004321029033306</v>
      </c>
      <c r="Y99" s="10">
        <f t="shared" si="0"/>
        <v>31.602297259083603</v>
      </c>
      <c r="Z99" s="10">
        <f t="shared" si="0"/>
        <v>31.583487607653975</v>
      </c>
      <c r="AA99" s="10">
        <f t="shared" si="0"/>
        <v>31.956000664844705</v>
      </c>
      <c r="AB99" s="10">
        <f t="shared" si="0"/>
        <v>32.148377807495727</v>
      </c>
      <c r="AC99" s="10">
        <f t="shared" si="0"/>
        <v>32.462789902730364</v>
      </c>
      <c r="AD99" s="10">
        <f t="shared" si="0"/>
        <v>32.685598324955883</v>
      </c>
      <c r="AE99" s="10">
        <f t="shared" si="0"/>
        <v>32.133079208808219</v>
      </c>
    </row>
    <row r="100" spans="2:31" ht="11.45" customHeight="1" x14ac:dyDescent="0.25">
      <c r="B100" s="22" t="s">
        <v>44</v>
      </c>
      <c r="C100" s="10">
        <f t="shared" si="1"/>
        <v>44.334509769071587</v>
      </c>
      <c r="D100" s="10">
        <f t="shared" si="0"/>
        <v>43.64696380151409</v>
      </c>
      <c r="E100" s="10">
        <f t="shared" si="0"/>
        <v>44.027647094471533</v>
      </c>
      <c r="F100" s="10">
        <f t="shared" si="0"/>
        <v>43.227099652462059</v>
      </c>
      <c r="G100" s="10">
        <f t="shared" si="0"/>
        <v>44.132015425750062</v>
      </c>
      <c r="H100" s="10">
        <f t="shared" si="0"/>
        <v>43.413515963188203</v>
      </c>
      <c r="I100" s="10">
        <f t="shared" si="0"/>
        <v>44.557561245280439</v>
      </c>
      <c r="J100" s="10">
        <f t="shared" si="0"/>
        <v>45.035043361022069</v>
      </c>
      <c r="K100" s="10">
        <f t="shared" si="0"/>
        <v>46.869257924524135</v>
      </c>
      <c r="L100" s="10">
        <f t="shared" si="0"/>
        <v>48.260714827913176</v>
      </c>
      <c r="M100" s="10">
        <f t="shared" si="0"/>
        <v>48.666746660819975</v>
      </c>
      <c r="N100" s="10">
        <f t="shared" si="0"/>
        <v>49.383225922720676</v>
      </c>
      <c r="O100" s="10">
        <f t="shared" si="0"/>
        <v>51.10126945398423</v>
      </c>
      <c r="P100" s="10">
        <f t="shared" si="0"/>
        <v>51.910531969733114</v>
      </c>
      <c r="Q100" s="10">
        <f t="shared" si="0"/>
        <v>50.775890027390396</v>
      </c>
      <c r="R100" s="10">
        <f t="shared" si="0"/>
        <v>52.663699379979043</v>
      </c>
      <c r="S100" s="10">
        <f t="shared" si="0"/>
        <v>53.192313869196894</v>
      </c>
      <c r="T100" s="10">
        <f t="shared" si="0"/>
        <v>52.597985099743191</v>
      </c>
      <c r="U100" s="10">
        <f t="shared" si="0"/>
        <v>52.805765089801028</v>
      </c>
      <c r="V100" s="10">
        <f t="shared" si="0"/>
        <v>54.089258012032232</v>
      </c>
      <c r="W100" s="10">
        <f t="shared" si="0"/>
        <v>54.661533913791253</v>
      </c>
      <c r="X100" s="10">
        <f t="shared" si="0"/>
        <v>54.335962113725152</v>
      </c>
      <c r="Y100" s="10">
        <f t="shared" si="0"/>
        <v>52.706032010789031</v>
      </c>
      <c r="Z100" s="10">
        <f t="shared" si="0"/>
        <v>52.971687297531936</v>
      </c>
      <c r="AA100" s="10">
        <f t="shared" si="0"/>
        <v>53.042379521332805</v>
      </c>
      <c r="AB100" s="10">
        <f t="shared" si="0"/>
        <v>55.905547582572503</v>
      </c>
      <c r="AC100" s="10">
        <f t="shared" si="0"/>
        <v>57.039643520056067</v>
      </c>
      <c r="AD100" s="10">
        <f t="shared" si="0"/>
        <v>56.282802109911025</v>
      </c>
      <c r="AE100" s="10">
        <f t="shared" si="0"/>
        <v>56.403076753501495</v>
      </c>
    </row>
    <row r="101" spans="2:31" ht="11.45" customHeight="1" x14ac:dyDescent="0.25">
      <c r="B101" s="22" t="s">
        <v>45</v>
      </c>
      <c r="C101" s="10">
        <f t="shared" si="1"/>
        <v>4.4599584926529614</v>
      </c>
      <c r="D101" s="10">
        <f t="shared" si="0"/>
        <v>4.7609524807883048</v>
      </c>
      <c r="E101" s="10">
        <f t="shared" si="0"/>
        <v>4.3204636178535072</v>
      </c>
      <c r="F101" s="10">
        <f t="shared" si="0"/>
        <v>4.0310668509077043</v>
      </c>
      <c r="G101" s="10">
        <f t="shared" si="0"/>
        <v>4.4443874562799675</v>
      </c>
      <c r="H101" s="10">
        <f t="shared" si="0"/>
        <v>4.8641592476040865</v>
      </c>
      <c r="I101" s="10">
        <f t="shared" si="0"/>
        <v>5.0644474840481974</v>
      </c>
      <c r="J101" s="10">
        <f t="shared" si="0"/>
        <v>5.3356725392393152</v>
      </c>
      <c r="K101" s="10">
        <f t="shared" si="0"/>
        <v>5.6010383467119693</v>
      </c>
      <c r="L101" s="10">
        <f t="shared" si="0"/>
        <v>5.6350087467600058</v>
      </c>
      <c r="M101" s="10">
        <f t="shared" si="0"/>
        <v>6.0526205168122713</v>
      </c>
      <c r="N101" s="10">
        <f t="shared" si="0"/>
        <v>6.2897943664516287</v>
      </c>
      <c r="O101" s="10">
        <f t="shared" si="0"/>
        <v>6.4088045791768966</v>
      </c>
      <c r="P101" s="10">
        <f t="shared" si="0"/>
        <v>5.8927794056623224</v>
      </c>
      <c r="Q101" s="10">
        <f t="shared" si="0"/>
        <v>5.664794456672122</v>
      </c>
      <c r="R101" s="10">
        <f t="shared" si="0"/>
        <v>6.5664435915732895</v>
      </c>
      <c r="S101" s="10">
        <f t="shared" si="0"/>
        <v>6.8959361428568622</v>
      </c>
      <c r="T101" s="10">
        <f t="shared" si="0"/>
        <v>7.0813278480600994</v>
      </c>
      <c r="U101" s="10">
        <f t="shared" si="0"/>
        <v>7.3727624183305753</v>
      </c>
      <c r="V101" s="10">
        <f t="shared" si="0"/>
        <v>7.2425311461243895</v>
      </c>
      <c r="W101" s="10">
        <f t="shared" si="0"/>
        <v>7.57589489831531</v>
      </c>
      <c r="X101" s="10">
        <f t="shared" si="0"/>
        <v>7.3747612751579252</v>
      </c>
      <c r="Y101" s="10">
        <f t="shared" si="0"/>
        <v>7.5304221733011882</v>
      </c>
      <c r="Z101" s="10">
        <f t="shared" si="0"/>
        <v>7.7419623304950305</v>
      </c>
      <c r="AA101" s="10">
        <f t="shared" si="0"/>
        <v>8.020386319035234</v>
      </c>
      <c r="AB101" s="10">
        <f t="shared" si="0"/>
        <v>8.3135025527754642</v>
      </c>
      <c r="AC101" s="10">
        <f t="shared" si="0"/>
        <v>9.2302916433017792</v>
      </c>
      <c r="AD101" s="10">
        <f t="shared" si="0"/>
        <v>9.020968740063525</v>
      </c>
      <c r="AE101" s="10">
        <f t="shared" si="0"/>
        <v>9.0673048113675367</v>
      </c>
    </row>
    <row r="102" spans="2:31" ht="11.45" customHeight="1" x14ac:dyDescent="0.25">
      <c r="B102" s="22" t="s">
        <v>46</v>
      </c>
      <c r="C102" s="10">
        <f t="shared" si="1"/>
        <v>8.500370329853606</v>
      </c>
      <c r="D102" s="10">
        <f t="shared" si="0"/>
        <v>9.1167032347875239</v>
      </c>
      <c r="E102" s="10">
        <f t="shared" si="0"/>
        <v>9.3257908819737789</v>
      </c>
      <c r="F102" s="10">
        <f t="shared" si="0"/>
        <v>9.2435473380561781</v>
      </c>
      <c r="G102" s="10">
        <f t="shared" si="0"/>
        <v>9.3105021970270521</v>
      </c>
      <c r="H102" s="10">
        <f t="shared" si="0"/>
        <v>9.9714852516042018</v>
      </c>
      <c r="I102" s="10">
        <f t="shared" si="0"/>
        <v>10.867100219039457</v>
      </c>
      <c r="J102" s="10">
        <f t="shared" si="0"/>
        <v>11.200770865694123</v>
      </c>
      <c r="K102" s="10">
        <f t="shared" si="0"/>
        <v>12.0255256667455</v>
      </c>
      <c r="L102" s="10">
        <f t="shared" si="0"/>
        <v>12.385681183656366</v>
      </c>
      <c r="M102" s="10">
        <f t="shared" si="0"/>
        <v>13.03293678077357</v>
      </c>
      <c r="N102" s="10">
        <f t="shared" si="0"/>
        <v>13.642037334206796</v>
      </c>
      <c r="O102" s="10">
        <f t="shared" si="0"/>
        <v>14.665256258723147</v>
      </c>
      <c r="P102" s="10">
        <f t="shared" si="0"/>
        <v>14.12809640899099</v>
      </c>
      <c r="Q102" s="10">
        <f t="shared" si="0"/>
        <v>12.42435559597943</v>
      </c>
      <c r="R102" s="10">
        <f t="shared" si="0"/>
        <v>12.884283186796626</v>
      </c>
      <c r="S102" s="10">
        <f t="shared" si="0"/>
        <v>13.032977075163549</v>
      </c>
      <c r="T102" s="10">
        <f t="shared" si="0"/>
        <v>13.156407174967729</v>
      </c>
      <c r="U102" s="10">
        <f t="shared" si="0"/>
        <v>13.103697642452367</v>
      </c>
      <c r="V102" s="10">
        <f t="shared" si="0"/>
        <v>13.430491566933963</v>
      </c>
      <c r="W102" s="10">
        <f t="shared" si="0"/>
        <v>14.319131228558396</v>
      </c>
      <c r="X102" s="10">
        <f t="shared" si="0"/>
        <v>14.328139352471654</v>
      </c>
      <c r="Y102" s="10">
        <f t="shared" si="0"/>
        <v>15.595131784864856</v>
      </c>
      <c r="Z102" s="10">
        <f t="shared" si="0"/>
        <v>16.090043014707646</v>
      </c>
      <c r="AA102" s="10">
        <f t="shared" si="0"/>
        <v>16.797793626237212</v>
      </c>
      <c r="AB102" s="10">
        <f t="shared" si="0"/>
        <v>16.919388841283162</v>
      </c>
      <c r="AC102" s="10">
        <f t="shared" si="0"/>
        <v>17.642363649112159</v>
      </c>
      <c r="AD102" s="10">
        <f t="shared" si="0"/>
        <v>16.672688236532082</v>
      </c>
      <c r="AE102" s="10">
        <f t="shared" si="0"/>
        <v>17.031352755930772</v>
      </c>
    </row>
    <row r="103" spans="2:31" ht="11.45" customHeight="1" x14ac:dyDescent="0.25">
      <c r="B103" s="22" t="s">
        <v>47</v>
      </c>
      <c r="C103" s="10">
        <f t="shared" si="1"/>
        <v>41.717054822548093</v>
      </c>
      <c r="D103" s="10">
        <f t="shared" si="0"/>
        <v>43.602288510010801</v>
      </c>
      <c r="E103" s="10">
        <f t="shared" si="0"/>
        <v>42.749522517784484</v>
      </c>
      <c r="F103" s="10">
        <f t="shared" si="0"/>
        <v>42.019608711478455</v>
      </c>
      <c r="G103" s="10">
        <f t="shared" si="0"/>
        <v>43.924253298735714</v>
      </c>
      <c r="H103" s="10">
        <f t="shared" si="0"/>
        <v>45.672399386403605</v>
      </c>
      <c r="I103" s="10">
        <f t="shared" si="0"/>
        <v>46.006848340518509</v>
      </c>
      <c r="J103" s="10">
        <f t="shared" si="0"/>
        <v>46.104208934263539</v>
      </c>
      <c r="K103" s="10">
        <f t="shared" si="0"/>
        <v>46.532849205524435</v>
      </c>
      <c r="L103" s="10">
        <f t="shared" si="0"/>
        <v>47.031104225328328</v>
      </c>
      <c r="M103" s="10">
        <f t="shared" si="0"/>
        <v>48.367255741796235</v>
      </c>
      <c r="N103" s="10">
        <f t="shared" si="0"/>
        <v>50.231077249632136</v>
      </c>
      <c r="O103" s="10">
        <f t="shared" si="0"/>
        <v>50.602190481772595</v>
      </c>
      <c r="P103" s="10">
        <f t="shared" si="0"/>
        <v>46.495472587142245</v>
      </c>
      <c r="Q103" s="10">
        <f t="shared" si="0"/>
        <v>45.943474031466756</v>
      </c>
      <c r="R103" s="10">
        <f t="shared" si="0"/>
        <v>49.13689481206432</v>
      </c>
      <c r="S103" s="10">
        <f t="shared" si="0"/>
        <v>49.527212262487964</v>
      </c>
      <c r="T103" s="10">
        <f t="shared" si="0"/>
        <v>49.90822116816657</v>
      </c>
      <c r="U103" s="10">
        <f t="shared" si="0"/>
        <v>51.199704806519925</v>
      </c>
      <c r="V103" s="10">
        <f t="shared" si="0"/>
        <v>51.629547997983884</v>
      </c>
      <c r="W103" s="10">
        <f t="shared" si="0"/>
        <v>52.478987598718639</v>
      </c>
      <c r="X103" s="10">
        <f t="shared" si="0"/>
        <v>52.398966401962248</v>
      </c>
      <c r="Y103" s="10">
        <f t="shared" si="0"/>
        <v>53.601257975747679</v>
      </c>
      <c r="Z103" s="10">
        <f t="shared" si="0"/>
        <v>55.400276678725987</v>
      </c>
      <c r="AA103" s="10">
        <f t="shared" si="0"/>
        <v>55.198117532862121</v>
      </c>
      <c r="AB103" s="10">
        <f t="shared" si="0"/>
        <v>59.431507494030413</v>
      </c>
      <c r="AC103" s="10">
        <f t="shared" si="0"/>
        <v>58.696117469368637</v>
      </c>
      <c r="AD103" s="10">
        <f t="shared" si="0"/>
        <v>57.154577523169188</v>
      </c>
      <c r="AE103" s="10">
        <f t="shared" si="0"/>
        <v>58.078239497777808</v>
      </c>
    </row>
    <row r="104" spans="2:31" ht="11.45" customHeight="1" x14ac:dyDescent="0.25">
      <c r="B104" s="22" t="s">
        <v>48</v>
      </c>
      <c r="C104" s="10">
        <f t="shared" si="1"/>
        <v>24.490845166378534</v>
      </c>
      <c r="D104" s="10">
        <f t="shared" si="0"/>
        <v>24.497417675548842</v>
      </c>
      <c r="E104" s="10">
        <f t="shared" si="0"/>
        <v>25.164835188984426</v>
      </c>
      <c r="F104" s="10">
        <f t="shared" si="0"/>
        <v>25.763416615894958</v>
      </c>
      <c r="G104" s="10">
        <f t="shared" si="0"/>
        <v>26.020624701662108</v>
      </c>
      <c r="H104" s="10">
        <f t="shared" si="0"/>
        <v>26.832957835053353</v>
      </c>
      <c r="I104" s="10">
        <f t="shared" si="0"/>
        <v>28.277265931539759</v>
      </c>
      <c r="J104" s="10">
        <f t="shared" si="0"/>
        <v>29.05269611038943</v>
      </c>
      <c r="K104" s="10">
        <f t="shared" si="0"/>
        <v>30.404676372140937</v>
      </c>
      <c r="L104" s="10">
        <f t="shared" si="0"/>
        <v>31.190398091523779</v>
      </c>
      <c r="M104" s="10">
        <f t="shared" si="0"/>
        <v>32.412043900978198</v>
      </c>
      <c r="N104" s="10">
        <f t="shared" si="0"/>
        <v>34.696086803410502</v>
      </c>
      <c r="O104" s="10">
        <f t="shared" si="0"/>
        <v>35.193550846227694</v>
      </c>
      <c r="P104" s="10">
        <f t="shared" si="0"/>
        <v>35.166641511970191</v>
      </c>
      <c r="Q104" s="10">
        <f t="shared" si="0"/>
        <v>33.760293548380318</v>
      </c>
      <c r="R104" s="10">
        <f t="shared" si="0"/>
        <v>33.024736176057438</v>
      </c>
      <c r="S104" s="10">
        <f t="shared" si="0"/>
        <v>34.049107609957005</v>
      </c>
      <c r="T104" s="10">
        <f t="shared" si="0"/>
        <v>35.129276319012298</v>
      </c>
      <c r="U104" s="10">
        <f t="shared" si="0"/>
        <v>35.360107905378463</v>
      </c>
      <c r="V104" s="10">
        <f t="shared" si="0"/>
        <v>35.786670795788567</v>
      </c>
      <c r="W104" s="10">
        <f t="shared" si="0"/>
        <v>36.365161889882089</v>
      </c>
      <c r="X104" s="10">
        <f t="shared" si="0"/>
        <v>36.944083565972164</v>
      </c>
      <c r="Y104" s="10">
        <f t="shared" si="0"/>
        <v>38.330460722400801</v>
      </c>
      <c r="Z104" s="10">
        <f t="shared" si="0"/>
        <v>38.699929609533939</v>
      </c>
      <c r="AA104" s="10">
        <f t="shared" si="0"/>
        <v>39.570137970963827</v>
      </c>
      <c r="AB104" s="10">
        <f t="shared" si="0"/>
        <v>39.421887804278995</v>
      </c>
      <c r="AC104" s="10">
        <f t="shared" si="0"/>
        <v>39.76096179310445</v>
      </c>
      <c r="AD104" s="10">
        <f t="shared" si="0"/>
        <v>40.192362833578116</v>
      </c>
      <c r="AE104" s="10">
        <f t="shared" si="0"/>
        <v>39.499691227829302</v>
      </c>
    </row>
    <row r="105" spans="2:31" ht="11.45" customHeight="1" x14ac:dyDescent="0.25">
      <c r="B105" s="22" t="s">
        <v>49</v>
      </c>
      <c r="C105" s="10">
        <f t="shared" si="1"/>
        <v>6.7992945070171142</v>
      </c>
      <c r="D105" s="10">
        <f t="shared" si="0"/>
        <v>7.670600385777858</v>
      </c>
      <c r="E105" s="10">
        <f t="shared" si="0"/>
        <v>8.6763028244054716</v>
      </c>
      <c r="F105" s="10">
        <f t="shared" si="0"/>
        <v>9.0199596873310064</v>
      </c>
      <c r="G105" s="10">
        <f t="shared" si="0"/>
        <v>9.8038647809367507</v>
      </c>
      <c r="H105" s="10">
        <f t="shared" si="0"/>
        <v>10.438487540287712</v>
      </c>
      <c r="I105" s="10">
        <f t="shared" si="0"/>
        <v>11.356418838533653</v>
      </c>
      <c r="J105" s="10">
        <f t="shared" si="0"/>
        <v>11.727026893537156</v>
      </c>
      <c r="K105" s="10">
        <f t="shared" si="0"/>
        <v>12.939476186577831</v>
      </c>
      <c r="L105" s="10">
        <f t="shared" si="0"/>
        <v>15.799023858137778</v>
      </c>
      <c r="M105" s="10">
        <f t="shared" si="0"/>
        <v>15.190323954314625</v>
      </c>
      <c r="N105" s="10">
        <f t="shared" si="0"/>
        <v>15.783032232624031</v>
      </c>
      <c r="O105" s="10">
        <f t="shared" si="0"/>
        <v>17.317917047234808</v>
      </c>
      <c r="P105" s="10">
        <f t="shared" si="0"/>
        <v>15.063755754991194</v>
      </c>
      <c r="Q105" s="10">
        <f t="shared" si="0"/>
        <v>14.245832079014894</v>
      </c>
      <c r="R105" s="10">
        <f t="shared" si="0"/>
        <v>15.700800396682961</v>
      </c>
      <c r="S105" s="10">
        <f t="shared" si="0"/>
        <v>16.077534270496812</v>
      </c>
      <c r="T105" s="10">
        <f t="shared" si="0"/>
        <v>16.943211448560525</v>
      </c>
      <c r="U105" s="10">
        <f t="shared" si="0"/>
        <v>17.091267095190872</v>
      </c>
      <c r="V105" s="10">
        <f t="shared" si="0"/>
        <v>16.96652554989339</v>
      </c>
      <c r="W105" s="10">
        <f t="shared" si="0"/>
        <v>17.036358844174398</v>
      </c>
      <c r="X105" s="10">
        <f t="shared" si="0"/>
        <v>16.913595117642338</v>
      </c>
      <c r="Y105" s="10">
        <f t="shared" si="0"/>
        <v>17.834215121240369</v>
      </c>
      <c r="Z105" s="10">
        <f t="shared" si="0"/>
        <v>19.136578024429244</v>
      </c>
      <c r="AA105" s="10">
        <f t="shared" si="0"/>
        <v>19.361947774117965</v>
      </c>
      <c r="AB105" s="10">
        <f t="shared" si="0"/>
        <v>19.240196551471243</v>
      </c>
      <c r="AC105" s="10">
        <f t="shared" si="0"/>
        <v>21.028216032571212</v>
      </c>
      <c r="AD105" s="10">
        <f t="shared" si="0"/>
        <v>20.806481590356508</v>
      </c>
      <c r="AE105" s="10">
        <f t="shared" si="0"/>
        <v>19.928248620730134</v>
      </c>
    </row>
    <row r="106" spans="2:31" ht="11.45" customHeight="1" x14ac:dyDescent="0.25">
      <c r="B106" s="22" t="s">
        <v>50</v>
      </c>
      <c r="C106" s="10">
        <f t="shared" si="1"/>
        <v>27.306981761207886</v>
      </c>
      <c r="D106" s="10">
        <f t="shared" si="0"/>
        <v>28.785003868645731</v>
      </c>
      <c r="E106" s="10">
        <f t="shared" si="0"/>
        <v>31.375858732922016</v>
      </c>
      <c r="F106" s="10">
        <f t="shared" si="0"/>
        <v>33.127041269544428</v>
      </c>
      <c r="G106" s="10">
        <f t="shared" si="0"/>
        <v>33.940151453778824</v>
      </c>
      <c r="H106" s="10">
        <f t="shared" si="0"/>
        <v>33.469272801734576</v>
      </c>
      <c r="I106" s="10">
        <f t="shared" si="0"/>
        <v>32.523483305410956</v>
      </c>
      <c r="J106" s="10">
        <f t="shared" si="0"/>
        <v>32.643874329737024</v>
      </c>
      <c r="K106" s="10">
        <f t="shared" si="0"/>
        <v>33.202497684448346</v>
      </c>
      <c r="L106" s="10">
        <f t="shared" si="0"/>
        <v>33.458094218186865</v>
      </c>
      <c r="M106" s="10">
        <f t="shared" si="0"/>
        <v>33.800236784845772</v>
      </c>
      <c r="N106" s="10">
        <f t="shared" si="0"/>
        <v>34.947530984217629</v>
      </c>
      <c r="O106" s="10">
        <f t="shared" si="0"/>
        <v>36.754545050545232</v>
      </c>
      <c r="P106" s="10">
        <f t="shared" si="0"/>
        <v>36.408816932389954</v>
      </c>
      <c r="Q106" s="10">
        <f t="shared" si="0"/>
        <v>35.61561641002455</v>
      </c>
      <c r="R106" s="10">
        <f t="shared" si="0"/>
        <v>36.317077581231281</v>
      </c>
      <c r="S106" s="10">
        <f t="shared" si="0"/>
        <v>37.520073455155803</v>
      </c>
      <c r="T106" s="10">
        <f t="shared" si="0"/>
        <v>37.562569521690769</v>
      </c>
      <c r="U106" s="10">
        <f t="shared" si="0"/>
        <v>36.482106352060299</v>
      </c>
      <c r="V106" s="10">
        <f t="shared" si="0"/>
        <v>37.477897970482999</v>
      </c>
      <c r="W106" s="10">
        <f t="shared" si="0"/>
        <v>39.223245719909926</v>
      </c>
      <c r="X106" s="10">
        <f t="shared" si="0"/>
        <v>40.099859118522829</v>
      </c>
      <c r="Y106" s="10">
        <f t="shared" si="0"/>
        <v>40.489310737105072</v>
      </c>
      <c r="Z106" s="10">
        <f t="shared" si="0"/>
        <v>40.828106100508606</v>
      </c>
      <c r="AA106" s="10">
        <f t="shared" si="0"/>
        <v>41.379469776129753</v>
      </c>
      <c r="AB106" s="10">
        <f t="shared" si="0"/>
        <v>41.895622469797253</v>
      </c>
      <c r="AC106" s="10">
        <f t="shared" si="0"/>
        <v>45.130135444598849</v>
      </c>
      <c r="AD106" s="10">
        <f t="shared" si="0"/>
        <v>43.091270896375917</v>
      </c>
      <c r="AE106" s="10">
        <f t="shared" si="0"/>
        <v>41.791802399091061</v>
      </c>
    </row>
    <row r="107" spans="2:31" ht="11.45" customHeight="1" x14ac:dyDescent="0.25">
      <c r="B107" s="22" t="s">
        <v>51</v>
      </c>
      <c r="C107" s="10">
        <f t="shared" si="1"/>
        <v>10.016640321876185</v>
      </c>
      <c r="D107" s="10">
        <f t="shared" si="0"/>
        <v>10.598321344474426</v>
      </c>
      <c r="E107" s="10">
        <f t="shared" si="0"/>
        <v>11.157268002836865</v>
      </c>
      <c r="F107" s="10">
        <f t="shared" si="0"/>
        <v>11.058918931414548</v>
      </c>
      <c r="G107" s="10">
        <f t="shared" si="0"/>
        <v>11.193623958165581</v>
      </c>
      <c r="H107" s="10">
        <f t="shared" si="0"/>
        <v>12.257528242489682</v>
      </c>
      <c r="I107" s="10">
        <f t="shared" si="0"/>
        <v>12.329532554262101</v>
      </c>
      <c r="J107" s="10">
        <f t="shared" si="0"/>
        <v>12.891914045035518</v>
      </c>
      <c r="K107" s="10">
        <f t="shared" si="0"/>
        <v>13.92193754292456</v>
      </c>
      <c r="L107" s="10">
        <f t="shared" si="0"/>
        <v>14.867091618521577</v>
      </c>
      <c r="M107" s="10">
        <f t="shared" si="0"/>
        <v>15.152439172092416</v>
      </c>
      <c r="N107" s="10">
        <f t="shared" si="0"/>
        <v>15.00846306939717</v>
      </c>
      <c r="O107" s="10">
        <f t="shared" si="0"/>
        <v>15.873214764685825</v>
      </c>
      <c r="P107" s="10">
        <f t="shared" si="0"/>
        <v>16.525031944589163</v>
      </c>
      <c r="Q107" s="10">
        <f t="shared" si="0"/>
        <v>15.285024599064284</v>
      </c>
      <c r="R107" s="10">
        <f t="shared" si="0"/>
        <v>15.272646026732321</v>
      </c>
      <c r="S107" s="10">
        <f t="shared" si="0"/>
        <v>14.025330571687881</v>
      </c>
      <c r="T107" s="10">
        <f t="shared" si="0"/>
        <v>13.228223935509572</v>
      </c>
      <c r="U107" s="10">
        <f t="shared" si="0"/>
        <v>13.106977479988482</v>
      </c>
      <c r="V107" s="10">
        <f t="shared" ref="V107:AE122" si="2">V21/V69*1000</f>
        <v>12.960967333186439</v>
      </c>
      <c r="W107" s="10">
        <f t="shared" si="2"/>
        <v>12.650958713837165</v>
      </c>
      <c r="X107" s="10">
        <f t="shared" si="2"/>
        <v>11.434159289965738</v>
      </c>
      <c r="Y107" s="10">
        <f t="shared" si="2"/>
        <v>12.238543202595105</v>
      </c>
      <c r="Z107" s="10">
        <f t="shared" si="2"/>
        <v>11.82045077241413</v>
      </c>
      <c r="AA107" s="10">
        <f t="shared" si="2"/>
        <v>11.141444730027832</v>
      </c>
      <c r="AB107" s="10">
        <f t="shared" si="2"/>
        <v>10.915460359926421</v>
      </c>
      <c r="AC107" s="10">
        <f t="shared" si="2"/>
        <v>10.353761963469712</v>
      </c>
      <c r="AD107" s="10">
        <f t="shared" si="2"/>
        <v>10.566056982274995</v>
      </c>
      <c r="AE107" s="10">
        <f t="shared" si="2"/>
        <v>10.620128006268077</v>
      </c>
    </row>
    <row r="108" spans="2:31" ht="11.45" customHeight="1" x14ac:dyDescent="0.25">
      <c r="B108" s="22" t="s">
        <v>52</v>
      </c>
      <c r="C108" s="10">
        <f t="shared" si="1"/>
        <v>25.402471265661926</v>
      </c>
      <c r="D108" s="10">
        <f t="shared" si="1"/>
        <v>25.350148695738252</v>
      </c>
      <c r="E108" s="10">
        <f t="shared" si="1"/>
        <v>25.230270189172995</v>
      </c>
      <c r="F108" s="10">
        <f t="shared" si="1"/>
        <v>24.921677587976728</v>
      </c>
      <c r="G108" s="10">
        <f t="shared" si="1"/>
        <v>24.862775407648549</v>
      </c>
      <c r="H108" s="10">
        <f t="shared" si="1"/>
        <v>24.43288125584051</v>
      </c>
      <c r="I108" s="10">
        <f t="shared" si="1"/>
        <v>24.303586049940776</v>
      </c>
      <c r="J108" s="10">
        <f t="shared" si="1"/>
        <v>23.924624759552994</v>
      </c>
      <c r="K108" s="10">
        <f t="shared" si="1"/>
        <v>23.555799363268086</v>
      </c>
      <c r="L108" s="10">
        <f t="shared" si="1"/>
        <v>23.245837548234686</v>
      </c>
      <c r="M108" s="10">
        <f t="shared" si="1"/>
        <v>22.963201180197533</v>
      </c>
      <c r="N108" s="10">
        <f t="shared" si="1"/>
        <v>22.719666074528043</v>
      </c>
      <c r="O108" s="10">
        <f t="shared" si="1"/>
        <v>22.391310412012988</v>
      </c>
      <c r="P108" s="10">
        <f t="shared" si="1"/>
        <v>21.853257973584583</v>
      </c>
      <c r="Q108" s="10">
        <f t="shared" si="1"/>
        <v>22.240766155067188</v>
      </c>
      <c r="R108" s="10">
        <f t="shared" si="1"/>
        <v>22.851057390906277</v>
      </c>
      <c r="S108" s="10">
        <f t="shared" ref="D108:AD117" si="3">S22/S70*1000</f>
        <v>23.273552061632554</v>
      </c>
      <c r="T108" s="10">
        <f t="shared" si="3"/>
        <v>23.824751123052923</v>
      </c>
      <c r="U108" s="10">
        <f t="shared" si="3"/>
        <v>24.081734512194895</v>
      </c>
      <c r="V108" s="10">
        <f t="shared" si="3"/>
        <v>24.135161975154691</v>
      </c>
      <c r="W108" s="10">
        <f t="shared" si="3"/>
        <v>24.90309373186545</v>
      </c>
      <c r="X108" s="10">
        <f t="shared" si="3"/>
        <v>25.073974016362271</v>
      </c>
      <c r="Y108" s="10">
        <f t="shared" si="3"/>
        <v>25.390028757418982</v>
      </c>
      <c r="Z108" s="10">
        <f t="shared" si="3"/>
        <v>25.607111111111113</v>
      </c>
      <c r="AA108" s="10">
        <f t="shared" si="3"/>
        <v>25.710124379427924</v>
      </c>
      <c r="AB108" s="10">
        <f t="shared" si="3"/>
        <v>24.194744974682767</v>
      </c>
      <c r="AC108" s="10">
        <f t="shared" si="3"/>
        <v>25.420170473983426</v>
      </c>
      <c r="AD108" s="10">
        <f t="shared" si="3"/>
        <v>26.78498116118957</v>
      </c>
      <c r="AE108" s="10">
        <f t="shared" si="2"/>
        <v>27.07831609488515</v>
      </c>
    </row>
    <row r="109" spans="2:31" ht="11.45" customHeight="1" x14ac:dyDescent="0.25">
      <c r="B109" s="22" t="s">
        <v>53</v>
      </c>
      <c r="C109" s="10">
        <f t="shared" si="1"/>
        <v>30.077852008785285</v>
      </c>
      <c r="D109" s="10">
        <f t="shared" si="3"/>
        <v>30.274776843807988</v>
      </c>
      <c r="E109" s="10">
        <f t="shared" si="3"/>
        <v>31.880694876832109</v>
      </c>
      <c r="F109" s="10">
        <f t="shared" si="3"/>
        <v>33.238831557168915</v>
      </c>
      <c r="G109" s="10">
        <f t="shared" si="3"/>
        <v>33.873311428816791</v>
      </c>
      <c r="H109" s="10">
        <f t="shared" si="3"/>
        <v>34.939011277705042</v>
      </c>
      <c r="I109" s="10">
        <f t="shared" si="3"/>
        <v>35.318735020299258</v>
      </c>
      <c r="J109" s="10">
        <f t="shared" si="3"/>
        <v>35.520296554597351</v>
      </c>
      <c r="K109" s="10">
        <f t="shared" si="3"/>
        <v>35.286221572966085</v>
      </c>
      <c r="L109" s="10">
        <f t="shared" si="3"/>
        <v>35.189656218714219</v>
      </c>
      <c r="M109" s="10">
        <f t="shared" si="3"/>
        <v>35.594546288115311</v>
      </c>
      <c r="N109" s="10">
        <f t="shared" si="3"/>
        <v>36.631933971892643</v>
      </c>
      <c r="O109" s="10">
        <f t="shared" si="3"/>
        <v>36.785459436179458</v>
      </c>
      <c r="P109" s="10">
        <f t="shared" si="3"/>
        <v>36.67170102239222</v>
      </c>
      <c r="Q109" s="10">
        <f t="shared" si="3"/>
        <v>35.44027821439294</v>
      </c>
      <c r="R109" s="10">
        <f t="shared" si="3"/>
        <v>36.076464472048954</v>
      </c>
      <c r="S109" s="10">
        <f t="shared" si="3"/>
        <v>36.863946161425496</v>
      </c>
      <c r="T109" s="10">
        <f t="shared" si="3"/>
        <v>36.821199709063045</v>
      </c>
      <c r="U109" s="10">
        <f t="shared" si="3"/>
        <v>37.313936124599486</v>
      </c>
      <c r="V109" s="10">
        <f t="shared" si="3"/>
        <v>38.046371848952496</v>
      </c>
      <c r="W109" s="10">
        <f t="shared" si="3"/>
        <v>38.520311600605133</v>
      </c>
      <c r="X109" s="10">
        <f t="shared" si="3"/>
        <v>38.867059023177632</v>
      </c>
      <c r="Y109" s="10">
        <f t="shared" si="3"/>
        <v>39.152251265560359</v>
      </c>
      <c r="Z109" s="10">
        <f t="shared" si="3"/>
        <v>38.258066155698806</v>
      </c>
      <c r="AA109" s="10">
        <f t="shared" si="3"/>
        <v>38.469061663440222</v>
      </c>
      <c r="AB109" s="10">
        <f t="shared" si="3"/>
        <v>37.649384456523848</v>
      </c>
      <c r="AC109" s="10">
        <f t="shared" si="3"/>
        <v>36.757632683765927</v>
      </c>
      <c r="AD109" s="10">
        <f t="shared" si="3"/>
        <v>35.991217973508562</v>
      </c>
      <c r="AE109" s="10">
        <f t="shared" si="2"/>
        <v>35.444882647719879</v>
      </c>
    </row>
    <row r="110" spans="2:31" ht="11.45" customHeight="1" x14ac:dyDescent="0.25">
      <c r="B110" s="22" t="s">
        <v>54</v>
      </c>
      <c r="C110" s="10">
        <f t="shared" si="1"/>
        <v>5.8621932932523562</v>
      </c>
      <c r="D110" s="10">
        <f t="shared" si="3"/>
        <v>6.5781815582704937</v>
      </c>
      <c r="E110" s="10">
        <f t="shared" si="3"/>
        <v>7.2666576488513765</v>
      </c>
      <c r="F110" s="10">
        <f t="shared" si="3"/>
        <v>7.2711934377972822</v>
      </c>
      <c r="G110" s="10">
        <f t="shared" si="3"/>
        <v>6.7091082157149726</v>
      </c>
      <c r="H110" s="10">
        <f t="shared" si="3"/>
        <v>7.0343704118200003</v>
      </c>
      <c r="I110" s="10">
        <f t="shared" si="3"/>
        <v>7.8520186962125846</v>
      </c>
      <c r="J110" s="10">
        <f t="shared" si="3"/>
        <v>8.6675046655459074</v>
      </c>
      <c r="K110" s="10">
        <f t="shared" si="3"/>
        <v>9.4422792368253994</v>
      </c>
      <c r="L110" s="10">
        <f t="shared" si="3"/>
        <v>9.2999816749129565</v>
      </c>
      <c r="M110" s="10">
        <f t="shared" si="3"/>
        <v>9.8427125806035285</v>
      </c>
      <c r="N110" s="10">
        <f t="shared" si="3"/>
        <v>9.9508903758603893</v>
      </c>
      <c r="O110" s="10">
        <f t="shared" si="3"/>
        <v>10.234751640440395</v>
      </c>
      <c r="P110" s="10">
        <f t="shared" si="3"/>
        <v>10.263294249619403</v>
      </c>
      <c r="Q110" s="10">
        <f t="shared" si="3"/>
        <v>9.3970735666465579</v>
      </c>
      <c r="R110" s="10">
        <f t="shared" si="3"/>
        <v>9.8648936983481672</v>
      </c>
      <c r="S110" s="10">
        <f t="shared" si="3"/>
        <v>10.741905620237024</v>
      </c>
      <c r="T110" s="10">
        <f t="shared" si="3"/>
        <v>10.411561197991244</v>
      </c>
      <c r="U110" s="10">
        <f t="shared" si="3"/>
        <v>10.873807042386964</v>
      </c>
      <c r="V110" s="10">
        <f t="shared" si="3"/>
        <v>10.215400850807221</v>
      </c>
      <c r="W110" s="10">
        <f t="shared" si="3"/>
        <v>11.080280685506008</v>
      </c>
      <c r="X110" s="10">
        <f t="shared" si="3"/>
        <v>12.02503607484916</v>
      </c>
      <c r="Y110" s="10">
        <f t="shared" si="3"/>
        <v>11.727218887669464</v>
      </c>
      <c r="Z110" s="10">
        <f t="shared" si="3"/>
        <v>12.290098471286596</v>
      </c>
      <c r="AA110" s="10">
        <f t="shared" si="3"/>
        <v>11.997621004964659</v>
      </c>
      <c r="AB110" s="10">
        <f t="shared" si="3"/>
        <v>10.30832163864919</v>
      </c>
      <c r="AC110" s="10">
        <f t="shared" si="3"/>
        <v>12.659116596752023</v>
      </c>
      <c r="AD110" s="10">
        <f t="shared" si="3"/>
        <v>13.834845020382046</v>
      </c>
      <c r="AE110" s="10">
        <f t="shared" si="2"/>
        <v>13.899608848654518</v>
      </c>
    </row>
    <row r="111" spans="2:31" ht="11.45" customHeight="1" x14ac:dyDescent="0.25">
      <c r="B111" s="22" t="s">
        <v>55</v>
      </c>
      <c r="C111" s="10">
        <f t="shared" si="1"/>
        <v>21.806643099636354</v>
      </c>
      <c r="D111" s="10">
        <f t="shared" si="3"/>
        <v>21.991511535474537</v>
      </c>
      <c r="E111" s="10">
        <f t="shared" si="3"/>
        <v>22.93815841205743</v>
      </c>
      <c r="F111" s="10">
        <f t="shared" si="3"/>
        <v>23.48914515834446</v>
      </c>
      <c r="G111" s="10">
        <f t="shared" si="3"/>
        <v>23.538255400360537</v>
      </c>
      <c r="H111" s="10">
        <f t="shared" si="3"/>
        <v>24.64474719308258</v>
      </c>
      <c r="I111" s="10">
        <f t="shared" si="3"/>
        <v>24.800398003889708</v>
      </c>
      <c r="J111" s="10">
        <f t="shared" si="3"/>
        <v>24.219592235768967</v>
      </c>
      <c r="K111" s="10">
        <f t="shared" si="3"/>
        <v>24.191794932919247</v>
      </c>
      <c r="L111" s="10">
        <f t="shared" si="3"/>
        <v>24.923824016766225</v>
      </c>
      <c r="M111" s="10">
        <f t="shared" si="3"/>
        <v>25.600720336003793</v>
      </c>
      <c r="N111" s="10">
        <f t="shared" si="3"/>
        <v>25.349502699942327</v>
      </c>
      <c r="O111" s="10">
        <f t="shared" si="3"/>
        <v>25.431672100674245</v>
      </c>
      <c r="P111" s="10">
        <f t="shared" si="3"/>
        <v>25.310504586683688</v>
      </c>
      <c r="Q111" s="10">
        <f t="shared" si="3"/>
        <v>24.550805538978235</v>
      </c>
      <c r="R111" s="10">
        <f t="shared" si="3"/>
        <v>25.41104148331582</v>
      </c>
      <c r="S111" s="10">
        <f t="shared" si="3"/>
        <v>25.905585822251425</v>
      </c>
      <c r="T111" s="10">
        <f t="shared" si="3"/>
        <v>25.814075172757253</v>
      </c>
      <c r="U111" s="10">
        <f t="shared" si="3"/>
        <v>26.305727352206567</v>
      </c>
      <c r="V111" s="10">
        <f t="shared" si="3"/>
        <v>26.900722638075187</v>
      </c>
      <c r="W111" s="10">
        <f t="shared" si="3"/>
        <v>27.215849688159675</v>
      </c>
      <c r="X111" s="10">
        <f t="shared" si="3"/>
        <v>27.359489491249999</v>
      </c>
      <c r="Y111" s="10">
        <f t="shared" si="3"/>
        <v>27.657824956641136</v>
      </c>
      <c r="Z111" s="10">
        <f t="shared" si="3"/>
        <v>27.890219822248</v>
      </c>
      <c r="AA111" s="10">
        <f t="shared" si="3"/>
        <v>28.665751226860685</v>
      </c>
      <c r="AB111" s="10">
        <f t="shared" si="3"/>
        <v>29.534519990365542</v>
      </c>
      <c r="AC111" s="10">
        <f t="shared" si="3"/>
        <v>30.388977317576618</v>
      </c>
      <c r="AD111" s="10">
        <f t="shared" si="3"/>
        <v>30.707010095366822</v>
      </c>
      <c r="AE111" s="10">
        <f t="shared" si="2"/>
        <v>29.879371512424008</v>
      </c>
    </row>
    <row r="112" spans="2:31" ht="11.45" customHeight="1" x14ac:dyDescent="0.25">
      <c r="B112" s="22" t="s">
        <v>56</v>
      </c>
      <c r="C112" s="10">
        <f t="shared" si="1"/>
        <v>12.96815150135269</v>
      </c>
      <c r="D112" s="10">
        <f t="shared" si="3"/>
        <v>12.698649317737752</v>
      </c>
      <c r="E112" s="10">
        <f t="shared" si="3"/>
        <v>12.962651678310658</v>
      </c>
      <c r="F112" s="10">
        <f t="shared" si="3"/>
        <v>13.626379252963314</v>
      </c>
      <c r="G112" s="10">
        <f t="shared" si="3"/>
        <v>13.944177305035439</v>
      </c>
      <c r="H112" s="10">
        <f t="shared" si="3"/>
        <v>15.094879189588738</v>
      </c>
      <c r="I112" s="10">
        <f t="shared" si="3"/>
        <v>14.318360448686786</v>
      </c>
      <c r="J112" s="10">
        <f t="shared" si="3"/>
        <v>14.32879470488286</v>
      </c>
      <c r="K112" s="10">
        <f t="shared" si="3"/>
        <v>13.862824492535402</v>
      </c>
      <c r="L112" s="10">
        <f t="shared" si="3"/>
        <v>14.307963956772422</v>
      </c>
      <c r="M112" s="10">
        <f t="shared" si="3"/>
        <v>15.244658258570624</v>
      </c>
      <c r="N112" s="10">
        <f t="shared" si="3"/>
        <v>16.072042695741889</v>
      </c>
      <c r="O112" s="10">
        <f t="shared" si="3"/>
        <v>16.418706121645563</v>
      </c>
      <c r="P112" s="10">
        <f t="shared" si="3"/>
        <v>16.628592424557088</v>
      </c>
      <c r="Q112" s="10">
        <f t="shared" si="3"/>
        <v>16.785206258890469</v>
      </c>
      <c r="R112" s="10">
        <f t="shared" si="3"/>
        <v>17.815183727423324</v>
      </c>
      <c r="S112" s="10">
        <f t="shared" si="3"/>
        <v>18.330948812763484</v>
      </c>
      <c r="T112" s="10">
        <f t="shared" si="3"/>
        <v>17.361514896423643</v>
      </c>
      <c r="U112" s="10">
        <f t="shared" si="3"/>
        <v>16.913859599300103</v>
      </c>
      <c r="V112" s="10">
        <f t="shared" si="3"/>
        <v>17.201025598226995</v>
      </c>
      <c r="W112" s="10">
        <f t="shared" si="3"/>
        <v>17.455326921067336</v>
      </c>
      <c r="X112" s="10">
        <f t="shared" si="3"/>
        <v>17.541622630045314</v>
      </c>
      <c r="Y112" s="10">
        <f t="shared" si="3"/>
        <v>18.23528684929137</v>
      </c>
      <c r="Z112" s="10">
        <f t="shared" si="3"/>
        <v>18.762076191290756</v>
      </c>
      <c r="AA112" s="10">
        <f t="shared" si="3"/>
        <v>19.185030066665387</v>
      </c>
      <c r="AB112" s="10">
        <f t="shared" si="3"/>
        <v>17.302151073209107</v>
      </c>
      <c r="AC112" s="10">
        <f t="shared" si="3"/>
        <v>20.735023427041497</v>
      </c>
      <c r="AD112" s="10">
        <f t="shared" si="3"/>
        <v>20.469984802431611</v>
      </c>
      <c r="AE112" s="10">
        <f t="shared" si="2"/>
        <v>20.81707249533866</v>
      </c>
    </row>
    <row r="113" spans="2:31" ht="11.45" customHeight="1" x14ac:dyDescent="0.25">
      <c r="B113" s="22" t="s">
        <v>57</v>
      </c>
      <c r="C113" s="10">
        <f t="shared" si="1"/>
        <v>4.0544268971305994</v>
      </c>
      <c r="D113" s="10">
        <f t="shared" si="3"/>
        <v>4.3067653694194314</v>
      </c>
      <c r="E113" s="10">
        <f t="shared" si="3"/>
        <v>4.4557487652733236</v>
      </c>
      <c r="F113" s="10">
        <f t="shared" si="3"/>
        <v>4.9781683991098342</v>
      </c>
      <c r="G113" s="10">
        <f t="shared" si="3"/>
        <v>5.3214366198259038</v>
      </c>
      <c r="H113" s="10">
        <f t="shared" si="3"/>
        <v>5.631221155785453</v>
      </c>
      <c r="I113" s="10">
        <f t="shared" si="3"/>
        <v>6.1907355868749194</v>
      </c>
      <c r="J113" s="10">
        <f t="shared" si="3"/>
        <v>6.5917552937582347</v>
      </c>
      <c r="K113" s="10">
        <f t="shared" si="3"/>
        <v>7.4230769230769225</v>
      </c>
      <c r="L113" s="10">
        <f t="shared" si="3"/>
        <v>8.1239100690742294</v>
      </c>
      <c r="M113" s="10">
        <f t="shared" si="3"/>
        <v>9.1001102558840827</v>
      </c>
      <c r="N113" s="10">
        <f t="shared" si="3"/>
        <v>10.199342780432685</v>
      </c>
      <c r="O113" s="10">
        <f t="shared" si="3"/>
        <v>10.48503645486579</v>
      </c>
      <c r="P113" s="10">
        <f t="shared" si="3"/>
        <v>10.361891506406836</v>
      </c>
      <c r="Q113" s="10">
        <f t="shared" si="3"/>
        <v>10.552535954360788</v>
      </c>
      <c r="R113" s="10">
        <f t="shared" si="3"/>
        <v>10.884692818304558</v>
      </c>
      <c r="S113" s="10">
        <f t="shared" si="3"/>
        <v>11.386103183904241</v>
      </c>
      <c r="T113" s="10">
        <f t="shared" si="3"/>
        <v>12.700501541434683</v>
      </c>
      <c r="U113" s="10">
        <f t="shared" si="3"/>
        <v>12.62033394369006</v>
      </c>
      <c r="V113" s="10">
        <f t="shared" si="3"/>
        <v>12.814979470986556</v>
      </c>
      <c r="W113" s="10">
        <f t="shared" si="3"/>
        <v>13.598612944644374</v>
      </c>
      <c r="X113" s="10">
        <f t="shared" si="3"/>
        <v>14.085693707731821</v>
      </c>
      <c r="Y113" s="10">
        <f t="shared" si="3"/>
        <v>15.282558284327429</v>
      </c>
      <c r="Z113" s="10">
        <f t="shared" si="3"/>
        <v>15.501977298867692</v>
      </c>
      <c r="AA113" s="10">
        <f t="shared" si="3"/>
        <v>14.296509885210813</v>
      </c>
      <c r="AB113" s="10">
        <f t="shared" si="3"/>
        <v>14.100173063690681</v>
      </c>
      <c r="AC113" s="10">
        <f t="shared" si="3"/>
        <v>16.333429923693615</v>
      </c>
      <c r="AD113" s="10">
        <f t="shared" si="3"/>
        <v>16.734436057542098</v>
      </c>
      <c r="AE113" s="10">
        <f t="shared" si="2"/>
        <v>16.987326326937023</v>
      </c>
    </row>
    <row r="114" spans="2:31" ht="11.45" customHeight="1" x14ac:dyDescent="0.25">
      <c r="B114" s="22" t="s">
        <v>58</v>
      </c>
      <c r="C114" s="10">
        <f t="shared" si="1"/>
        <v>6.6684017327242504</v>
      </c>
      <c r="D114" s="10">
        <f t="shared" si="3"/>
        <v>6.8509673606603432</v>
      </c>
      <c r="E114" s="10">
        <f t="shared" si="3"/>
        <v>7.5400988875947723</v>
      </c>
      <c r="F114" s="10">
        <f t="shared" si="3"/>
        <v>7.7310929578163154</v>
      </c>
      <c r="G114" s="10">
        <f t="shared" si="3"/>
        <v>7.9280486210952832</v>
      </c>
      <c r="H114" s="10">
        <f t="shared" si="3"/>
        <v>8.467664119605038</v>
      </c>
      <c r="I114" s="10">
        <f t="shared" si="3"/>
        <v>9.3437775947772082</v>
      </c>
      <c r="J114" s="10">
        <f t="shared" si="3"/>
        <v>10.057172172591887</v>
      </c>
      <c r="K114" s="10">
        <f t="shared" si="3"/>
        <v>10.897637031166603</v>
      </c>
      <c r="L114" s="10">
        <f t="shared" si="3"/>
        <v>10.584584788987486</v>
      </c>
      <c r="M114" s="10">
        <f t="shared" si="3"/>
        <v>11.968918993964808</v>
      </c>
      <c r="N114" s="10">
        <f t="shared" si="3"/>
        <v>12.391190335973185</v>
      </c>
      <c r="O114" s="10">
        <f t="shared" si="3"/>
        <v>13.05168138798307</v>
      </c>
      <c r="P114" s="10">
        <f t="shared" si="3"/>
        <v>13.357894221442344</v>
      </c>
      <c r="Q114" s="10">
        <f t="shared" si="3"/>
        <v>12.399388751066949</v>
      </c>
      <c r="R114" s="10">
        <f t="shared" si="3"/>
        <v>12.619483560754894</v>
      </c>
      <c r="S114" s="10">
        <f t="shared" si="3"/>
        <v>13.606652041779157</v>
      </c>
      <c r="T114" s="10">
        <f t="shared" si="3"/>
        <v>14.625321919736416</v>
      </c>
      <c r="U114" s="10">
        <f t="shared" si="3"/>
        <v>15.209204185710208</v>
      </c>
      <c r="V114" s="10">
        <f t="shared" si="3"/>
        <v>15.055522372813543</v>
      </c>
      <c r="W114" s="10">
        <f t="shared" si="3"/>
        <v>15.513304188448069</v>
      </c>
      <c r="X114" s="10">
        <f t="shared" si="3"/>
        <v>15.617935140661604</v>
      </c>
      <c r="Y114" s="10">
        <f t="shared" si="3"/>
        <v>17.149421711958826</v>
      </c>
      <c r="Z114" s="10">
        <f t="shared" si="3"/>
        <v>18.305296546366943</v>
      </c>
      <c r="AA114" s="10">
        <f t="shared" si="3"/>
        <v>18.875060584176449</v>
      </c>
      <c r="AB114" s="10">
        <f t="shared" si="3"/>
        <v>20.299712132266524</v>
      </c>
      <c r="AC114" s="10">
        <f t="shared" si="3"/>
        <v>21.4738046234562</v>
      </c>
      <c r="AD114" s="10">
        <f t="shared" si="3"/>
        <v>20.027882125107912</v>
      </c>
      <c r="AE114" s="10">
        <f t="shared" si="2"/>
        <v>19.496793688872486</v>
      </c>
    </row>
    <row r="115" spans="2:31" ht="11.45" customHeight="1" x14ac:dyDescent="0.25">
      <c r="B115" s="22" t="s">
        <v>59</v>
      </c>
      <c r="C115" s="10">
        <f t="shared" ref="C115:R130" si="4">C29/C77*1000</f>
        <v>60.494768962510896</v>
      </c>
      <c r="D115" s="10">
        <f t="shared" si="3"/>
        <v>59.465622579812404</v>
      </c>
      <c r="E115" s="10">
        <f t="shared" si="3"/>
        <v>60.434561336089153</v>
      </c>
      <c r="F115" s="10">
        <f t="shared" si="3"/>
        <v>64.435854554922443</v>
      </c>
      <c r="G115" s="10">
        <f t="shared" si="3"/>
        <v>62.733667373289656</v>
      </c>
      <c r="H115" s="10">
        <f t="shared" si="3"/>
        <v>64.89377479515035</v>
      </c>
      <c r="I115" s="10">
        <f t="shared" si="3"/>
        <v>65.717976126848384</v>
      </c>
      <c r="J115" s="10">
        <f t="shared" si="3"/>
        <v>64.331007150857232</v>
      </c>
      <c r="K115" s="10">
        <f t="shared" si="3"/>
        <v>61.811420487755285</v>
      </c>
      <c r="L115" s="10">
        <f t="shared" si="3"/>
        <v>61.350128551871521</v>
      </c>
      <c r="M115" s="10">
        <f t="shared" si="3"/>
        <v>58.183459194488606</v>
      </c>
      <c r="N115" s="10">
        <f t="shared" si="3"/>
        <v>60.193985633699931</v>
      </c>
      <c r="O115" s="10">
        <f t="shared" si="3"/>
        <v>62.611115888888015</v>
      </c>
      <c r="P115" s="10">
        <f t="shared" si="3"/>
        <v>65.053463013864132</v>
      </c>
      <c r="Q115" s="10">
        <f t="shared" si="3"/>
        <v>61.745993891790846</v>
      </c>
      <c r="R115" s="10">
        <f t="shared" si="3"/>
        <v>68.409934125842355</v>
      </c>
      <c r="S115" s="10">
        <f t="shared" si="3"/>
        <v>73.659362194904688</v>
      </c>
      <c r="T115" s="10">
        <f t="shared" si="3"/>
        <v>67.132785302635824</v>
      </c>
      <c r="U115" s="10">
        <f t="shared" si="3"/>
        <v>67.12950853024094</v>
      </c>
      <c r="V115" s="10">
        <f t="shared" si="3"/>
        <v>66.499060788080939</v>
      </c>
      <c r="W115" s="10">
        <f t="shared" si="3"/>
        <v>63.321568186292431</v>
      </c>
      <c r="X115" s="10">
        <f t="shared" si="3"/>
        <v>65.951633490875224</v>
      </c>
      <c r="Y115" s="10">
        <f t="shared" si="3"/>
        <v>67.871526858058772</v>
      </c>
      <c r="Z115" s="10">
        <f t="shared" si="3"/>
        <v>64.019256294946217</v>
      </c>
      <c r="AA115" s="10">
        <f t="shared" si="3"/>
        <v>62.427597519093759</v>
      </c>
      <c r="AB115" s="10">
        <f t="shared" si="3"/>
        <v>65.550342993038939</v>
      </c>
      <c r="AC115" s="10">
        <f t="shared" si="3"/>
        <v>64.405516213194176</v>
      </c>
      <c r="AD115" s="10">
        <f t="shared" si="3"/>
        <v>59.635966138749779</v>
      </c>
      <c r="AE115" s="10">
        <f t="shared" si="2"/>
        <v>55.684596955420872</v>
      </c>
    </row>
    <row r="116" spans="2:31" ht="11.45" customHeight="1" x14ac:dyDescent="0.25">
      <c r="B116" s="22" t="s">
        <v>60</v>
      </c>
      <c r="C116" s="10">
        <f t="shared" si="4"/>
        <v>7.0445010230640719</v>
      </c>
      <c r="D116" s="10">
        <f t="shared" si="3"/>
        <v>6.632288705035343</v>
      </c>
      <c r="E116" s="10">
        <f t="shared" si="3"/>
        <v>6.8756097421824638</v>
      </c>
      <c r="F116" s="10">
        <f t="shared" si="3"/>
        <v>7.2551841561696886</v>
      </c>
      <c r="G116" s="10">
        <f t="shared" si="3"/>
        <v>7.0645052999367888</v>
      </c>
      <c r="H116" s="10">
        <f t="shared" si="3"/>
        <v>7.3692712821037638</v>
      </c>
      <c r="I116" s="10">
        <f t="shared" si="3"/>
        <v>7.5449009523652286</v>
      </c>
      <c r="J116" s="10">
        <f t="shared" si="3"/>
        <v>8.1369209469473169</v>
      </c>
      <c r="K116" s="10">
        <f t="shared" si="3"/>
        <v>8.4657605781297818</v>
      </c>
      <c r="L116" s="10">
        <f t="shared" si="3"/>
        <v>8.6171889654173839</v>
      </c>
      <c r="M116" s="10">
        <f t="shared" si="3"/>
        <v>9.2531304621908941</v>
      </c>
      <c r="N116" s="10">
        <f t="shared" si="3"/>
        <v>9.8787181633805545</v>
      </c>
      <c r="O116" s="10">
        <f t="shared" si="3"/>
        <v>9.9510524840466648</v>
      </c>
      <c r="P116" s="10">
        <f t="shared" si="3"/>
        <v>10.06136234665753</v>
      </c>
      <c r="Q116" s="10">
        <f t="shared" si="3"/>
        <v>8.9894642067813209</v>
      </c>
      <c r="R116" s="10">
        <f t="shared" si="3"/>
        <v>9.1849405516671556</v>
      </c>
      <c r="S116" s="10">
        <f t="shared" si="3"/>
        <v>9.2866159888538942</v>
      </c>
      <c r="T116" s="10">
        <f t="shared" si="3"/>
        <v>9.401805956776343</v>
      </c>
      <c r="U116" s="10">
        <f t="shared" si="3"/>
        <v>9.7708978180970991</v>
      </c>
      <c r="V116" s="10">
        <f t="shared" si="3"/>
        <v>10.065716179028119</v>
      </c>
      <c r="W116" s="10">
        <f t="shared" si="3"/>
        <v>10.055540655692068</v>
      </c>
      <c r="X116" s="10">
        <f t="shared" si="3"/>
        <v>10.021814518810524</v>
      </c>
      <c r="Y116" s="10">
        <f t="shared" si="3"/>
        <v>10.510507083961585</v>
      </c>
      <c r="Z116" s="10">
        <f t="shared" si="3"/>
        <v>11.489340253934841</v>
      </c>
      <c r="AA116" s="10">
        <f t="shared" si="3"/>
        <v>11.876292304931512</v>
      </c>
      <c r="AB116" s="10">
        <f t="shared" si="3"/>
        <v>12.140485793734625</v>
      </c>
      <c r="AC116" s="10">
        <f t="shared" si="3"/>
        <v>13.233504427187603</v>
      </c>
      <c r="AD116" s="10">
        <f t="shared" si="3"/>
        <v>13.597691588261407</v>
      </c>
      <c r="AE116" s="10">
        <f t="shared" si="2"/>
        <v>13.399787379434976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14.814737544855213</v>
      </c>
      <c r="I117" s="10">
        <f t="shared" si="3"/>
        <v>14.688699716241027</v>
      </c>
      <c r="J117" s="10">
        <f t="shared" si="3"/>
        <v>14.14437040487716</v>
      </c>
      <c r="K117" s="10">
        <f t="shared" si="3"/>
        <v>13.699314397649363</v>
      </c>
      <c r="L117" s="10">
        <f t="shared" si="3"/>
        <v>14.167068751347411</v>
      </c>
      <c r="M117" s="10">
        <f t="shared" si="3"/>
        <v>13.712735424130056</v>
      </c>
      <c r="N117" s="10">
        <f t="shared" si="3"/>
        <v>13.301504132064212</v>
      </c>
      <c r="O117" s="10">
        <f t="shared" si="3"/>
        <v>14.234896840586389</v>
      </c>
      <c r="P117" s="10">
        <f t="shared" si="3"/>
        <v>13.793543573027533</v>
      </c>
      <c r="Q117" s="10">
        <f t="shared" si="3"/>
        <v>13.246654441886777</v>
      </c>
      <c r="R117" s="10">
        <f t="shared" si="3"/>
        <v>14.301793879704537</v>
      </c>
      <c r="S117" s="10">
        <f t="shared" si="3"/>
        <v>14.333747682024738</v>
      </c>
      <c r="T117" s="10">
        <f t="shared" si="3"/>
        <v>14.755332745484628</v>
      </c>
      <c r="U117" s="10">
        <f t="shared" si="3"/>
        <v>15.972974268053095</v>
      </c>
      <c r="V117" s="10">
        <f t="shared" si="3"/>
        <v>16.883680146330885</v>
      </c>
      <c r="W117" s="10">
        <f t="shared" si="3"/>
        <v>18.609721097946867</v>
      </c>
      <c r="X117" s="10">
        <f t="shared" si="3"/>
        <v>17.033288581362523</v>
      </c>
      <c r="Y117" s="10">
        <f t="shared" si="3"/>
        <v>18.761827066214749</v>
      </c>
      <c r="Z117" s="10">
        <f t="shared" si="3"/>
        <v>18.785399861631685</v>
      </c>
      <c r="AA117" s="10">
        <f t="shared" si="3"/>
        <v>17.62668368169739</v>
      </c>
      <c r="AB117" s="10">
        <f t="shared" si="3"/>
        <v>12.387960972383</v>
      </c>
      <c r="AC117" s="10">
        <f t="shared" si="3"/>
        <v>16.119476482491709</v>
      </c>
      <c r="AD117" s="10">
        <f t="shared" si="3"/>
        <v>19.004580372921701</v>
      </c>
      <c r="AE117" s="10">
        <f t="shared" si="2"/>
        <v>18.029993183367417</v>
      </c>
    </row>
    <row r="118" spans="2:31" ht="11.45" customHeight="1" x14ac:dyDescent="0.25">
      <c r="B118" s="22" t="s">
        <v>62</v>
      </c>
      <c r="C118" s="10">
        <f t="shared" si="4"/>
        <v>29.339189662979152</v>
      </c>
      <c r="D118" s="10">
        <f t="shared" si="4"/>
        <v>29.81714322735208</v>
      </c>
      <c r="E118" s="10">
        <f t="shared" si="4"/>
        <v>31.992638300533844</v>
      </c>
      <c r="F118" s="10">
        <f t="shared" si="4"/>
        <v>33.487264490909389</v>
      </c>
      <c r="G118" s="10">
        <f t="shared" si="4"/>
        <v>34.138123097401525</v>
      </c>
      <c r="H118" s="10">
        <f t="shared" si="4"/>
        <v>36.297769221703774</v>
      </c>
      <c r="I118" s="10">
        <f t="shared" si="4"/>
        <v>36.363863130996378</v>
      </c>
      <c r="J118" s="10">
        <f t="shared" si="4"/>
        <v>36.221591842906264</v>
      </c>
      <c r="K118" s="10">
        <f t="shared" si="4"/>
        <v>37.241072350260687</v>
      </c>
      <c r="L118" s="10">
        <f t="shared" si="4"/>
        <v>38.105290451113916</v>
      </c>
      <c r="M118" s="10">
        <f t="shared" si="4"/>
        <v>39.699092004691884</v>
      </c>
      <c r="N118" s="10">
        <f t="shared" si="4"/>
        <v>40.303758606222821</v>
      </c>
      <c r="O118" s="10">
        <f t="shared" si="4"/>
        <v>41.352294831826121</v>
      </c>
      <c r="P118" s="10">
        <f t="shared" si="4"/>
        <v>41.651600857496533</v>
      </c>
      <c r="Q118" s="10">
        <f t="shared" si="4"/>
        <v>39.976261107947394</v>
      </c>
      <c r="R118" s="10">
        <f t="shared" si="4"/>
        <v>41.584824086968148</v>
      </c>
      <c r="S118" s="10">
        <f t="shared" ref="D118:AE127" si="5">S32/S80*1000</f>
        <v>42.95972831281852</v>
      </c>
      <c r="T118" s="10">
        <f t="shared" si="5"/>
        <v>43.295605752652939</v>
      </c>
      <c r="U118" s="10">
        <f t="shared" si="5"/>
        <v>44.397342706938652</v>
      </c>
      <c r="V118" s="10">
        <f t="shared" si="5"/>
        <v>45.290397544807227</v>
      </c>
      <c r="W118" s="10">
        <f t="shared" si="5"/>
        <v>45.993442675033819</v>
      </c>
      <c r="X118" s="10">
        <f t="shared" si="5"/>
        <v>45.863020859382686</v>
      </c>
      <c r="Y118" s="10">
        <f t="shared" si="5"/>
        <v>46.50451185676198</v>
      </c>
      <c r="Z118" s="10">
        <f t="shared" si="5"/>
        <v>46.682099981550486</v>
      </c>
      <c r="AA118" s="10">
        <f t="shared" si="5"/>
        <v>47.335191606046187</v>
      </c>
      <c r="AB118" s="10">
        <f t="shared" si="5"/>
        <v>47.169130738083041</v>
      </c>
      <c r="AC118" s="10">
        <f t="shared" si="5"/>
        <v>50.101871573254897</v>
      </c>
      <c r="AD118" s="10">
        <f t="shared" si="5"/>
        <v>50.202282006558214</v>
      </c>
      <c r="AE118" s="10">
        <f t="shared" si="2"/>
        <v>48.832879092629398</v>
      </c>
    </row>
    <row r="119" spans="2:31" ht="11.45" customHeight="1" x14ac:dyDescent="0.25">
      <c r="B119" s="22" t="s">
        <v>63</v>
      </c>
      <c r="C119" s="10">
        <f t="shared" si="4"/>
        <v>30.891850919103177</v>
      </c>
      <c r="D119" s="10">
        <f t="shared" si="5"/>
        <v>30.623953405340348</v>
      </c>
      <c r="E119" s="10">
        <f t="shared" si="5"/>
        <v>30.754686197915955</v>
      </c>
      <c r="F119" s="10">
        <f t="shared" si="5"/>
        <v>32.210033844534834</v>
      </c>
      <c r="G119" s="10">
        <f t="shared" si="5"/>
        <v>32.377316044902592</v>
      </c>
      <c r="H119" s="10">
        <f t="shared" si="5"/>
        <v>33.167091504940558</v>
      </c>
      <c r="I119" s="10">
        <f t="shared" si="5"/>
        <v>33.262254939560442</v>
      </c>
      <c r="J119" s="10">
        <f t="shared" si="5"/>
        <v>33.975090916097471</v>
      </c>
      <c r="K119" s="10">
        <f t="shared" si="5"/>
        <v>34.23914826862395</v>
      </c>
      <c r="L119" s="10">
        <f t="shared" si="5"/>
        <v>34.458976356866685</v>
      </c>
      <c r="M119" s="10">
        <f t="shared" si="5"/>
        <v>35.396953605635581</v>
      </c>
      <c r="N119" s="10">
        <f t="shared" si="5"/>
        <v>35.88696426741167</v>
      </c>
      <c r="O119" s="10">
        <f t="shared" si="5"/>
        <v>36.35504077532206</v>
      </c>
      <c r="P119" s="10">
        <f t="shared" si="5"/>
        <v>36.283959387750123</v>
      </c>
      <c r="Q119" s="10">
        <f t="shared" si="5"/>
        <v>36.700319550484686</v>
      </c>
      <c r="R119" s="10">
        <f t="shared" si="5"/>
        <v>37.277591013997522</v>
      </c>
      <c r="S119" s="10">
        <f t="shared" si="5"/>
        <v>38.141417458678291</v>
      </c>
      <c r="T119" s="10">
        <f t="shared" si="5"/>
        <v>37.79022258327084</v>
      </c>
      <c r="U119" s="10">
        <f t="shared" si="5"/>
        <v>37.143331981341447</v>
      </c>
      <c r="V119" s="10">
        <f t="shared" si="5"/>
        <v>38.038757477694794</v>
      </c>
      <c r="W119" s="10">
        <f t="shared" si="5"/>
        <v>39.388808916224995</v>
      </c>
      <c r="X119" s="10">
        <f t="shared" si="5"/>
        <v>38.460394629994838</v>
      </c>
      <c r="Y119" s="10">
        <f t="shared" si="5"/>
        <v>39.441520078771589</v>
      </c>
      <c r="Z119" s="10">
        <f t="shared" si="5"/>
        <v>39.679632180662495</v>
      </c>
      <c r="AA119" s="10">
        <f t="shared" si="5"/>
        <v>40.057687408469803</v>
      </c>
      <c r="AB119" s="10">
        <f t="shared" si="5"/>
        <v>42.120663504886444</v>
      </c>
      <c r="AC119" s="10">
        <f t="shared" si="5"/>
        <v>39.922142457212722</v>
      </c>
      <c r="AD119" s="10">
        <f t="shared" si="5"/>
        <v>41.279810487455144</v>
      </c>
      <c r="AE119" s="10">
        <f t="shared" si="2"/>
        <v>39.668054692619982</v>
      </c>
    </row>
    <row r="120" spans="2:31" ht="11.45" customHeight="1" x14ac:dyDescent="0.25">
      <c r="B120" s="22" t="s">
        <v>64</v>
      </c>
      <c r="C120" s="10">
        <f t="shared" si="4"/>
        <v>7.9392249467148988</v>
      </c>
      <c r="D120" s="10">
        <f t="shared" si="5"/>
        <v>8.3322116699617688</v>
      </c>
      <c r="E120" s="10">
        <f t="shared" si="5"/>
        <v>8.5238558015061159</v>
      </c>
      <c r="F120" s="10">
        <f t="shared" si="5"/>
        <v>8.6004639500257341</v>
      </c>
      <c r="G120" s="10">
        <f t="shared" si="5"/>
        <v>9.2507250627399085</v>
      </c>
      <c r="H120" s="10">
        <f t="shared" si="5"/>
        <v>9.6144113367495425</v>
      </c>
      <c r="I120" s="10">
        <f t="shared" si="5"/>
        <v>10.365304959260815</v>
      </c>
      <c r="J120" s="10">
        <f t="shared" si="5"/>
        <v>10.868502489479788</v>
      </c>
      <c r="K120" s="10">
        <f t="shared" si="5"/>
        <v>10.953589374121636</v>
      </c>
      <c r="L120" s="10">
        <f t="shared" si="5"/>
        <v>10.841838255320983</v>
      </c>
      <c r="M120" s="10">
        <f t="shared" si="5"/>
        <v>11.116812256090226</v>
      </c>
      <c r="N120" s="10">
        <f t="shared" si="5"/>
        <v>11.302703666866588</v>
      </c>
      <c r="O120" s="10">
        <f t="shared" si="5"/>
        <v>10.929265916427473</v>
      </c>
      <c r="P120" s="10">
        <f t="shared" si="5"/>
        <v>10.968054583055153</v>
      </c>
      <c r="Q120" s="10">
        <f t="shared" si="5"/>
        <v>11.382118300206322</v>
      </c>
      <c r="R120" s="10">
        <f t="shared" si="5"/>
        <v>11.729958133282429</v>
      </c>
      <c r="S120" s="10">
        <f t="shared" si="5"/>
        <v>11.946553923451505</v>
      </c>
      <c r="T120" s="10">
        <f t="shared" si="5"/>
        <v>12.527055517652343</v>
      </c>
      <c r="U120" s="10">
        <f t="shared" si="5"/>
        <v>12.768266335621842</v>
      </c>
      <c r="V120" s="10">
        <f t="shared" si="5"/>
        <v>12.227987242565007</v>
      </c>
      <c r="W120" s="10">
        <f t="shared" si="5"/>
        <v>12.478832189119624</v>
      </c>
      <c r="X120" s="10">
        <f t="shared" si="5"/>
        <v>12.619146293593577</v>
      </c>
      <c r="Y120" s="10">
        <f t="shared" si="5"/>
        <v>13.959017704688575</v>
      </c>
      <c r="Z120" s="10">
        <f t="shared" si="5"/>
        <v>14.865236860255179</v>
      </c>
      <c r="AA120" s="10">
        <f t="shared" si="5"/>
        <v>14.874427514697288</v>
      </c>
      <c r="AB120" s="10">
        <f t="shared" si="5"/>
        <v>14.43025199350687</v>
      </c>
      <c r="AC120" s="10">
        <f t="shared" si="5"/>
        <v>15.160063495694747</v>
      </c>
      <c r="AD120" s="10">
        <f t="shared" si="5"/>
        <v>15.893980863291308</v>
      </c>
      <c r="AE120" s="10">
        <f t="shared" si="2"/>
        <v>16.095584958911427</v>
      </c>
    </row>
    <row r="121" spans="2:31" ht="11.45" customHeight="1" x14ac:dyDescent="0.25">
      <c r="B121" s="22" t="s">
        <v>65</v>
      </c>
      <c r="C121" s="10">
        <f t="shared" si="4"/>
        <v>14.61934954396477</v>
      </c>
      <c r="D121" s="10">
        <f t="shared" si="5"/>
        <v>14.600397259356797</v>
      </c>
      <c r="E121" s="10">
        <f t="shared" si="5"/>
        <v>15.132760858540276</v>
      </c>
      <c r="F121" s="10">
        <f t="shared" si="5"/>
        <v>15.040605794556628</v>
      </c>
      <c r="G121" s="10">
        <f t="shared" si="5"/>
        <v>15.673563664105407</v>
      </c>
      <c r="H121" s="10">
        <f t="shared" si="5"/>
        <v>16.503986321224119</v>
      </c>
      <c r="I121" s="10">
        <f t="shared" si="5"/>
        <v>15.816990132561843</v>
      </c>
      <c r="J121" s="10">
        <f t="shared" si="5"/>
        <v>15.809951401515882</v>
      </c>
      <c r="K121" s="10">
        <f t="shared" si="5"/>
        <v>15.326581887122144</v>
      </c>
      <c r="L121" s="10">
        <f t="shared" si="5"/>
        <v>15.379098723520512</v>
      </c>
      <c r="M121" s="10">
        <f t="shared" si="5"/>
        <v>15.226266158678568</v>
      </c>
      <c r="N121" s="10">
        <f t="shared" si="5"/>
        <v>15.378520689281528</v>
      </c>
      <c r="O121" s="10">
        <f t="shared" si="5"/>
        <v>15.661506622884479</v>
      </c>
      <c r="P121" s="10">
        <f t="shared" si="5"/>
        <v>15.551792016530237</v>
      </c>
      <c r="Q121" s="10">
        <f t="shared" si="5"/>
        <v>15.719897468415651</v>
      </c>
      <c r="R121" s="10">
        <f t="shared" si="5"/>
        <v>16.211580629422013</v>
      </c>
      <c r="S121" s="10">
        <f t="shared" si="5"/>
        <v>16.515352464734889</v>
      </c>
      <c r="T121" s="10">
        <f t="shared" si="5"/>
        <v>17.202623113068714</v>
      </c>
      <c r="U121" s="10">
        <f t="shared" si="5"/>
        <v>17.967754178916152</v>
      </c>
      <c r="V121" s="10">
        <f t="shared" si="5"/>
        <v>17.609874404732828</v>
      </c>
      <c r="W121" s="10">
        <f t="shared" si="5"/>
        <v>17.507758679124027</v>
      </c>
      <c r="X121" s="10">
        <f t="shared" si="5"/>
        <v>17.227268058693305</v>
      </c>
      <c r="Y121" s="10">
        <f t="shared" si="5"/>
        <v>17.328305857453817</v>
      </c>
      <c r="Z121" s="10">
        <f t="shared" si="5"/>
        <v>17.299535670663239</v>
      </c>
      <c r="AA121" s="10">
        <f t="shared" si="5"/>
        <v>17.72700073528733</v>
      </c>
      <c r="AB121" s="10">
        <f t="shared" si="5"/>
        <v>16.983610002101283</v>
      </c>
      <c r="AC121" s="10">
        <f t="shared" si="5"/>
        <v>17.270742434382388</v>
      </c>
      <c r="AD121" s="10">
        <f t="shared" si="5"/>
        <v>18.161692953500747</v>
      </c>
      <c r="AE121" s="10">
        <f t="shared" si="2"/>
        <v>18.158194763293416</v>
      </c>
    </row>
    <row r="122" spans="2:31" ht="11.45" customHeight="1" x14ac:dyDescent="0.25">
      <c r="B122" s="22" t="s">
        <v>66</v>
      </c>
      <c r="C122" s="10">
        <f t="shared" si="4"/>
        <v>3.7790324716889852</v>
      </c>
      <c r="D122" s="10">
        <f t="shared" si="5"/>
        <v>4.2805135553343403</v>
      </c>
      <c r="E122" s="10">
        <f t="shared" si="5"/>
        <v>3.8848521381654866</v>
      </c>
      <c r="F122" s="10">
        <f t="shared" si="5"/>
        <v>3.8095205826397343</v>
      </c>
      <c r="G122" s="10">
        <f t="shared" si="5"/>
        <v>3.7849924505490629</v>
      </c>
      <c r="H122" s="10">
        <f t="shared" si="5"/>
        <v>3.7262448904682173</v>
      </c>
      <c r="I122" s="10">
        <f t="shared" si="5"/>
        <v>3.7015809807635685</v>
      </c>
      <c r="J122" s="10">
        <f t="shared" si="5"/>
        <v>3.8100073473390599</v>
      </c>
      <c r="K122" s="10">
        <f t="shared" si="5"/>
        <v>4.2846210501504016</v>
      </c>
      <c r="L122" s="10">
        <f t="shared" si="5"/>
        <v>4.8603123074457981</v>
      </c>
      <c r="M122" s="10">
        <f t="shared" si="5"/>
        <v>5.5031048431001945</v>
      </c>
      <c r="N122" s="10">
        <f t="shared" si="5"/>
        <v>5.9989225965048831</v>
      </c>
      <c r="O122" s="10">
        <f t="shared" si="5"/>
        <v>6.5003637850625138</v>
      </c>
      <c r="P122" s="10">
        <f t="shared" si="5"/>
        <v>6.6946233993594078</v>
      </c>
      <c r="Q122" s="10">
        <f t="shared" si="5"/>
        <v>6.5307775869497933</v>
      </c>
      <c r="R122" s="10">
        <f t="shared" si="5"/>
        <v>5.9676607515035478</v>
      </c>
      <c r="S122" s="10">
        <f t="shared" si="5"/>
        <v>6.1589240358192399</v>
      </c>
      <c r="T122" s="10">
        <f t="shared" si="5"/>
        <v>10.031918720346408</v>
      </c>
      <c r="U122" s="10">
        <f t="shared" si="5"/>
        <v>8.6541311050155798</v>
      </c>
      <c r="V122" s="10">
        <f t="shared" si="5"/>
        <v>8.7544620776909312</v>
      </c>
      <c r="W122" s="10">
        <f t="shared" si="5"/>
        <v>9.2360062259108737</v>
      </c>
      <c r="X122" s="10">
        <f t="shared" si="5"/>
        <v>9.8748803662853835</v>
      </c>
      <c r="Y122" s="10">
        <f t="shared" si="5"/>
        <v>10.385770960165322</v>
      </c>
      <c r="Z122" s="10">
        <f t="shared" si="5"/>
        <v>11.089259840778652</v>
      </c>
      <c r="AA122" s="10">
        <f t="shared" si="5"/>
        <v>11.117290847458332</v>
      </c>
      <c r="AB122" s="10">
        <f t="shared" si="5"/>
        <v>10.915130934003777</v>
      </c>
      <c r="AC122" s="10">
        <f t="shared" si="5"/>
        <v>11.522726596514891</v>
      </c>
      <c r="AD122" s="10">
        <f t="shared" si="5"/>
        <v>12.288469625018514</v>
      </c>
      <c r="AE122" s="10">
        <f t="shared" si="2"/>
        <v>12.248287387182589</v>
      </c>
    </row>
    <row r="123" spans="2:31" ht="11.45" customHeight="1" x14ac:dyDescent="0.25">
      <c r="B123" s="22" t="s">
        <v>67</v>
      </c>
      <c r="C123" s="10">
        <f t="shared" si="4"/>
        <v>13.664839078365441</v>
      </c>
      <c r="D123" s="10">
        <f t="shared" si="5"/>
        <v>13.311760582331384</v>
      </c>
      <c r="E123" s="10">
        <f t="shared" si="5"/>
        <v>14.765173692925462</v>
      </c>
      <c r="F123" s="10">
        <f t="shared" si="5"/>
        <v>14.869010379041661</v>
      </c>
      <c r="G123" s="10">
        <f t="shared" si="5"/>
        <v>15.496927505054428</v>
      </c>
      <c r="H123" s="10">
        <f t="shared" si="5"/>
        <v>15.296417108454213</v>
      </c>
      <c r="I123" s="10">
        <f t="shared" si="5"/>
        <v>16.485080647806207</v>
      </c>
      <c r="J123" s="10">
        <f t="shared" si="5"/>
        <v>17.021714520942677</v>
      </c>
      <c r="K123" s="10">
        <f t="shared" si="5"/>
        <v>17.37168209286315</v>
      </c>
      <c r="L123" s="10">
        <f t="shared" si="5"/>
        <v>17.50920718658239</v>
      </c>
      <c r="M123" s="10">
        <f t="shared" si="5"/>
        <v>18.617436892714466</v>
      </c>
      <c r="N123" s="10">
        <f t="shared" si="5"/>
        <v>19.756408220210457</v>
      </c>
      <c r="O123" s="10">
        <f t="shared" si="5"/>
        <v>20.581173186218258</v>
      </c>
      <c r="P123" s="10">
        <f t="shared" si="5"/>
        <v>20.208334530328013</v>
      </c>
      <c r="Q123" s="10">
        <f t="shared" si="5"/>
        <v>18.481907654816759</v>
      </c>
      <c r="R123" s="10">
        <f t="shared" si="5"/>
        <v>18.836005372903731</v>
      </c>
      <c r="S123" s="10">
        <f t="shared" si="5"/>
        <v>20.045428219792949</v>
      </c>
      <c r="T123" s="10">
        <f t="shared" si="5"/>
        <v>19.552094558501587</v>
      </c>
      <c r="U123" s="10">
        <f t="shared" si="5"/>
        <v>19.721942060918277</v>
      </c>
      <c r="V123" s="10">
        <f t="shared" si="5"/>
        <v>20.182244095334291</v>
      </c>
      <c r="W123" s="10">
        <f t="shared" si="5"/>
        <v>20.987609538750799</v>
      </c>
      <c r="X123" s="10">
        <f t="shared" si="5"/>
        <v>22.13444815448236</v>
      </c>
      <c r="Y123" s="10">
        <f t="shared" si="5"/>
        <v>23.461418122354523</v>
      </c>
      <c r="Z123" s="10">
        <f t="shared" si="5"/>
        <v>24.394440922383847</v>
      </c>
      <c r="AA123" s="10">
        <f t="shared" si="5"/>
        <v>24.475657020000565</v>
      </c>
      <c r="AB123" s="10">
        <f t="shared" si="5"/>
        <v>25.147631572292049</v>
      </c>
      <c r="AC123" s="10">
        <f t="shared" si="5"/>
        <v>26.467705665187534</v>
      </c>
      <c r="AD123" s="10">
        <f t="shared" si="5"/>
        <v>24.666292578966136</v>
      </c>
      <c r="AE123" s="10">
        <f t="shared" si="5"/>
        <v>24.888942879782221</v>
      </c>
    </row>
    <row r="124" spans="2:31" ht="11.45" customHeight="1" x14ac:dyDescent="0.25">
      <c r="B124" s="22" t="s">
        <v>68</v>
      </c>
      <c r="C124" s="10">
        <f t="shared" si="4"/>
        <v>8.6716041458260271</v>
      </c>
      <c r="D124" s="10">
        <f t="shared" si="5"/>
        <v>9.7471536023108811</v>
      </c>
      <c r="E124" s="10">
        <f t="shared" si="5"/>
        <v>10.927129208053723</v>
      </c>
      <c r="F124" s="10">
        <f t="shared" si="5"/>
        <v>11.907288512200038</v>
      </c>
      <c r="G124" s="10">
        <f t="shared" si="5"/>
        <v>12.626217444959789</v>
      </c>
      <c r="H124" s="10">
        <f t="shared" si="5"/>
        <v>12.778788467948006</v>
      </c>
      <c r="I124" s="10">
        <f t="shared" si="5"/>
        <v>13.197708578143359</v>
      </c>
      <c r="J124" s="10">
        <f t="shared" si="5"/>
        <v>12.247732947533772</v>
      </c>
      <c r="K124" s="10">
        <f t="shared" si="5"/>
        <v>13.320928564222703</v>
      </c>
      <c r="L124" s="10">
        <f t="shared" si="5"/>
        <v>12.877343624306032</v>
      </c>
      <c r="M124" s="10">
        <f t="shared" si="5"/>
        <v>13.93864559956647</v>
      </c>
      <c r="N124" s="10">
        <f t="shared" si="5"/>
        <v>13.238053817221189</v>
      </c>
      <c r="O124" s="10">
        <f t="shared" si="5"/>
        <v>13.678881328542166</v>
      </c>
      <c r="P124" s="10">
        <f t="shared" si="5"/>
        <v>14.50475979510408</v>
      </c>
      <c r="Q124" s="10">
        <f t="shared" si="5"/>
        <v>13.112295595347206</v>
      </c>
      <c r="R124" s="10">
        <f t="shared" si="5"/>
        <v>14.306526645733427</v>
      </c>
      <c r="S124" s="10">
        <f t="shared" si="5"/>
        <v>14.793489557907147</v>
      </c>
      <c r="T124" s="10">
        <f t="shared" si="5"/>
        <v>14.274755201455367</v>
      </c>
      <c r="U124" s="10">
        <f t="shared" si="5"/>
        <v>13.530681955678</v>
      </c>
      <c r="V124" s="10">
        <f t="shared" si="5"/>
        <v>14.073713310326914</v>
      </c>
      <c r="W124" s="10">
        <f t="shared" si="5"/>
        <v>14.101646053127093</v>
      </c>
      <c r="X124" s="10">
        <f t="shared" si="5"/>
        <v>13.263697298541299</v>
      </c>
      <c r="Y124" s="10">
        <f t="shared" si="5"/>
        <v>13.870632039037025</v>
      </c>
      <c r="Z124" s="10">
        <f t="shared" si="5"/>
        <v>13.669268270353161</v>
      </c>
      <c r="AA124" s="10">
        <f t="shared" si="5"/>
        <v>15.007009664993946</v>
      </c>
      <c r="AB124" s="10">
        <f t="shared" si="5"/>
        <v>17.379208070723266</v>
      </c>
      <c r="AC124" s="10">
        <f t="shared" si="5"/>
        <v>16.519262228679843</v>
      </c>
      <c r="AD124" s="10">
        <f t="shared" si="5"/>
        <v>17.048936265241405</v>
      </c>
      <c r="AE124" s="10">
        <f t="shared" si="5"/>
        <v>17.422951542856914</v>
      </c>
    </row>
    <row r="125" spans="2:31" ht="11.45" customHeight="1" x14ac:dyDescent="0.25">
      <c r="B125" s="22" t="s">
        <v>69</v>
      </c>
      <c r="C125" s="10">
        <f t="shared" si="4"/>
        <v>25.511992967474569</v>
      </c>
      <c r="D125" s="10">
        <f t="shared" si="5"/>
        <v>25.30595754944525</v>
      </c>
      <c r="E125" s="10">
        <f t="shared" si="5"/>
        <v>26.021168999176759</v>
      </c>
      <c r="F125" s="10">
        <f t="shared" si="5"/>
        <v>27.152456564261882</v>
      </c>
      <c r="G125" s="10">
        <f t="shared" si="5"/>
        <v>27.373690730938169</v>
      </c>
      <c r="H125" s="10">
        <f t="shared" si="5"/>
        <v>28.219591561938959</v>
      </c>
      <c r="I125" s="10">
        <f t="shared" si="5"/>
        <v>29.9556082683836</v>
      </c>
      <c r="J125" s="10">
        <f t="shared" si="5"/>
        <v>29.718114809023898</v>
      </c>
      <c r="K125" s="10">
        <f t="shared" si="5"/>
        <v>30.263632266786843</v>
      </c>
      <c r="L125" s="10">
        <f t="shared" si="5"/>
        <v>31.433977006362316</v>
      </c>
      <c r="M125" s="10">
        <f t="shared" si="5"/>
        <v>32.270914559429656</v>
      </c>
      <c r="N125" s="10">
        <f t="shared" si="5"/>
        <v>31.852882483370287</v>
      </c>
      <c r="O125" s="10">
        <f t="shared" si="5"/>
        <v>33.722432228102384</v>
      </c>
      <c r="P125" s="10">
        <f t="shared" si="5"/>
        <v>34.752511898466416</v>
      </c>
      <c r="Q125" s="10">
        <f t="shared" si="5"/>
        <v>32.02731578367662</v>
      </c>
      <c r="R125" s="10">
        <f t="shared" si="5"/>
        <v>33.775652565256529</v>
      </c>
      <c r="S125" s="10">
        <f t="shared" si="5"/>
        <v>35.621779457231192</v>
      </c>
      <c r="T125" s="10">
        <f t="shared" si="5"/>
        <v>36.206971181227928</v>
      </c>
      <c r="U125" s="10">
        <f t="shared" si="5"/>
        <v>35.356986016410495</v>
      </c>
      <c r="V125" s="10">
        <f t="shared" si="5"/>
        <v>34.687209302325584</v>
      </c>
      <c r="W125" s="10">
        <f t="shared" si="5"/>
        <v>33.931175508296327</v>
      </c>
      <c r="X125" s="10">
        <f t="shared" si="5"/>
        <v>35.220520673813169</v>
      </c>
      <c r="Y125" s="10">
        <f t="shared" si="5"/>
        <v>37.167343526039176</v>
      </c>
      <c r="Z125" s="10">
        <f t="shared" si="5"/>
        <v>36.358872382734823</v>
      </c>
      <c r="AA125" s="10">
        <f t="shared" si="5"/>
        <v>36.423968474733428</v>
      </c>
      <c r="AB125" s="10">
        <f t="shared" si="5"/>
        <v>36.583693167386336</v>
      </c>
      <c r="AC125" s="10">
        <f t="shared" si="5"/>
        <v>36.673143996013948</v>
      </c>
      <c r="AD125" s="10">
        <f t="shared" si="5"/>
        <v>36.255473569614132</v>
      </c>
      <c r="AE125" s="10">
        <f t="shared" si="5"/>
        <v>35.148784323212773</v>
      </c>
    </row>
    <row r="126" spans="2:31" ht="11.45" customHeight="1" x14ac:dyDescent="0.25">
      <c r="B126" s="22" t="s">
        <v>70</v>
      </c>
      <c r="C126" s="10">
        <f t="shared" si="4"/>
        <v>26.629920166608819</v>
      </c>
      <c r="D126" s="10">
        <f t="shared" si="5"/>
        <v>27.535342352004982</v>
      </c>
      <c r="E126" s="10">
        <f t="shared" si="5"/>
        <v>28.854798430253304</v>
      </c>
      <c r="F126" s="10">
        <f t="shared" si="5"/>
        <v>30.032983217972742</v>
      </c>
      <c r="G126" s="10">
        <f t="shared" si="5"/>
        <v>30.071647217655162</v>
      </c>
      <c r="H126" s="10">
        <f t="shared" si="5"/>
        <v>31.850751473773865</v>
      </c>
      <c r="I126" s="10">
        <f t="shared" si="5"/>
        <v>32.871187226441599</v>
      </c>
      <c r="J126" s="10">
        <f t="shared" si="5"/>
        <v>34.474700081087256</v>
      </c>
      <c r="K126" s="10">
        <f t="shared" si="5"/>
        <v>35.92616674390775</v>
      </c>
      <c r="L126" s="10">
        <f t="shared" si="5"/>
        <v>37.948689494454889</v>
      </c>
      <c r="M126" s="10">
        <f t="shared" si="5"/>
        <v>39.199643887424259</v>
      </c>
      <c r="N126" s="10">
        <f t="shared" si="5"/>
        <v>39.572141394692949</v>
      </c>
      <c r="O126" s="10">
        <f t="shared" si="5"/>
        <v>39.580571780701582</v>
      </c>
      <c r="P126" s="10">
        <f t="shared" si="5"/>
        <v>38.348677265602511</v>
      </c>
      <c r="Q126" s="10">
        <f t="shared" si="5"/>
        <v>37.93132508868549</v>
      </c>
      <c r="R126" s="10">
        <f t="shared" si="5"/>
        <v>38.068619867816196</v>
      </c>
      <c r="S126" s="10">
        <f t="shared" si="5"/>
        <v>39.136850256271586</v>
      </c>
      <c r="T126" s="10">
        <f t="shared" si="5"/>
        <v>39.491226978596316</v>
      </c>
      <c r="U126" s="10">
        <f t="shared" si="5"/>
        <v>41.573285243455011</v>
      </c>
      <c r="V126" s="10">
        <f t="shared" si="5"/>
        <v>42.747286366361955</v>
      </c>
      <c r="W126" s="10">
        <f t="shared" si="5"/>
        <v>43.030427383438138</v>
      </c>
      <c r="X126" s="10">
        <f t="shared" si="5"/>
        <v>43.959728373191624</v>
      </c>
      <c r="Y126" s="10">
        <f t="shared" si="5"/>
        <v>44.418306492783216</v>
      </c>
      <c r="Z126" s="10">
        <f t="shared" si="5"/>
        <v>43.472524211451436</v>
      </c>
      <c r="AA126" s="10">
        <f t="shared" si="5"/>
        <v>45.699880076566501</v>
      </c>
      <c r="AB126" s="10">
        <f t="shared" si="5"/>
        <v>45.961005411724777</v>
      </c>
      <c r="AC126" s="10">
        <f t="shared" si="5"/>
        <v>49.234968260974988</v>
      </c>
      <c r="AD126" s="10">
        <f t="shared" si="5"/>
        <v>45.501558318174972</v>
      </c>
      <c r="AE126" s="10">
        <f t="shared" si="5"/>
        <v>45.110863060451635</v>
      </c>
    </row>
    <row r="127" spans="2:31" ht="11.45" customHeight="1" x14ac:dyDescent="0.25">
      <c r="B127" s="22" t="s">
        <v>71</v>
      </c>
      <c r="C127" s="10">
        <f t="shared" si="4"/>
        <v>27.036477623057664</v>
      </c>
      <c r="D127" s="10">
        <f t="shared" si="5"/>
        <v>29.057808490432603</v>
      </c>
      <c r="E127" s="10">
        <f t="shared" si="5"/>
        <v>30.080769687611358</v>
      </c>
      <c r="F127" s="10">
        <f t="shared" si="5"/>
        <v>31.992617088364227</v>
      </c>
      <c r="G127" s="10">
        <f t="shared" si="5"/>
        <v>32.922329557042993</v>
      </c>
      <c r="H127" s="10">
        <f t="shared" si="5"/>
        <v>34.46815501725051</v>
      </c>
      <c r="I127" s="10">
        <f t="shared" si="5"/>
        <v>34.885579908166484</v>
      </c>
      <c r="J127" s="10">
        <f t="shared" si="5"/>
        <v>35.137989974841076</v>
      </c>
      <c r="K127" s="10">
        <f t="shared" si="5"/>
        <v>36.834336764420271</v>
      </c>
      <c r="L127" s="10">
        <f t="shared" si="5"/>
        <v>38.343742945293101</v>
      </c>
      <c r="M127" s="10">
        <f t="shared" si="5"/>
        <v>38.470155224835977</v>
      </c>
      <c r="N127" s="10">
        <f t="shared" si="5"/>
        <v>35.811511207028396</v>
      </c>
      <c r="O127" s="10">
        <f t="shared" si="5"/>
        <v>38.803801379586801</v>
      </c>
      <c r="P127" s="10">
        <f t="shared" si="5"/>
        <v>36.351968054763262</v>
      </c>
      <c r="Q127" s="10">
        <f t="shared" si="5"/>
        <v>39.457265278508601</v>
      </c>
      <c r="R127" s="10">
        <f t="shared" si="5"/>
        <v>38.498879761015679</v>
      </c>
      <c r="S127" s="10">
        <f t="shared" si="5"/>
        <v>39.139777179899241</v>
      </c>
      <c r="T127" s="10">
        <f t="shared" si="5"/>
        <v>38.645265741691766</v>
      </c>
      <c r="U127" s="10">
        <f t="shared" si="5"/>
        <v>39.998331386617721</v>
      </c>
      <c r="V127" s="10">
        <f t="shared" si="5"/>
        <v>40.323461390209424</v>
      </c>
      <c r="W127" s="10">
        <f t="shared" si="5"/>
        <v>42.2133823239148</v>
      </c>
      <c r="X127" s="10">
        <f t="shared" si="5"/>
        <v>43.126669863670614</v>
      </c>
      <c r="Y127" s="10">
        <f t="shared" si="5"/>
        <v>43.319153298139511</v>
      </c>
      <c r="Z127" s="10">
        <f t="shared" si="5"/>
        <v>42.993747701360796</v>
      </c>
      <c r="AA127" s="10">
        <f t="shared" ref="D127:AE131" si="6">AA41/AA89*1000</f>
        <v>44.082891592004593</v>
      </c>
      <c r="AB127" s="10">
        <f t="shared" si="6"/>
        <v>41.843399858503759</v>
      </c>
      <c r="AC127" s="10">
        <f t="shared" si="6"/>
        <v>45.324564372874256</v>
      </c>
      <c r="AD127" s="10">
        <f t="shared" si="6"/>
        <v>47.286554227509868</v>
      </c>
      <c r="AE127" s="10">
        <f t="shared" si="6"/>
        <v>48.785356434610172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31.16070087609512</v>
      </c>
      <c r="D129" s="10">
        <f t="shared" si="6"/>
        <v>33.102334152334151</v>
      </c>
      <c r="E129" s="10">
        <f t="shared" si="6"/>
        <v>34.605326876513317</v>
      </c>
      <c r="F129" s="10">
        <f t="shared" si="6"/>
        <v>35.654952830188677</v>
      </c>
      <c r="G129" s="10">
        <f t="shared" si="6"/>
        <v>35.042907385697532</v>
      </c>
      <c r="H129" s="10">
        <f t="shared" si="6"/>
        <v>36.365882352941178</v>
      </c>
      <c r="I129" s="10">
        <f t="shared" si="6"/>
        <v>37.921882640586794</v>
      </c>
      <c r="J129" s="10">
        <f t="shared" si="6"/>
        <v>38.935242839352426</v>
      </c>
      <c r="K129" s="10">
        <f t="shared" si="6"/>
        <v>40.503072983354677</v>
      </c>
      <c r="L129" s="10">
        <f t="shared" si="6"/>
        <v>41.611616161616162</v>
      </c>
      <c r="M129" s="10">
        <f t="shared" si="6"/>
        <v>42.721997471554992</v>
      </c>
      <c r="N129" s="10">
        <f t="shared" si="6"/>
        <v>46.07387964148527</v>
      </c>
      <c r="O129" s="10">
        <f t="shared" si="6"/>
        <v>46.672319201995009</v>
      </c>
      <c r="P129" s="10">
        <f t="shared" si="6"/>
        <v>44.933980582524271</v>
      </c>
      <c r="Q129" s="10">
        <f t="shared" si="6"/>
        <v>44.690601503759396</v>
      </c>
      <c r="R129" s="10">
        <f t="shared" si="6"/>
        <v>45.851492537313433</v>
      </c>
      <c r="S129" s="10">
        <f t="shared" si="6"/>
        <v>46.963320941759605</v>
      </c>
      <c r="T129" s="10">
        <f t="shared" si="6"/>
        <v>47.884088127294987</v>
      </c>
      <c r="U129" s="10">
        <f t="shared" si="6"/>
        <v>49.208578431372544</v>
      </c>
      <c r="V129" s="10">
        <f t="shared" si="6"/>
        <v>50.462545899632801</v>
      </c>
      <c r="W129" s="10">
        <f t="shared" si="6"/>
        <v>51.05973397823459</v>
      </c>
      <c r="X129" s="10">
        <f t="shared" si="6"/>
        <v>51.227918170878461</v>
      </c>
      <c r="Y129" s="10">
        <f t="shared" si="6"/>
        <v>52.013872135102538</v>
      </c>
      <c r="Z129" s="10">
        <f t="shared" si="6"/>
        <v>53.123975903614458</v>
      </c>
      <c r="AA129" s="10">
        <f t="shared" si="6"/>
        <v>54.167189384800963</v>
      </c>
      <c r="AB129" s="10">
        <f t="shared" si="6"/>
        <v>50.863063063063059</v>
      </c>
      <c r="AC129" s="10">
        <f t="shared" si="6"/>
        <v>53.818343949044589</v>
      </c>
      <c r="AD129" s="10">
        <f t="shared" si="6"/>
        <v>54.505415162454874</v>
      </c>
      <c r="AE129" s="10">
        <f t="shared" si="6"/>
        <v>54.392779783393507</v>
      </c>
    </row>
    <row r="130" spans="2:31" ht="11.45" customHeight="1" x14ac:dyDescent="0.25">
      <c r="B130" s="22" t="s">
        <v>74</v>
      </c>
      <c r="C130" s="10">
        <f t="shared" si="4"/>
        <v>52.077712188963353</v>
      </c>
      <c r="D130" s="10">
        <f t="shared" si="6"/>
        <v>52.55144413647276</v>
      </c>
      <c r="E130" s="10">
        <f t="shared" si="6"/>
        <v>44.364333395887506</v>
      </c>
      <c r="F130" s="10">
        <f t="shared" si="6"/>
        <v>44.667652677376736</v>
      </c>
      <c r="G130" s="10">
        <f t="shared" si="6"/>
        <v>44.085609739787515</v>
      </c>
      <c r="H130" s="10">
        <f t="shared" si="6"/>
        <v>46.705681024347854</v>
      </c>
      <c r="I130" s="10">
        <f t="shared" si="6"/>
        <v>49.270120082774817</v>
      </c>
      <c r="J130" s="10">
        <f t="shared" si="6"/>
        <v>50.366465139834432</v>
      </c>
      <c r="K130" s="10">
        <f t="shared" si="6"/>
        <v>50.207874732736379</v>
      </c>
      <c r="L130" s="10">
        <f t="shared" si="6"/>
        <v>51.231002900804093</v>
      </c>
      <c r="M130" s="10">
        <f t="shared" si="6"/>
        <v>52.701011688651896</v>
      </c>
      <c r="N130" s="10">
        <f t="shared" si="6"/>
        <v>55.626867558372439</v>
      </c>
      <c r="O130" s="10">
        <f t="shared" si="6"/>
        <v>57.823507470944527</v>
      </c>
      <c r="P130" s="10">
        <f t="shared" si="6"/>
        <v>59.270612848043989</v>
      </c>
      <c r="Q130" s="10">
        <f t="shared" si="6"/>
        <v>60.135191340039917</v>
      </c>
      <c r="R130" s="10">
        <f t="shared" si="6"/>
        <v>66.688362413029736</v>
      </c>
      <c r="S130" s="10">
        <f t="shared" si="6"/>
        <v>64.121616805018959</v>
      </c>
      <c r="T130" s="10">
        <f t="shared" si="6"/>
        <v>66.878206643440095</v>
      </c>
      <c r="U130" s="10">
        <f t="shared" si="6"/>
        <v>68.036964438960212</v>
      </c>
      <c r="V130" s="10">
        <f t="shared" si="6"/>
        <v>70.212972554940961</v>
      </c>
      <c r="W130" s="10">
        <f t="shared" si="6"/>
        <v>72.823264088304924</v>
      </c>
      <c r="X130" s="10">
        <f t="shared" si="6"/>
        <v>74.135868209040368</v>
      </c>
      <c r="Y130" s="10">
        <f t="shared" si="6"/>
        <v>74.047788907122339</v>
      </c>
      <c r="Z130" s="10">
        <f t="shared" si="6"/>
        <v>73.726810533706683</v>
      </c>
      <c r="AA130" s="10">
        <f t="shared" si="6"/>
        <v>73.264964422621659</v>
      </c>
      <c r="AB130" s="10">
        <f t="shared" si="6"/>
        <v>76.280855286269585</v>
      </c>
      <c r="AC130" s="10">
        <f t="shared" si="6"/>
        <v>71.785301991226376</v>
      </c>
      <c r="AD130" s="10">
        <f t="shared" si="6"/>
        <v>69.262453065814142</v>
      </c>
      <c r="AE130" s="10">
        <f t="shared" si="6"/>
        <v>71.356393853116771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2.5650901596959699</v>
      </c>
      <c r="D135" s="49">
        <f>(AA98/H98)^(1/19)*100-100</f>
        <v>1.1562174794399311</v>
      </c>
      <c r="E135" s="49">
        <f>(AE98/AA98)^(1/4)*100-100</f>
        <v>0.28296856087047217</v>
      </c>
      <c r="F135" s="50">
        <f>(AE98/C98)^(1/28)*100-100</f>
        <v>1.1892789752806294</v>
      </c>
    </row>
    <row r="136" spans="2:31" ht="18" customHeight="1" x14ac:dyDescent="0.25">
      <c r="B136" s="51" t="s">
        <v>141</v>
      </c>
      <c r="C136" s="52">
        <f t="shared" ref="C136:C137" si="8">(H99/C99)^(1/4)*100-100</f>
        <v>2.5551849046349844</v>
      </c>
      <c r="D136" s="53">
        <f t="shared" ref="D136:D137" si="9">(AA99/H99)^(1/19)*100-100</f>
        <v>1.0162436075670485</v>
      </c>
      <c r="E136" s="53">
        <f t="shared" ref="E136:E137" si="10">(AE99/AA99)^(1/4)*100-100</f>
        <v>0.13824614832536497</v>
      </c>
      <c r="F136" s="54">
        <f t="shared" ref="F136:F137" si="11">(AE99/C99)^(1/28)*100-100</f>
        <v>1.0719952175213336</v>
      </c>
    </row>
    <row r="137" spans="2:31" ht="18" customHeight="1" x14ac:dyDescent="0.25">
      <c r="B137" s="31" t="s">
        <v>44</v>
      </c>
      <c r="C137" s="39">
        <f t="shared" si="8"/>
        <v>-0.52343913298000189</v>
      </c>
      <c r="D137" s="37">
        <f t="shared" si="9"/>
        <v>1.0598953426252677</v>
      </c>
      <c r="E137" s="37">
        <f t="shared" si="10"/>
        <v>1.5476667527805574</v>
      </c>
      <c r="F137" s="40">
        <f t="shared" si="11"/>
        <v>0.86356573614708054</v>
      </c>
    </row>
    <row r="138" spans="2:31" ht="18" customHeight="1" x14ac:dyDescent="0.25">
      <c r="B138" s="31" t="s">
        <v>46</v>
      </c>
      <c r="C138" s="39">
        <f>(H102/C102)^(1/4)*100-100</f>
        <v>4.0711853521651307</v>
      </c>
      <c r="D138" s="37">
        <f>(AA102/H102)^(1/19)*100-100</f>
        <v>2.7828491287522894</v>
      </c>
      <c r="E138" s="37">
        <f>(AE102/AA102)^(1/4)*100-100</f>
        <v>0.34580601436498171</v>
      </c>
      <c r="F138" s="40">
        <f>(AE102/C102)^(1/28)*100-100</f>
        <v>2.5130074966054963</v>
      </c>
    </row>
    <row r="139" spans="2:31" ht="18" customHeight="1" x14ac:dyDescent="0.25">
      <c r="B139" s="31" t="s">
        <v>47</v>
      </c>
      <c r="C139" s="39">
        <f>(H103/C103)^(1/4)*100-100</f>
        <v>2.2904400429309533</v>
      </c>
      <c r="D139" s="37">
        <f>(AA103/H103)^(1/19)*100-100</f>
        <v>1.0020115176148749</v>
      </c>
      <c r="E139" s="37">
        <f>(AE103/AA103)^(1/4)*100-100</f>
        <v>1.2796738463295867</v>
      </c>
      <c r="F139" s="40">
        <f>(AE103/C103)^(1/28)*100-100</f>
        <v>1.1887278167344277</v>
      </c>
    </row>
    <row r="140" spans="2:31" ht="18" customHeight="1" x14ac:dyDescent="0.25">
      <c r="B140" s="31" t="s">
        <v>48</v>
      </c>
      <c r="C140" s="39">
        <f>(H104/C104)^(1/4)*100-100</f>
        <v>2.3095545760015881</v>
      </c>
      <c r="D140" s="37">
        <f>(AA104/H104)^(1/19)*100-100</f>
        <v>2.0654831161652538</v>
      </c>
      <c r="E140" s="37">
        <f>(AE104/AA104)^(1/4)*100-100</f>
        <v>-4.4537261427009867E-2</v>
      </c>
      <c r="F140" s="40">
        <f>(AE104/C104)^(1/28)*100-100</f>
        <v>1.7217741066341148</v>
      </c>
    </row>
    <row r="141" spans="2:31" ht="18" customHeight="1" x14ac:dyDescent="0.25">
      <c r="B141" s="31" t="s">
        <v>51</v>
      </c>
      <c r="C141" s="39">
        <f>(H107/C107)^(1/4)*100-100</f>
        <v>5.1768611530697513</v>
      </c>
      <c r="D141" s="37">
        <f>(AA107/H107)^(1/19)*100-100</f>
        <v>-0.50120493450577897</v>
      </c>
      <c r="E141" s="37">
        <f>(AE107/AA107)^(1/4)*100-100</f>
        <v>-1.1908734374043775</v>
      </c>
      <c r="F141" s="40">
        <f>(AE107/C107)^(1/28)*100-100</f>
        <v>0.20915888569794561</v>
      </c>
    </row>
    <row r="142" spans="2:31" ht="18" customHeight="1" x14ac:dyDescent="0.25">
      <c r="B142" s="31" t="s">
        <v>52</v>
      </c>
      <c r="C142" s="39">
        <f>(H108/C108)^(1/4)*100-100</f>
        <v>-0.96819862375905075</v>
      </c>
      <c r="D142" s="37">
        <f>(AA108/H108)^(1/19)*100-100</f>
        <v>0.26854436500700274</v>
      </c>
      <c r="E142" s="37">
        <f>(AE108/AA108)^(1/4)*100-100</f>
        <v>1.304647329773573</v>
      </c>
      <c r="F142" s="40">
        <f>(AE108/C108)^(1/28)*100-100</f>
        <v>0.22842764318565401</v>
      </c>
    </row>
    <row r="143" spans="2:31" ht="18" customHeight="1" x14ac:dyDescent="0.25">
      <c r="B143" s="32" t="s">
        <v>53</v>
      </c>
      <c r="C143" s="41">
        <f>(H109/C109)^(1/4)*100-100</f>
        <v>3.8163959952052693</v>
      </c>
      <c r="D143" s="38">
        <f>(AA109/H109)^(1/19)*100-100</f>
        <v>0.50786591272743919</v>
      </c>
      <c r="E143" s="38">
        <f>(AE109/AA109)^(1/4)*100-100</f>
        <v>-2.0260794090902721</v>
      </c>
      <c r="F143" s="42">
        <f>(AE109/C109)^(1/28)*100-100</f>
        <v>0.58811479148637602</v>
      </c>
    </row>
    <row r="144" spans="2:31" ht="18" customHeight="1" x14ac:dyDescent="0.25">
      <c r="B144" s="31" t="s">
        <v>54</v>
      </c>
      <c r="C144" s="39">
        <f>(H110/C110)^(1/4)*100-100</f>
        <v>4.6625411063051985</v>
      </c>
      <c r="D144" s="37">
        <f>(AA110/H110)^(1/19)*100-100</f>
        <v>2.8498539291752536</v>
      </c>
      <c r="E144" s="37">
        <f>(AE110/AA110)^(1/4)*100-100</f>
        <v>3.7473135923927998</v>
      </c>
      <c r="F144" s="40">
        <f>(AE110/C110)^(1/28)*100-100</f>
        <v>3.1313734729445173</v>
      </c>
    </row>
    <row r="145" spans="2:6" ht="18" customHeight="1" x14ac:dyDescent="0.25">
      <c r="B145" s="31" t="s">
        <v>55</v>
      </c>
      <c r="C145" s="39">
        <f>(H111/C111)^(1/4)*100-100</f>
        <v>3.1059879463556967</v>
      </c>
      <c r="D145" s="37">
        <f>(AA111/H111)^(1/19)*100-100</f>
        <v>0.79864222056664858</v>
      </c>
      <c r="E145" s="37">
        <f>(AE111/AA111)^(1/4)*100-100</f>
        <v>1.0420229667776937</v>
      </c>
      <c r="F145" s="40">
        <f>(AE111/C111)^(1/28)*100-100</f>
        <v>1.1311845992585461</v>
      </c>
    </row>
    <row r="146" spans="2:6" ht="18" customHeight="1" x14ac:dyDescent="0.25">
      <c r="B146" s="31" t="s">
        <v>59</v>
      </c>
      <c r="C146" s="39">
        <f>(H115/C115)^(1/4)*100-100</f>
        <v>1.7703583436376533</v>
      </c>
      <c r="D146" s="37">
        <f>(AA115/H115)^(1/19)*100-100</f>
        <v>-0.20370935459801842</v>
      </c>
      <c r="E146" s="37">
        <f>(AE115/AA115)^(1/4)*100-100</f>
        <v>-2.817153668257248</v>
      </c>
      <c r="F146" s="40">
        <f>(AE115/C115)^(1/28)*100-100</f>
        <v>-0.29546736555079178</v>
      </c>
    </row>
    <row r="147" spans="2:6" ht="18" customHeight="1" x14ac:dyDescent="0.25">
      <c r="B147" s="31" t="s">
        <v>60</v>
      </c>
      <c r="C147" s="39">
        <f>(H116/C116)^(1/4)*100-100</f>
        <v>1.1331598973695804</v>
      </c>
      <c r="D147" s="37">
        <f>(AA116/H116)^(1/19)*100-100</f>
        <v>2.5435215950616765</v>
      </c>
      <c r="E147" s="37">
        <f>(AE116/AA116)^(1/4)*100-100</f>
        <v>3.0633505942886359</v>
      </c>
      <c r="F147" s="40">
        <f>(AE116/C116)^(1/28)*100-100</f>
        <v>2.3229685215743672</v>
      </c>
    </row>
    <row r="148" spans="2:6" ht="18" customHeight="1" x14ac:dyDescent="0.25">
      <c r="B148" s="31" t="s">
        <v>62</v>
      </c>
      <c r="C148" s="39">
        <f t="shared" ref="C148:C157" si="12">(H118/C118)^(1/4)*100-100</f>
        <v>5.464902408681823</v>
      </c>
      <c r="D148" s="37">
        <f t="shared" ref="D148:D157" si="13">(AA118/H118)^(1/19)*100-100</f>
        <v>1.4071651974213637</v>
      </c>
      <c r="E148" s="37">
        <f t="shared" ref="E148:E157" si="14">(AE118/AA118)^(1/4)*100-100</f>
        <v>0.78178536842681012</v>
      </c>
      <c r="F148" s="40">
        <f t="shared" ref="F148:F157" si="15">(AE118/C118)^(1/28)*100-100</f>
        <v>1.8362253452363291</v>
      </c>
    </row>
    <row r="149" spans="2:6" ht="18" customHeight="1" x14ac:dyDescent="0.25">
      <c r="B149" s="31" t="s">
        <v>63</v>
      </c>
      <c r="C149" s="39">
        <f t="shared" si="12"/>
        <v>1.7925196869601905</v>
      </c>
      <c r="D149" s="37">
        <f t="shared" si="13"/>
        <v>0.99843796498520021</v>
      </c>
      <c r="E149" s="37">
        <f t="shared" si="14"/>
        <v>-0.24406179105899639</v>
      </c>
      <c r="F149" s="40">
        <f t="shared" si="15"/>
        <v>0.89704876450132076</v>
      </c>
    </row>
    <row r="150" spans="2:6" ht="18" customHeight="1" x14ac:dyDescent="0.25">
      <c r="B150" s="31" t="s">
        <v>64</v>
      </c>
      <c r="C150" s="39">
        <f t="shared" si="12"/>
        <v>4.902574785111284</v>
      </c>
      <c r="D150" s="37">
        <f t="shared" si="13"/>
        <v>2.3233166013327349</v>
      </c>
      <c r="E150" s="37">
        <f t="shared" si="14"/>
        <v>1.9921216906517714</v>
      </c>
      <c r="F150" s="40">
        <f t="shared" si="15"/>
        <v>2.5561568203924736</v>
      </c>
    </row>
    <row r="151" spans="2:6" ht="18" customHeight="1" x14ac:dyDescent="0.25">
      <c r="B151" s="31" t="s">
        <v>65</v>
      </c>
      <c r="C151" s="39">
        <f t="shared" si="12"/>
        <v>3.0778143476705537</v>
      </c>
      <c r="D151" s="37">
        <f t="shared" si="13"/>
        <v>0.37695604390270887</v>
      </c>
      <c r="E151" s="37">
        <f t="shared" si="14"/>
        <v>0.60263403684037087</v>
      </c>
      <c r="F151" s="40">
        <f t="shared" si="15"/>
        <v>0.77720467161191209</v>
      </c>
    </row>
    <row r="152" spans="2:6" ht="18" customHeight="1" x14ac:dyDescent="0.25">
      <c r="B152" s="31" t="s">
        <v>66</v>
      </c>
      <c r="C152" s="39">
        <f t="shared" si="12"/>
        <v>-0.35105790114165814</v>
      </c>
      <c r="D152" s="37">
        <f t="shared" si="13"/>
        <v>5.9218754568612013</v>
      </c>
      <c r="E152" s="37">
        <f t="shared" si="14"/>
        <v>2.4516837024260525</v>
      </c>
      <c r="F152" s="40">
        <f t="shared" si="15"/>
        <v>4.2891428478516502</v>
      </c>
    </row>
    <row r="153" spans="2:6" ht="18" customHeight="1" x14ac:dyDescent="0.25">
      <c r="B153" s="31" t="s">
        <v>67</v>
      </c>
      <c r="C153" s="39">
        <f t="shared" si="12"/>
        <v>2.8599476571659324</v>
      </c>
      <c r="D153" s="37">
        <f t="shared" si="13"/>
        <v>2.5048595232203041</v>
      </c>
      <c r="E153" s="37">
        <f t="shared" si="14"/>
        <v>0.41949269771859576</v>
      </c>
      <c r="F153" s="40">
        <f t="shared" si="15"/>
        <v>2.1645129449219667</v>
      </c>
    </row>
    <row r="154" spans="2:6" ht="18" customHeight="1" x14ac:dyDescent="0.25">
      <c r="B154" s="31" t="s">
        <v>68</v>
      </c>
      <c r="C154" s="39">
        <f t="shared" si="12"/>
        <v>10.178678533799328</v>
      </c>
      <c r="D154" s="37">
        <f t="shared" si="13"/>
        <v>0.84953963526473331</v>
      </c>
      <c r="E154" s="37">
        <f t="shared" si="14"/>
        <v>3.8022797143461702</v>
      </c>
      <c r="F154" s="40">
        <f t="shared" si="15"/>
        <v>2.5232168378538375</v>
      </c>
    </row>
    <row r="155" spans="2:6" ht="18" customHeight="1" x14ac:dyDescent="0.25">
      <c r="B155" s="31" t="s">
        <v>69</v>
      </c>
      <c r="C155" s="39">
        <f t="shared" si="12"/>
        <v>2.5537591620081912</v>
      </c>
      <c r="D155" s="37">
        <f t="shared" si="13"/>
        <v>1.3522751104391801</v>
      </c>
      <c r="E155" s="37">
        <f t="shared" si="14"/>
        <v>-0.88696802973412048</v>
      </c>
      <c r="F155" s="40">
        <f t="shared" si="15"/>
        <v>1.1510071869517731</v>
      </c>
    </row>
    <row r="156" spans="2:6" ht="18" customHeight="1" x14ac:dyDescent="0.25">
      <c r="B156" s="31" t="s">
        <v>70</v>
      </c>
      <c r="C156" s="39">
        <f t="shared" si="12"/>
        <v>4.5773071743965943</v>
      </c>
      <c r="D156" s="37">
        <f t="shared" si="13"/>
        <v>1.9183509851783214</v>
      </c>
      <c r="E156" s="37">
        <f t="shared" si="14"/>
        <v>-0.32378942179269643</v>
      </c>
      <c r="F156" s="40">
        <f t="shared" si="15"/>
        <v>1.9002859132658472</v>
      </c>
    </row>
    <row r="157" spans="2:6" ht="18" customHeight="1" x14ac:dyDescent="0.25">
      <c r="B157" s="31" t="s">
        <v>71</v>
      </c>
      <c r="C157" s="39">
        <f t="shared" si="12"/>
        <v>6.2593076488542039</v>
      </c>
      <c r="D157" s="37">
        <f t="shared" si="13"/>
        <v>1.3033462958542685</v>
      </c>
      <c r="E157" s="37">
        <f t="shared" si="14"/>
        <v>2.5663385219851165</v>
      </c>
      <c r="F157" s="40">
        <f t="shared" si="15"/>
        <v>2.1303870028294085</v>
      </c>
    </row>
    <row r="158" spans="2:6" ht="18" customHeight="1" x14ac:dyDescent="0.25">
      <c r="B158" s="31" t="s">
        <v>73</v>
      </c>
      <c r="C158" s="39">
        <f>(H129/C129)^(1/4)*100-100</f>
        <v>3.9373711093682289</v>
      </c>
      <c r="D158" s="37">
        <f>(AA129/H129)^(1/19)*100-100</f>
        <v>2.1192185421018195</v>
      </c>
      <c r="E158" s="37">
        <f>(AE129/AA129)^(1/4)*100-100</f>
        <v>0.1039554274158121</v>
      </c>
      <c r="F158" s="40">
        <f>(AE129/C129)^(1/28)*100-100</f>
        <v>2.0094723879453085</v>
      </c>
    </row>
    <row r="159" spans="2:6" ht="18" customHeight="1" x14ac:dyDescent="0.25">
      <c r="B159" s="33" t="s">
        <v>74</v>
      </c>
      <c r="C159" s="43">
        <f>(H130/C130)^(1/4)*100-100</f>
        <v>-2.6850748439171639</v>
      </c>
      <c r="D159" s="44">
        <f>(AA130/H130)^(1/19)*100-100</f>
        <v>2.3978588229858246</v>
      </c>
      <c r="E159" s="44">
        <f>(AE130/AA130)^(1/4)*100-100</f>
        <v>-0.65771668931958516</v>
      </c>
      <c r="F159" s="45">
        <f>(AE130/C130)^(1/28)*100-100</f>
        <v>1.1311709128373479</v>
      </c>
    </row>
    <row r="160" spans="2:6" ht="17.25" customHeight="1" x14ac:dyDescent="0.25">
      <c r="B160" s="46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160"/>
  <sheetViews>
    <sheetView topLeftCell="A41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26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21">
        <v>181247</v>
      </c>
      <c r="D12" s="17">
        <v>192089.1</v>
      </c>
      <c r="E12" s="17">
        <v>208278.3</v>
      </c>
      <c r="F12" s="17">
        <v>229326.4</v>
      </c>
      <c r="G12" s="17">
        <v>250643.6</v>
      </c>
      <c r="H12" s="17">
        <v>270364.7</v>
      </c>
      <c r="I12" s="17">
        <v>297280.40000000002</v>
      </c>
      <c r="J12" s="17">
        <v>315661.40000000002</v>
      </c>
      <c r="K12" s="21">
        <v>315352</v>
      </c>
      <c r="L12" s="17">
        <v>337191.3</v>
      </c>
      <c r="M12" s="17">
        <v>344536.3</v>
      </c>
      <c r="N12" s="17">
        <v>370482.5</v>
      </c>
      <c r="O12" s="21">
        <v>400473</v>
      </c>
      <c r="P12" s="17">
        <v>416579.8</v>
      </c>
      <c r="Q12" s="17">
        <v>413618.4</v>
      </c>
      <c r="R12" s="17">
        <v>420704.5</v>
      </c>
      <c r="S12" s="17">
        <v>441603.1</v>
      </c>
      <c r="T12" s="17">
        <v>452601.7</v>
      </c>
      <c r="U12" s="17">
        <v>464429.5</v>
      </c>
      <c r="V12" s="17">
        <v>482077.5</v>
      </c>
      <c r="W12" s="17">
        <v>503292.2</v>
      </c>
      <c r="X12" s="21">
        <v>524006</v>
      </c>
      <c r="Y12" s="17">
        <v>556414.9</v>
      </c>
      <c r="Z12" s="17">
        <v>594218.19999999995</v>
      </c>
      <c r="AA12" s="17">
        <v>633856.9</v>
      </c>
      <c r="AB12" s="17">
        <v>649224.5</v>
      </c>
      <c r="AC12" s="21">
        <v>722014</v>
      </c>
      <c r="AD12" s="21">
        <v>760913</v>
      </c>
      <c r="AE12" s="21">
        <v>792921</v>
      </c>
    </row>
    <row r="13" spans="2:31" ht="15" x14ac:dyDescent="0.25">
      <c r="B13" s="7" t="s">
        <v>43</v>
      </c>
      <c r="C13" s="16">
        <v>164140.5</v>
      </c>
      <c r="D13" s="16">
        <v>173385.1</v>
      </c>
      <c r="E13" s="16">
        <v>187286.39999999999</v>
      </c>
      <c r="F13" s="16">
        <v>206473.2</v>
      </c>
      <c r="G13" s="16">
        <v>225915.5</v>
      </c>
      <c r="H13" s="16">
        <v>243160.8</v>
      </c>
      <c r="I13" s="20">
        <v>268087</v>
      </c>
      <c r="J13" s="16">
        <v>284580.2</v>
      </c>
      <c r="K13" s="16">
        <v>282107.2</v>
      </c>
      <c r="L13" s="16">
        <v>299055.8</v>
      </c>
      <c r="M13" s="20">
        <v>304621</v>
      </c>
      <c r="N13" s="16">
        <v>326853.59999999998</v>
      </c>
      <c r="O13" s="20">
        <v>352533</v>
      </c>
      <c r="P13" s="16">
        <v>364941.1</v>
      </c>
      <c r="Q13" s="16">
        <v>360985.4</v>
      </c>
      <c r="R13" s="20">
        <v>366695</v>
      </c>
      <c r="S13" s="16">
        <v>385095.1</v>
      </c>
      <c r="T13" s="16">
        <v>393306.2</v>
      </c>
      <c r="U13" s="16">
        <v>401493.7</v>
      </c>
      <c r="V13" s="16">
        <v>415504.6</v>
      </c>
      <c r="W13" s="16">
        <v>429108.8</v>
      </c>
      <c r="X13" s="16">
        <v>446489.2</v>
      </c>
      <c r="Y13" s="16">
        <v>475587.9</v>
      </c>
      <c r="Z13" s="16">
        <v>505189.3</v>
      </c>
      <c r="AA13" s="16">
        <v>534589.5</v>
      </c>
      <c r="AB13" s="16">
        <v>543597.80000000005</v>
      </c>
      <c r="AC13" s="16">
        <v>601349.19999999995</v>
      </c>
      <c r="AD13" s="16">
        <v>635144.1</v>
      </c>
      <c r="AE13" s="16">
        <v>663039.5</v>
      </c>
    </row>
    <row r="14" spans="2:31" ht="15" x14ac:dyDescent="0.25">
      <c r="B14" s="7" t="s">
        <v>44</v>
      </c>
      <c r="C14" s="17">
        <v>5803.8</v>
      </c>
      <c r="D14" s="17">
        <v>5738.5</v>
      </c>
      <c r="E14" s="17">
        <v>6164.7</v>
      </c>
      <c r="F14" s="17">
        <v>6999.7</v>
      </c>
      <c r="G14" s="17">
        <v>7786.5</v>
      </c>
      <c r="H14" s="17">
        <v>8510.4</v>
      </c>
      <c r="I14" s="17">
        <v>9431.1</v>
      </c>
      <c r="J14" s="21">
        <v>10128</v>
      </c>
      <c r="K14" s="17">
        <v>10284.5</v>
      </c>
      <c r="L14" s="17">
        <v>10668.1</v>
      </c>
      <c r="M14" s="17">
        <v>10533.8</v>
      </c>
      <c r="N14" s="17">
        <v>10845.4</v>
      </c>
      <c r="O14" s="17">
        <v>11599.2</v>
      </c>
      <c r="P14" s="17">
        <v>12115.2</v>
      </c>
      <c r="Q14" s="17">
        <v>12733.9</v>
      </c>
      <c r="R14" s="17">
        <v>13276.2</v>
      </c>
      <c r="S14" s="17">
        <v>13712.1</v>
      </c>
      <c r="T14" s="17">
        <v>14347.4</v>
      </c>
      <c r="U14" s="17">
        <v>14281.8</v>
      </c>
      <c r="V14" s="17">
        <v>14652.8</v>
      </c>
      <c r="W14" s="17">
        <v>15281.2</v>
      </c>
      <c r="X14" s="17">
        <v>15890.7</v>
      </c>
      <c r="Y14" s="17">
        <v>16800.900000000001</v>
      </c>
      <c r="Z14" s="17">
        <v>17584.400000000001</v>
      </c>
      <c r="AA14" s="17">
        <v>18917.099999999999</v>
      </c>
      <c r="AB14" s="17">
        <v>18779.8</v>
      </c>
      <c r="AC14" s="17">
        <v>20454.5</v>
      </c>
      <c r="AD14" s="17">
        <v>21532.1</v>
      </c>
      <c r="AE14" s="17">
        <v>22003.9</v>
      </c>
    </row>
    <row r="15" spans="2:31" ht="15" x14ac:dyDescent="0.25">
      <c r="B15" s="7" t="s">
        <v>45</v>
      </c>
      <c r="C15" s="16">
        <v>536.9</v>
      </c>
      <c r="D15" s="16">
        <v>551.9</v>
      </c>
      <c r="E15" s="20">
        <v>494</v>
      </c>
      <c r="F15" s="16">
        <v>606.1</v>
      </c>
      <c r="G15" s="20">
        <v>644</v>
      </c>
      <c r="H15" s="16">
        <v>773.2</v>
      </c>
      <c r="I15" s="16">
        <v>921.3</v>
      </c>
      <c r="J15" s="16">
        <v>1076.7</v>
      </c>
      <c r="K15" s="16">
        <v>1133.7</v>
      </c>
      <c r="L15" s="16">
        <v>1242.2</v>
      </c>
      <c r="M15" s="16">
        <v>1200.5999999999999</v>
      </c>
      <c r="N15" s="16">
        <v>1312.4</v>
      </c>
      <c r="O15" s="16">
        <v>1425.9</v>
      </c>
      <c r="P15" s="16">
        <v>2484.3000000000002</v>
      </c>
      <c r="Q15" s="16">
        <v>2421.4</v>
      </c>
      <c r="R15" s="20">
        <v>2429</v>
      </c>
      <c r="S15" s="16">
        <v>2730.5</v>
      </c>
      <c r="T15" s="16">
        <v>2643.7</v>
      </c>
      <c r="U15" s="16">
        <v>2657.9</v>
      </c>
      <c r="V15" s="16">
        <v>2679.1</v>
      </c>
      <c r="W15" s="16">
        <v>2731.2</v>
      </c>
      <c r="X15" s="16">
        <v>3188.3</v>
      </c>
      <c r="Y15" s="16">
        <v>3364.1</v>
      </c>
      <c r="Z15" s="20">
        <v>3711</v>
      </c>
      <c r="AA15" s="16">
        <v>4241.8999999999996</v>
      </c>
      <c r="AB15" s="16">
        <v>4508.7</v>
      </c>
      <c r="AC15" s="20">
        <v>4833</v>
      </c>
      <c r="AD15" s="16">
        <v>4929.3999999999996</v>
      </c>
      <c r="AE15" s="16">
        <v>5140.6000000000004</v>
      </c>
    </row>
    <row r="16" spans="2:31" ht="15" x14ac:dyDescent="0.25">
      <c r="B16" s="7" t="s">
        <v>46</v>
      </c>
      <c r="C16" s="17">
        <v>3037.3</v>
      </c>
      <c r="D16" s="17">
        <v>3531.7</v>
      </c>
      <c r="E16" s="17">
        <v>3830.8</v>
      </c>
      <c r="F16" s="17">
        <v>3730.9</v>
      </c>
      <c r="G16" s="17">
        <v>3797.6</v>
      </c>
      <c r="H16" s="17">
        <v>4131.8999999999996</v>
      </c>
      <c r="I16" s="17">
        <v>4302.8</v>
      </c>
      <c r="J16" s="17">
        <v>4587.5</v>
      </c>
      <c r="K16" s="21">
        <v>4793</v>
      </c>
      <c r="L16" s="17">
        <v>4983.1000000000004</v>
      </c>
      <c r="M16" s="17">
        <v>5610.3</v>
      </c>
      <c r="N16" s="17">
        <v>6218.4</v>
      </c>
      <c r="O16" s="17">
        <v>6977.2</v>
      </c>
      <c r="P16" s="17">
        <v>7229.9</v>
      </c>
      <c r="Q16" s="21">
        <v>7152</v>
      </c>
      <c r="R16" s="17">
        <v>7145.3</v>
      </c>
      <c r="S16" s="17">
        <v>7236.9</v>
      </c>
      <c r="T16" s="21">
        <v>7065</v>
      </c>
      <c r="U16" s="17">
        <v>7336.9</v>
      </c>
      <c r="V16" s="17">
        <v>7849.6</v>
      </c>
      <c r="W16" s="21">
        <v>8548</v>
      </c>
      <c r="X16" s="17">
        <v>8942.4</v>
      </c>
      <c r="Y16" s="17">
        <v>9834.2000000000007</v>
      </c>
      <c r="Z16" s="17">
        <v>10839.2</v>
      </c>
      <c r="AA16" s="17">
        <v>12417.3</v>
      </c>
      <c r="AB16" s="17">
        <v>13030.2</v>
      </c>
      <c r="AC16" s="17">
        <v>14534.6</v>
      </c>
      <c r="AD16" s="17">
        <v>15448.9</v>
      </c>
      <c r="AE16" s="17">
        <v>16219.6</v>
      </c>
    </row>
    <row r="17" spans="2:31" ht="15" x14ac:dyDescent="0.25">
      <c r="B17" s="7" t="s">
        <v>47</v>
      </c>
      <c r="C17" s="16">
        <v>2103.6999999999998</v>
      </c>
      <c r="D17" s="16">
        <v>2387.3000000000002</v>
      </c>
      <c r="E17" s="16">
        <v>2825.7</v>
      </c>
      <c r="F17" s="16">
        <v>3091.1</v>
      </c>
      <c r="G17" s="16">
        <v>3490.6</v>
      </c>
      <c r="H17" s="16">
        <v>3914.3</v>
      </c>
      <c r="I17" s="16">
        <v>4172.5</v>
      </c>
      <c r="J17" s="16">
        <v>4620.8</v>
      </c>
      <c r="K17" s="16">
        <v>5074.1000000000004</v>
      </c>
      <c r="L17" s="16">
        <v>5340.2</v>
      </c>
      <c r="M17" s="16">
        <v>5558.1</v>
      </c>
      <c r="N17" s="16">
        <v>5992.4</v>
      </c>
      <c r="O17" s="16">
        <v>6730.4</v>
      </c>
      <c r="P17" s="16">
        <v>7618.2</v>
      </c>
      <c r="Q17" s="20">
        <v>7840</v>
      </c>
      <c r="R17" s="16">
        <v>8222.1</v>
      </c>
      <c r="S17" s="16">
        <v>8451.4</v>
      </c>
      <c r="T17" s="16">
        <v>8614.7000000000007</v>
      </c>
      <c r="U17" s="20">
        <v>9434</v>
      </c>
      <c r="V17" s="16">
        <v>9533.2000000000007</v>
      </c>
      <c r="W17" s="16">
        <v>10515.4</v>
      </c>
      <c r="X17" s="16">
        <v>11542.6</v>
      </c>
      <c r="Y17" s="16">
        <v>11794.4</v>
      </c>
      <c r="Z17" s="20">
        <v>11993</v>
      </c>
      <c r="AA17" s="16">
        <v>12867.5</v>
      </c>
      <c r="AB17" s="20">
        <v>13336</v>
      </c>
      <c r="AC17" s="16">
        <v>14749.5</v>
      </c>
      <c r="AD17" s="16">
        <v>15401.1</v>
      </c>
      <c r="AE17" s="16">
        <v>15961.8</v>
      </c>
    </row>
    <row r="18" spans="2:31" ht="15" x14ac:dyDescent="0.25">
      <c r="B18" s="7" t="s">
        <v>48</v>
      </c>
      <c r="C18" s="17">
        <v>45450.3</v>
      </c>
      <c r="D18" s="17">
        <v>47795.3</v>
      </c>
      <c r="E18" s="17">
        <v>52593.4</v>
      </c>
      <c r="F18" s="17">
        <v>59859.9</v>
      </c>
      <c r="G18" s="17">
        <v>64519.1</v>
      </c>
      <c r="H18" s="17">
        <v>69224.5</v>
      </c>
      <c r="I18" s="17">
        <v>76737.899999999994</v>
      </c>
      <c r="J18" s="17">
        <v>79453.2</v>
      </c>
      <c r="K18" s="17">
        <v>73081.5</v>
      </c>
      <c r="L18" s="17">
        <v>79113.8</v>
      </c>
      <c r="M18" s="17">
        <v>78157.2</v>
      </c>
      <c r="N18" s="17">
        <v>85840.3</v>
      </c>
      <c r="O18" s="17">
        <v>96994.6</v>
      </c>
      <c r="P18" s="17">
        <v>100805.3</v>
      </c>
      <c r="Q18" s="17">
        <v>99169.9</v>
      </c>
      <c r="R18" s="17">
        <v>98367.7</v>
      </c>
      <c r="S18" s="17">
        <v>110046.5</v>
      </c>
      <c r="T18" s="17">
        <v>114782.8</v>
      </c>
      <c r="U18" s="17">
        <v>121015.7</v>
      </c>
      <c r="V18" s="17">
        <v>126939.9</v>
      </c>
      <c r="W18" s="21">
        <v>128313</v>
      </c>
      <c r="X18" s="17">
        <v>133033.9</v>
      </c>
      <c r="Y18" s="17">
        <v>139451.9</v>
      </c>
      <c r="Z18" s="17">
        <v>150235.9</v>
      </c>
      <c r="AA18" s="17">
        <v>155759.1</v>
      </c>
      <c r="AB18" s="21">
        <v>154278</v>
      </c>
      <c r="AC18" s="17">
        <v>167576.79999999999</v>
      </c>
      <c r="AD18" s="17">
        <v>168440.7</v>
      </c>
      <c r="AE18" s="17">
        <v>174719.8</v>
      </c>
    </row>
    <row r="19" spans="2:31" ht="15" x14ac:dyDescent="0.25">
      <c r="B19" s="7" t="s">
        <v>49</v>
      </c>
      <c r="C19" s="16">
        <v>316.8</v>
      </c>
      <c r="D19" s="16">
        <v>327.60000000000002</v>
      </c>
      <c r="E19" s="16">
        <v>331.9</v>
      </c>
      <c r="F19" s="16">
        <v>368.6</v>
      </c>
      <c r="G19" s="16">
        <v>382.2</v>
      </c>
      <c r="H19" s="16">
        <v>417.3</v>
      </c>
      <c r="I19" s="16">
        <v>440.3</v>
      </c>
      <c r="J19" s="16">
        <v>479.8</v>
      </c>
      <c r="K19" s="16">
        <v>508.3</v>
      </c>
      <c r="L19" s="16">
        <v>556.1</v>
      </c>
      <c r="M19" s="16">
        <v>628.6</v>
      </c>
      <c r="N19" s="16">
        <v>705.3</v>
      </c>
      <c r="O19" s="16">
        <v>808.4</v>
      </c>
      <c r="P19" s="16">
        <v>883.4</v>
      </c>
      <c r="Q19" s="16">
        <v>807.1</v>
      </c>
      <c r="R19" s="16">
        <v>783.8</v>
      </c>
      <c r="S19" s="16">
        <v>844.1</v>
      </c>
      <c r="T19" s="16">
        <v>939.4</v>
      </c>
      <c r="U19" s="16">
        <v>993.3</v>
      </c>
      <c r="V19" s="16">
        <v>1045.9000000000001</v>
      </c>
      <c r="W19" s="16">
        <v>1102.2</v>
      </c>
      <c r="X19" s="16">
        <v>1168.3</v>
      </c>
      <c r="Y19" s="16">
        <v>1297.8</v>
      </c>
      <c r="Z19" s="16">
        <v>1486.9</v>
      </c>
      <c r="AA19" s="16">
        <v>1642.2</v>
      </c>
      <c r="AB19" s="16">
        <v>1818.3</v>
      </c>
      <c r="AC19" s="16">
        <v>1873.9</v>
      </c>
      <c r="AD19" s="16">
        <v>2156.6</v>
      </c>
      <c r="AE19" s="16">
        <v>2028.3</v>
      </c>
    </row>
    <row r="20" spans="2:31" ht="15" x14ac:dyDescent="0.25">
      <c r="B20" s="7" t="s">
        <v>50</v>
      </c>
      <c r="C20" s="17">
        <v>4023.5</v>
      </c>
      <c r="D20" s="17">
        <v>4273.6000000000004</v>
      </c>
      <c r="E20" s="17">
        <v>5054.1000000000004</v>
      </c>
      <c r="F20" s="17">
        <v>5896.6</v>
      </c>
      <c r="G20" s="21">
        <v>6692</v>
      </c>
      <c r="H20" s="21">
        <v>6755</v>
      </c>
      <c r="I20" s="21">
        <v>7033</v>
      </c>
      <c r="J20" s="21">
        <v>7808</v>
      </c>
      <c r="K20" s="17">
        <v>6992.4</v>
      </c>
      <c r="L20" s="17">
        <v>8334.9</v>
      </c>
      <c r="M20" s="17">
        <v>9320.9</v>
      </c>
      <c r="N20" s="21">
        <v>10505</v>
      </c>
      <c r="O20" s="17">
        <v>12413.7</v>
      </c>
      <c r="P20" s="17">
        <v>13961.3</v>
      </c>
      <c r="Q20" s="17">
        <v>14845.3</v>
      </c>
      <c r="R20" s="17">
        <v>16075.1</v>
      </c>
      <c r="S20" s="17">
        <v>16581.3</v>
      </c>
      <c r="T20" s="17">
        <v>16831.400000000001</v>
      </c>
      <c r="U20" s="17">
        <v>18673.3</v>
      </c>
      <c r="V20" s="17">
        <v>21109.5</v>
      </c>
      <c r="W20" s="17">
        <v>24519.5</v>
      </c>
      <c r="X20" s="21">
        <v>26772</v>
      </c>
      <c r="Y20" s="17">
        <v>34316.1</v>
      </c>
      <c r="Z20" s="17">
        <v>42620.2</v>
      </c>
      <c r="AA20" s="17">
        <v>51172.3</v>
      </c>
      <c r="AB20" s="17">
        <v>60896.2</v>
      </c>
      <c r="AC20" s="17">
        <v>75154.7</v>
      </c>
      <c r="AD20" s="17">
        <v>80045.899999999994</v>
      </c>
      <c r="AE20" s="17">
        <v>85941.9</v>
      </c>
    </row>
    <row r="21" spans="2:31" ht="15" x14ac:dyDescent="0.25">
      <c r="B21" s="7" t="s">
        <v>51</v>
      </c>
      <c r="C21" s="16">
        <v>2324.1999999999998</v>
      </c>
      <c r="D21" s="16">
        <v>2376.8000000000002</v>
      </c>
      <c r="E21" s="16">
        <v>2803.2</v>
      </c>
      <c r="F21" s="16">
        <v>3000.9</v>
      </c>
      <c r="G21" s="16">
        <v>3341.1</v>
      </c>
      <c r="H21" s="16">
        <v>3801.8</v>
      </c>
      <c r="I21" s="16">
        <v>4226.3</v>
      </c>
      <c r="J21" s="16">
        <v>4846.8999999999996</v>
      </c>
      <c r="K21" s="16">
        <v>5056.3999999999996</v>
      </c>
      <c r="L21" s="16">
        <v>5561.1</v>
      </c>
      <c r="M21" s="16">
        <v>5923.1</v>
      </c>
      <c r="N21" s="16">
        <v>7058.2</v>
      </c>
      <c r="O21" s="16">
        <v>7212.2</v>
      </c>
      <c r="P21" s="16">
        <v>7461.2</v>
      </c>
      <c r="Q21" s="16">
        <v>7704.7</v>
      </c>
      <c r="R21" s="16">
        <v>7312.2</v>
      </c>
      <c r="S21" s="16">
        <v>6483.4</v>
      </c>
      <c r="T21" s="16">
        <v>6029.6</v>
      </c>
      <c r="U21" s="16">
        <v>5728.1</v>
      </c>
      <c r="V21" s="16">
        <v>4992.3999999999996</v>
      </c>
      <c r="W21" s="16">
        <v>5036.8</v>
      </c>
      <c r="X21" s="20">
        <v>5113</v>
      </c>
      <c r="Y21" s="16">
        <v>5174.1000000000004</v>
      </c>
      <c r="Z21" s="16">
        <v>4939.8999999999996</v>
      </c>
      <c r="AA21" s="16">
        <v>5174.1000000000004</v>
      </c>
      <c r="AB21" s="16">
        <v>5671.5</v>
      </c>
      <c r="AC21" s="16">
        <v>6208.9</v>
      </c>
      <c r="AD21" s="16">
        <v>6677.7</v>
      </c>
      <c r="AE21" s="16">
        <v>6993.4</v>
      </c>
    </row>
    <row r="22" spans="2:31" ht="15" x14ac:dyDescent="0.25">
      <c r="B22" s="7" t="s">
        <v>52</v>
      </c>
      <c r="C22" s="21">
        <v>15293</v>
      </c>
      <c r="D22" s="21">
        <v>16131</v>
      </c>
      <c r="E22" s="21">
        <v>17164</v>
      </c>
      <c r="F22" s="21">
        <v>17844</v>
      </c>
      <c r="G22" s="21">
        <v>18424</v>
      </c>
      <c r="H22" s="21">
        <v>20416</v>
      </c>
      <c r="I22" s="21">
        <v>22016</v>
      </c>
      <c r="J22" s="21">
        <v>23207</v>
      </c>
      <c r="K22" s="21">
        <v>24120</v>
      </c>
      <c r="L22" s="21">
        <v>24925</v>
      </c>
      <c r="M22" s="21">
        <v>26194</v>
      </c>
      <c r="N22" s="21">
        <v>27010</v>
      </c>
      <c r="O22" s="21">
        <v>28103</v>
      </c>
      <c r="P22" s="21">
        <v>28639</v>
      </c>
      <c r="Q22" s="21">
        <v>28680</v>
      </c>
      <c r="R22" s="21">
        <v>29492</v>
      </c>
      <c r="S22" s="21">
        <v>29272</v>
      </c>
      <c r="T22" s="21">
        <v>29713</v>
      </c>
      <c r="U22" s="21">
        <v>30554</v>
      </c>
      <c r="V22" s="21">
        <v>32666</v>
      </c>
      <c r="W22" s="21">
        <v>34663</v>
      </c>
      <c r="X22" s="21">
        <v>36118</v>
      </c>
      <c r="Y22" s="21">
        <v>39195</v>
      </c>
      <c r="Z22" s="21">
        <v>40816</v>
      </c>
      <c r="AA22" s="21">
        <v>42531</v>
      </c>
      <c r="AB22" s="21">
        <v>40487</v>
      </c>
      <c r="AC22" s="21">
        <v>43876</v>
      </c>
      <c r="AD22" s="21">
        <v>49319</v>
      </c>
      <c r="AE22" s="21">
        <v>51766</v>
      </c>
    </row>
    <row r="23" spans="2:31" ht="15" x14ac:dyDescent="0.25">
      <c r="B23" s="7" t="s">
        <v>53</v>
      </c>
      <c r="C23" s="16">
        <v>38054.300000000003</v>
      </c>
      <c r="D23" s="16">
        <v>39291.800000000003</v>
      </c>
      <c r="E23" s="16">
        <v>41887.800000000003</v>
      </c>
      <c r="F23" s="16">
        <v>45144.2</v>
      </c>
      <c r="G23" s="20">
        <v>49145</v>
      </c>
      <c r="H23" s="16">
        <v>51600.2</v>
      </c>
      <c r="I23" s="16">
        <v>55526.2</v>
      </c>
      <c r="J23" s="16">
        <v>59987.4</v>
      </c>
      <c r="K23" s="16">
        <v>62257.5</v>
      </c>
      <c r="L23" s="16">
        <v>66878.600000000006</v>
      </c>
      <c r="M23" s="16">
        <v>67784.600000000006</v>
      </c>
      <c r="N23" s="20">
        <v>74312</v>
      </c>
      <c r="O23" s="16">
        <v>77949.600000000006</v>
      </c>
      <c r="P23" s="20">
        <v>80471</v>
      </c>
      <c r="Q23" s="16">
        <v>77478.2</v>
      </c>
      <c r="R23" s="16">
        <v>80132.800000000003</v>
      </c>
      <c r="S23" s="16">
        <v>85124.4</v>
      </c>
      <c r="T23" s="16">
        <v>88903.4</v>
      </c>
      <c r="U23" s="16">
        <v>88677.9</v>
      </c>
      <c r="V23" s="16">
        <v>91303.7</v>
      </c>
      <c r="W23" s="16">
        <v>94389.6</v>
      </c>
      <c r="X23" s="16">
        <v>97066.8</v>
      </c>
      <c r="Y23" s="16">
        <v>103438.5</v>
      </c>
      <c r="Z23" s="20">
        <v>109424</v>
      </c>
      <c r="AA23" s="16">
        <v>116090.1</v>
      </c>
      <c r="AB23" s="16">
        <v>115434.5</v>
      </c>
      <c r="AC23" s="16">
        <v>126648.4</v>
      </c>
      <c r="AD23" s="16">
        <v>134365.5</v>
      </c>
      <c r="AE23" s="16">
        <v>142514.5</v>
      </c>
    </row>
    <row r="24" spans="2:31" ht="15" x14ac:dyDescent="0.25">
      <c r="B24" s="7" t="s">
        <v>54</v>
      </c>
      <c r="C24" s="17">
        <v>833.6</v>
      </c>
      <c r="D24" s="17">
        <v>969.5</v>
      </c>
      <c r="E24" s="17">
        <v>1051.0999999999999</v>
      </c>
      <c r="F24" s="17">
        <v>1118.9000000000001</v>
      </c>
      <c r="G24" s="17">
        <v>1106.9000000000001</v>
      </c>
      <c r="H24" s="17">
        <v>1152.5</v>
      </c>
      <c r="I24" s="17">
        <v>1247.5999999999999</v>
      </c>
      <c r="J24" s="17">
        <v>1332.6</v>
      </c>
      <c r="K24" s="21">
        <v>1406</v>
      </c>
      <c r="L24" s="17">
        <v>1585.7</v>
      </c>
      <c r="M24" s="17">
        <v>1678.8</v>
      </c>
      <c r="N24" s="17">
        <v>1769.9</v>
      </c>
      <c r="O24" s="17">
        <v>1895.4</v>
      </c>
      <c r="P24" s="17">
        <v>1904.3</v>
      </c>
      <c r="Q24" s="21">
        <v>1851</v>
      </c>
      <c r="R24" s="17">
        <v>1892.4</v>
      </c>
      <c r="S24" s="17">
        <v>1893.3</v>
      </c>
      <c r="T24" s="17">
        <v>1875.6</v>
      </c>
      <c r="U24" s="17">
        <v>1857.4</v>
      </c>
      <c r="V24" s="17">
        <v>1820.3</v>
      </c>
      <c r="W24" s="17">
        <v>1821.2</v>
      </c>
      <c r="X24" s="17">
        <v>1881.2</v>
      </c>
      <c r="Y24" s="17">
        <v>1969.6</v>
      </c>
      <c r="Z24" s="17">
        <v>2084.6999999999998</v>
      </c>
      <c r="AA24" s="17">
        <v>2192.6999999999998</v>
      </c>
      <c r="AB24" s="17">
        <v>2493.4</v>
      </c>
      <c r="AC24" s="17">
        <v>2665.1</v>
      </c>
      <c r="AD24" s="17">
        <v>3147.6</v>
      </c>
      <c r="AE24" s="17">
        <v>3279.1</v>
      </c>
    </row>
    <row r="25" spans="2:31" ht="15" x14ac:dyDescent="0.25">
      <c r="B25" s="7" t="s">
        <v>55</v>
      </c>
      <c r="C25" s="16">
        <v>26350.3</v>
      </c>
      <c r="D25" s="16">
        <v>29539.8</v>
      </c>
      <c r="E25" s="16">
        <v>30532.1</v>
      </c>
      <c r="F25" s="16">
        <v>32382.3</v>
      </c>
      <c r="G25" s="16">
        <v>36526.400000000001</v>
      </c>
      <c r="H25" s="16">
        <v>39525.1</v>
      </c>
      <c r="I25" s="16">
        <v>45295.8</v>
      </c>
      <c r="J25" s="16">
        <v>49277.1</v>
      </c>
      <c r="K25" s="16">
        <v>49103.6</v>
      </c>
      <c r="L25" s="16">
        <v>50039.7</v>
      </c>
      <c r="M25" s="16">
        <v>51203.9</v>
      </c>
      <c r="N25" s="16">
        <v>52287.199999999997</v>
      </c>
      <c r="O25" s="16">
        <v>54705.7</v>
      </c>
      <c r="P25" s="16">
        <v>56322.400000000001</v>
      </c>
      <c r="Q25" s="16">
        <v>56459.4</v>
      </c>
      <c r="R25" s="16">
        <v>57350.9</v>
      </c>
      <c r="S25" s="16">
        <v>57063.5</v>
      </c>
      <c r="T25" s="16">
        <v>54106.5</v>
      </c>
      <c r="U25" s="16">
        <v>53347.6</v>
      </c>
      <c r="V25" s="16">
        <v>52975.8</v>
      </c>
      <c r="W25" s="16">
        <v>53375.1</v>
      </c>
      <c r="X25" s="16">
        <v>55529.8</v>
      </c>
      <c r="Y25" s="16">
        <v>56383.8</v>
      </c>
      <c r="Z25" s="16">
        <v>55642.9</v>
      </c>
      <c r="AA25" s="16">
        <v>57173.8</v>
      </c>
      <c r="AB25" s="16">
        <v>56724.9</v>
      </c>
      <c r="AC25" s="16">
        <v>62702.6</v>
      </c>
      <c r="AD25" s="16">
        <v>65040.6</v>
      </c>
      <c r="AE25" s="16">
        <v>67259.199999999997</v>
      </c>
    </row>
    <row r="26" spans="2:31" ht="15" x14ac:dyDescent="0.25">
      <c r="B26" s="7" t="s">
        <v>56</v>
      </c>
      <c r="C26" s="17">
        <v>143.5</v>
      </c>
      <c r="D26" s="17">
        <v>165.4</v>
      </c>
      <c r="E26" s="17">
        <v>187.9</v>
      </c>
      <c r="F26" s="21">
        <v>229</v>
      </c>
      <c r="G26" s="21">
        <v>269</v>
      </c>
      <c r="H26" s="17">
        <v>307.5</v>
      </c>
      <c r="I26" s="17">
        <v>345.8</v>
      </c>
      <c r="J26" s="17">
        <v>378.2</v>
      </c>
      <c r="K26" s="17">
        <v>382.7</v>
      </c>
      <c r="L26" s="17">
        <v>484.3</v>
      </c>
      <c r="M26" s="17">
        <v>541.29999999999995</v>
      </c>
      <c r="N26" s="17">
        <v>508.5</v>
      </c>
      <c r="O26" s="17">
        <v>563.1</v>
      </c>
      <c r="P26" s="17">
        <v>583.70000000000005</v>
      </c>
      <c r="Q26" s="17">
        <v>554.4</v>
      </c>
      <c r="R26" s="17">
        <v>585.6</v>
      </c>
      <c r="S26" s="17">
        <v>595.79999999999995</v>
      </c>
      <c r="T26" s="17">
        <v>576.4</v>
      </c>
      <c r="U26" s="17">
        <v>648.20000000000005</v>
      </c>
      <c r="V26" s="17">
        <v>680.3</v>
      </c>
      <c r="W26" s="21">
        <v>700</v>
      </c>
      <c r="X26" s="17">
        <v>926.8</v>
      </c>
      <c r="Y26" s="17">
        <v>1121.7</v>
      </c>
      <c r="Z26" s="17">
        <v>1210.2</v>
      </c>
      <c r="AA26" s="17">
        <v>1430.2</v>
      </c>
      <c r="AB26" s="17">
        <v>1730.9</v>
      </c>
      <c r="AC26" s="17">
        <v>2016.8</v>
      </c>
      <c r="AD26" s="17">
        <v>2795.4</v>
      </c>
      <c r="AE26" s="17">
        <v>3017.3</v>
      </c>
    </row>
    <row r="27" spans="2:31" ht="15" x14ac:dyDescent="0.25">
      <c r="B27" s="7" t="s">
        <v>57</v>
      </c>
      <c r="C27" s="16">
        <v>455.9</v>
      </c>
      <c r="D27" s="16">
        <v>471.7</v>
      </c>
      <c r="E27" s="16">
        <v>583.5</v>
      </c>
      <c r="F27" s="16">
        <v>608.1</v>
      </c>
      <c r="G27" s="16">
        <v>650.79999999999995</v>
      </c>
      <c r="H27" s="20">
        <v>1019</v>
      </c>
      <c r="I27" s="16">
        <v>1152.5999999999999</v>
      </c>
      <c r="J27" s="20">
        <v>1177</v>
      </c>
      <c r="K27" s="16">
        <v>1197.0999999999999</v>
      </c>
      <c r="L27" s="16">
        <v>1118.0999999999999</v>
      </c>
      <c r="M27" s="16">
        <v>1164.5</v>
      </c>
      <c r="N27" s="16">
        <v>1250.5</v>
      </c>
      <c r="O27" s="16">
        <v>1256.8</v>
      </c>
      <c r="P27" s="16">
        <v>1293.5999999999999</v>
      </c>
      <c r="Q27" s="16">
        <v>1054.9000000000001</v>
      </c>
      <c r="R27" s="16">
        <v>1083.0999999999999</v>
      </c>
      <c r="S27" s="16">
        <v>1065.4000000000001</v>
      </c>
      <c r="T27" s="16">
        <v>1158.5</v>
      </c>
      <c r="U27" s="16">
        <v>1243.2</v>
      </c>
      <c r="V27" s="16">
        <v>1231.9000000000001</v>
      </c>
      <c r="W27" s="16">
        <v>1266.3</v>
      </c>
      <c r="X27" s="16">
        <v>1333.4</v>
      </c>
      <c r="Y27" s="16">
        <v>1448.7</v>
      </c>
      <c r="Z27" s="16">
        <v>1589.5</v>
      </c>
      <c r="AA27" s="16">
        <v>1653.4</v>
      </c>
      <c r="AB27" s="16">
        <v>1666.4</v>
      </c>
      <c r="AC27" s="16">
        <v>1866.7</v>
      </c>
      <c r="AD27" s="16">
        <v>2024.6</v>
      </c>
      <c r="AE27" s="16">
        <v>2060.6999999999998</v>
      </c>
    </row>
    <row r="28" spans="2:31" ht="15" x14ac:dyDescent="0.25">
      <c r="B28" s="7" t="s">
        <v>58</v>
      </c>
      <c r="C28" s="17">
        <v>513.1</v>
      </c>
      <c r="D28" s="17">
        <v>562.9</v>
      </c>
      <c r="E28" s="17">
        <v>593.29999999999995</v>
      </c>
      <c r="F28" s="21">
        <v>648</v>
      </c>
      <c r="G28" s="17">
        <v>688.1</v>
      </c>
      <c r="H28" s="17">
        <v>641.6</v>
      </c>
      <c r="I28" s="17">
        <v>706.5</v>
      </c>
      <c r="J28" s="17">
        <v>741.4</v>
      </c>
      <c r="K28" s="17">
        <v>777.6</v>
      </c>
      <c r="L28" s="17">
        <v>784.9</v>
      </c>
      <c r="M28" s="17">
        <v>819.8</v>
      </c>
      <c r="N28" s="17">
        <v>891.1</v>
      </c>
      <c r="O28" s="17">
        <v>1035.0999999999999</v>
      </c>
      <c r="P28" s="21">
        <v>1071</v>
      </c>
      <c r="Q28" s="17">
        <v>1071.5999999999999</v>
      </c>
      <c r="R28" s="17">
        <v>1100.8</v>
      </c>
      <c r="S28" s="17">
        <v>1047.8</v>
      </c>
      <c r="T28" s="17">
        <v>1062.3</v>
      </c>
      <c r="U28" s="21">
        <v>1132</v>
      </c>
      <c r="V28" s="17">
        <v>1156.4000000000001</v>
      </c>
      <c r="W28" s="17">
        <v>1257.2</v>
      </c>
      <c r="X28" s="17">
        <v>1322.6</v>
      </c>
      <c r="Y28" s="17">
        <v>1424.3</v>
      </c>
      <c r="Z28" s="17">
        <v>1552.3</v>
      </c>
      <c r="AA28" s="17">
        <v>1739.1</v>
      </c>
      <c r="AB28" s="17">
        <v>1872.5</v>
      </c>
      <c r="AC28" s="17">
        <v>2065.8000000000002</v>
      </c>
      <c r="AD28" s="17">
        <v>2407.1999999999998</v>
      </c>
      <c r="AE28" s="17">
        <v>2706.3</v>
      </c>
    </row>
    <row r="29" spans="2:31" ht="15" x14ac:dyDescent="0.25">
      <c r="B29" s="7" t="s">
        <v>59</v>
      </c>
      <c r="C29" s="16">
        <v>744.1</v>
      </c>
      <c r="D29" s="16">
        <v>767.4</v>
      </c>
      <c r="E29" s="16">
        <v>780.2</v>
      </c>
      <c r="F29" s="16">
        <v>951.1</v>
      </c>
      <c r="G29" s="16">
        <v>1233.4000000000001</v>
      </c>
      <c r="H29" s="16">
        <v>1261.7</v>
      </c>
      <c r="I29" s="16">
        <v>1389.3</v>
      </c>
      <c r="J29" s="16">
        <v>1367.1</v>
      </c>
      <c r="K29" s="16">
        <v>1493.9</v>
      </c>
      <c r="L29" s="16">
        <v>1540.4</v>
      </c>
      <c r="M29" s="16">
        <v>1596.7</v>
      </c>
      <c r="N29" s="16">
        <v>1835.5</v>
      </c>
      <c r="O29" s="16">
        <v>2227.1999999999998</v>
      </c>
      <c r="P29" s="16">
        <v>2432.1</v>
      </c>
      <c r="Q29" s="20">
        <v>2860</v>
      </c>
      <c r="R29" s="16">
        <v>3144.9</v>
      </c>
      <c r="S29" s="16">
        <v>3336.4</v>
      </c>
      <c r="T29" s="16">
        <v>3694.4</v>
      </c>
      <c r="U29" s="16">
        <v>3433.1</v>
      </c>
      <c r="V29" s="20">
        <v>3504</v>
      </c>
      <c r="W29" s="16">
        <v>3689.6</v>
      </c>
      <c r="X29" s="20">
        <v>3915</v>
      </c>
      <c r="Y29" s="16">
        <v>4095.6</v>
      </c>
      <c r="Z29" s="16">
        <v>3992.8</v>
      </c>
      <c r="AA29" s="16">
        <v>3614.7</v>
      </c>
      <c r="AB29" s="16">
        <v>3227.3</v>
      </c>
      <c r="AC29" s="16">
        <v>3714.9</v>
      </c>
      <c r="AD29" s="16">
        <v>4702.3</v>
      </c>
      <c r="AE29" s="16">
        <v>5071.1000000000004</v>
      </c>
    </row>
    <row r="30" spans="2:31" ht="15" x14ac:dyDescent="0.25">
      <c r="B30" s="7" t="s">
        <v>60</v>
      </c>
      <c r="C30" s="17">
        <v>1048.8</v>
      </c>
      <c r="D30" s="17">
        <v>1236.0999999999999</v>
      </c>
      <c r="E30" s="17">
        <v>1441.8</v>
      </c>
      <c r="F30" s="17">
        <v>1641.3</v>
      </c>
      <c r="G30" s="17">
        <v>1798.1</v>
      </c>
      <c r="H30" s="17">
        <v>1928.5</v>
      </c>
      <c r="I30" s="17">
        <v>2063.6999999999998</v>
      </c>
      <c r="J30" s="17">
        <v>2373.6999999999998</v>
      </c>
      <c r="K30" s="17">
        <v>2626.1</v>
      </c>
      <c r="L30" s="17">
        <v>2697.6</v>
      </c>
      <c r="M30" s="17">
        <v>2887.1</v>
      </c>
      <c r="N30" s="17">
        <v>3041.9</v>
      </c>
      <c r="O30" s="17">
        <v>3169.4</v>
      </c>
      <c r="P30" s="17">
        <v>3232.9</v>
      </c>
      <c r="Q30" s="17">
        <v>3432.7</v>
      </c>
      <c r="R30" s="17">
        <v>3452.7</v>
      </c>
      <c r="S30" s="17">
        <v>3597.9</v>
      </c>
      <c r="T30" s="17">
        <v>3649.4</v>
      </c>
      <c r="U30" s="17">
        <v>3759.6</v>
      </c>
      <c r="V30" s="17">
        <v>3934.7</v>
      </c>
      <c r="W30" s="17">
        <v>3981.3</v>
      </c>
      <c r="X30" s="17">
        <v>4186.2</v>
      </c>
      <c r="Y30" s="17">
        <v>4617.6000000000004</v>
      </c>
      <c r="Z30" s="17">
        <v>5159.3999999999996</v>
      </c>
      <c r="AA30" s="17">
        <v>5701.7</v>
      </c>
      <c r="AB30" s="17">
        <v>6079.5</v>
      </c>
      <c r="AC30" s="17">
        <v>7229.7</v>
      </c>
      <c r="AD30" s="17">
        <v>7717.2</v>
      </c>
      <c r="AE30" s="21">
        <v>8174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20">
        <v>187</v>
      </c>
      <c r="I31" s="16">
        <v>205.5</v>
      </c>
      <c r="J31" s="16">
        <v>210.6</v>
      </c>
      <c r="K31" s="16">
        <v>227.1</v>
      </c>
      <c r="L31" s="16">
        <v>225.1</v>
      </c>
      <c r="M31" s="16">
        <v>236.8</v>
      </c>
      <c r="N31" s="16">
        <v>258.5</v>
      </c>
      <c r="O31" s="16">
        <v>253.2</v>
      </c>
      <c r="P31" s="16">
        <v>264.3</v>
      </c>
      <c r="Q31" s="16">
        <v>268.2</v>
      </c>
      <c r="R31" s="16">
        <v>302.2</v>
      </c>
      <c r="S31" s="16">
        <v>368.4</v>
      </c>
      <c r="T31" s="16">
        <v>408.9</v>
      </c>
      <c r="U31" s="16">
        <v>437.2</v>
      </c>
      <c r="V31" s="16">
        <v>549.9</v>
      </c>
      <c r="W31" s="16">
        <v>629.70000000000005</v>
      </c>
      <c r="X31" s="20">
        <v>714</v>
      </c>
      <c r="Y31" s="16">
        <v>858.1</v>
      </c>
      <c r="Z31" s="16">
        <v>944.1</v>
      </c>
      <c r="AA31" s="16">
        <v>1035.3</v>
      </c>
      <c r="AB31" s="16">
        <v>1281.5</v>
      </c>
      <c r="AC31" s="16">
        <v>1562.1</v>
      </c>
      <c r="AD31" s="16">
        <v>1853.2</v>
      </c>
      <c r="AE31" s="16">
        <v>1845.3</v>
      </c>
    </row>
    <row r="32" spans="2:31" ht="15" x14ac:dyDescent="0.25">
      <c r="B32" s="7" t="s">
        <v>62</v>
      </c>
      <c r="C32" s="17">
        <v>8830.2000000000007</v>
      </c>
      <c r="D32" s="17">
        <v>9402.4</v>
      </c>
      <c r="E32" s="17">
        <v>11090.7</v>
      </c>
      <c r="F32" s="21">
        <v>13207</v>
      </c>
      <c r="G32" s="17">
        <v>15556.2</v>
      </c>
      <c r="H32" s="17">
        <v>18126.7</v>
      </c>
      <c r="I32" s="21">
        <v>20107</v>
      </c>
      <c r="J32" s="17">
        <v>20979.9</v>
      </c>
      <c r="K32" s="17">
        <v>21771.200000000001</v>
      </c>
      <c r="L32" s="17">
        <v>22002.3</v>
      </c>
      <c r="M32" s="17">
        <v>22976.799999999999</v>
      </c>
      <c r="N32" s="17">
        <v>24493.8</v>
      </c>
      <c r="O32" s="17">
        <v>26582.9</v>
      </c>
      <c r="P32" s="17">
        <v>27403.599999999999</v>
      </c>
      <c r="Q32" s="17">
        <v>26552.5</v>
      </c>
      <c r="R32" s="21">
        <v>26467</v>
      </c>
      <c r="S32" s="17">
        <v>26986.9</v>
      </c>
      <c r="T32" s="17">
        <v>27253.1</v>
      </c>
      <c r="U32" s="17">
        <v>27730.400000000001</v>
      </c>
      <c r="V32" s="17">
        <v>28567.3</v>
      </c>
      <c r="W32" s="17">
        <v>29715.200000000001</v>
      </c>
      <c r="X32" s="17">
        <v>31006.2</v>
      </c>
      <c r="Y32" s="17">
        <v>32616.2</v>
      </c>
      <c r="Z32" s="17">
        <v>33734.400000000001</v>
      </c>
      <c r="AA32" s="17">
        <v>35363.800000000003</v>
      </c>
      <c r="AB32" s="21">
        <v>36960</v>
      </c>
      <c r="AC32" s="21">
        <v>38975</v>
      </c>
      <c r="AD32" s="17">
        <v>44531.7</v>
      </c>
      <c r="AE32" s="17">
        <v>44819.1</v>
      </c>
    </row>
    <row r="33" spans="2:31" ht="15" x14ac:dyDescent="0.25">
      <c r="B33" s="7" t="s">
        <v>63</v>
      </c>
      <c r="C33" s="16">
        <v>5547.4</v>
      </c>
      <c r="D33" s="16">
        <v>6046.1</v>
      </c>
      <c r="E33" s="16">
        <v>6132.8</v>
      </c>
      <c r="F33" s="16">
        <v>6667.5</v>
      </c>
      <c r="G33" s="20">
        <v>7182</v>
      </c>
      <c r="H33" s="16">
        <v>7223.5</v>
      </c>
      <c r="I33" s="16">
        <v>8204.5</v>
      </c>
      <c r="J33" s="16">
        <v>8675.7999999999993</v>
      </c>
      <c r="K33" s="16">
        <v>8880.9</v>
      </c>
      <c r="L33" s="16">
        <v>8971.1</v>
      </c>
      <c r="M33" s="16">
        <v>9594.6</v>
      </c>
      <c r="N33" s="16">
        <v>10161.700000000001</v>
      </c>
      <c r="O33" s="16">
        <v>10554.8</v>
      </c>
      <c r="P33" s="16">
        <v>10641.4</v>
      </c>
      <c r="Q33" s="16">
        <v>10152.4</v>
      </c>
      <c r="R33" s="16">
        <v>9896.7000000000007</v>
      </c>
      <c r="S33" s="16">
        <v>10615.2</v>
      </c>
      <c r="T33" s="16">
        <v>10495.5</v>
      </c>
      <c r="U33" s="16">
        <v>10654.4</v>
      </c>
      <c r="V33" s="16">
        <v>10745.5</v>
      </c>
      <c r="W33" s="16">
        <v>10950.2</v>
      </c>
      <c r="X33" s="16">
        <v>11604.3</v>
      </c>
      <c r="Y33" s="16">
        <v>11816.4</v>
      </c>
      <c r="Z33" s="16">
        <v>12837.3</v>
      </c>
      <c r="AA33" s="16">
        <v>13719.9</v>
      </c>
      <c r="AB33" s="16">
        <v>13703.2</v>
      </c>
      <c r="AC33" s="16">
        <v>15252.7</v>
      </c>
      <c r="AD33" s="16">
        <v>15807.2</v>
      </c>
      <c r="AE33" s="16">
        <v>16286.4</v>
      </c>
    </row>
    <row r="34" spans="2:31" ht="15" x14ac:dyDescent="0.25">
      <c r="B34" s="7" t="s">
        <v>64</v>
      </c>
      <c r="C34" s="17">
        <v>3012.4</v>
      </c>
      <c r="D34" s="17">
        <v>3401.3</v>
      </c>
      <c r="E34" s="17">
        <v>3803.3</v>
      </c>
      <c r="F34" s="17">
        <v>4414.3999999999996</v>
      </c>
      <c r="G34" s="17">
        <v>4740.8999999999996</v>
      </c>
      <c r="H34" s="21">
        <v>5255</v>
      </c>
      <c r="I34" s="21">
        <v>5817</v>
      </c>
      <c r="J34" s="17">
        <v>6620.5</v>
      </c>
      <c r="K34" s="17">
        <v>6877.1</v>
      </c>
      <c r="L34" s="17">
        <v>8078.8</v>
      </c>
      <c r="M34" s="17">
        <v>7815.2</v>
      </c>
      <c r="N34" s="17">
        <v>8214.9</v>
      </c>
      <c r="O34" s="17">
        <v>8883.2000000000007</v>
      </c>
      <c r="P34" s="17">
        <v>9605.4</v>
      </c>
      <c r="Q34" s="17">
        <v>9944.2000000000007</v>
      </c>
      <c r="R34" s="17">
        <v>8947.1</v>
      </c>
      <c r="S34" s="17">
        <v>9505.7000000000007</v>
      </c>
      <c r="T34" s="17">
        <v>10847.4</v>
      </c>
      <c r="U34" s="17">
        <v>11044.8</v>
      </c>
      <c r="V34" s="17">
        <v>12069.3</v>
      </c>
      <c r="W34" s="17">
        <v>13246.9</v>
      </c>
      <c r="X34" s="17">
        <v>14998.2</v>
      </c>
      <c r="Y34" s="17">
        <v>16496.3</v>
      </c>
      <c r="Z34" s="17">
        <v>17707.2</v>
      </c>
      <c r="AA34" s="17">
        <v>19253.400000000001</v>
      </c>
      <c r="AB34" s="17">
        <v>20720.900000000001</v>
      </c>
      <c r="AC34" s="17">
        <v>26193.8</v>
      </c>
      <c r="AD34" s="17">
        <v>27596.2</v>
      </c>
      <c r="AE34" s="17">
        <v>27970.5</v>
      </c>
    </row>
    <row r="35" spans="2:31" ht="15" x14ac:dyDescent="0.25">
      <c r="B35" s="7" t="s">
        <v>65</v>
      </c>
      <c r="C35" s="20">
        <v>3464</v>
      </c>
      <c r="D35" s="16">
        <v>3508.9</v>
      </c>
      <c r="E35" s="16">
        <v>3616.6</v>
      </c>
      <c r="F35" s="16">
        <v>3729.5</v>
      </c>
      <c r="G35" s="16">
        <v>3999.7</v>
      </c>
      <c r="H35" s="20">
        <v>4236</v>
      </c>
      <c r="I35" s="16">
        <v>4527.1000000000004</v>
      </c>
      <c r="J35" s="16">
        <v>4801.3</v>
      </c>
      <c r="K35" s="20">
        <v>4841</v>
      </c>
      <c r="L35" s="16">
        <v>5041.6000000000004</v>
      </c>
      <c r="M35" s="16">
        <v>5232.5</v>
      </c>
      <c r="N35" s="16">
        <v>5510.8</v>
      </c>
      <c r="O35" s="16">
        <v>5769.5</v>
      </c>
      <c r="P35" s="16">
        <v>6020.8</v>
      </c>
      <c r="Q35" s="16">
        <v>6067.2</v>
      </c>
      <c r="R35" s="20">
        <v>5847</v>
      </c>
      <c r="S35" s="16">
        <v>6168.9</v>
      </c>
      <c r="T35" s="16">
        <v>5969.2</v>
      </c>
      <c r="U35" s="16">
        <v>5853.9</v>
      </c>
      <c r="V35" s="20">
        <v>5782</v>
      </c>
      <c r="W35" s="16">
        <v>5816.2</v>
      </c>
      <c r="X35" s="16">
        <v>5977.1</v>
      </c>
      <c r="Y35" s="16">
        <v>6210.5</v>
      </c>
      <c r="Z35" s="16">
        <v>6667.8</v>
      </c>
      <c r="AA35" s="16">
        <v>7196.1</v>
      </c>
      <c r="AB35" s="16">
        <v>7782.4</v>
      </c>
      <c r="AC35" s="16">
        <v>8318.6</v>
      </c>
      <c r="AD35" s="16">
        <v>9204.7999999999993</v>
      </c>
      <c r="AE35" s="16">
        <v>9593.4</v>
      </c>
    </row>
    <row r="36" spans="2:31" ht="15" x14ac:dyDescent="0.25">
      <c r="B36" s="7" t="s">
        <v>66</v>
      </c>
      <c r="C36" s="17">
        <v>2046.7</v>
      </c>
      <c r="D36" s="17">
        <v>2415.3000000000002</v>
      </c>
      <c r="E36" s="21">
        <v>2437</v>
      </c>
      <c r="F36" s="21">
        <v>2350</v>
      </c>
      <c r="G36" s="17">
        <v>2377.6</v>
      </c>
      <c r="H36" s="17">
        <v>2588.6999999999998</v>
      </c>
      <c r="I36" s="17">
        <v>2679.6</v>
      </c>
      <c r="J36" s="17">
        <v>2910.5</v>
      </c>
      <c r="K36" s="17">
        <v>3012.3</v>
      </c>
      <c r="L36" s="17">
        <v>3267.6</v>
      </c>
      <c r="M36" s="17">
        <v>3347.5</v>
      </c>
      <c r="N36" s="17">
        <v>3787.8</v>
      </c>
      <c r="O36" s="17">
        <v>5144.8999999999996</v>
      </c>
      <c r="P36" s="17">
        <v>5643.6</v>
      </c>
      <c r="Q36" s="17">
        <v>5165.3999999999996</v>
      </c>
      <c r="R36" s="17">
        <v>5400.3</v>
      </c>
      <c r="S36" s="21">
        <v>5598</v>
      </c>
      <c r="T36" s="17">
        <v>6613.7</v>
      </c>
      <c r="U36" s="17">
        <v>7613.1</v>
      </c>
      <c r="V36" s="17">
        <v>7886.7</v>
      </c>
      <c r="W36" s="17">
        <v>8562.7000000000007</v>
      </c>
      <c r="X36" s="17">
        <v>9121.7999999999993</v>
      </c>
      <c r="Y36" s="17">
        <v>10844.8</v>
      </c>
      <c r="Z36" s="17">
        <v>11486.6</v>
      </c>
      <c r="AA36" s="17">
        <v>13271.7</v>
      </c>
      <c r="AB36" s="17">
        <v>13974.6</v>
      </c>
      <c r="AC36" s="17">
        <v>15547.8</v>
      </c>
      <c r="AD36" s="17">
        <v>18701.2</v>
      </c>
      <c r="AE36" s="17">
        <v>19664.400000000001</v>
      </c>
    </row>
    <row r="37" spans="2:31" ht="15" x14ac:dyDescent="0.25">
      <c r="B37" s="7" t="s">
        <v>67</v>
      </c>
      <c r="C37" s="16">
        <v>475.9</v>
      </c>
      <c r="D37" s="16">
        <v>506.3</v>
      </c>
      <c r="E37" s="20">
        <v>544</v>
      </c>
      <c r="F37" s="16">
        <v>641.29999999999995</v>
      </c>
      <c r="G37" s="16">
        <v>698.1</v>
      </c>
      <c r="H37" s="16">
        <v>733.6</v>
      </c>
      <c r="I37" s="16">
        <v>776.1</v>
      </c>
      <c r="J37" s="16">
        <v>763.7</v>
      </c>
      <c r="K37" s="16">
        <v>851.3</v>
      </c>
      <c r="L37" s="16">
        <v>925.1</v>
      </c>
      <c r="M37" s="16">
        <v>1040.3</v>
      </c>
      <c r="N37" s="16">
        <v>1140.5999999999999</v>
      </c>
      <c r="O37" s="16">
        <v>1248.4000000000001</v>
      </c>
      <c r="P37" s="16">
        <v>1390.6</v>
      </c>
      <c r="Q37" s="16">
        <v>1323.8</v>
      </c>
      <c r="R37" s="16">
        <v>1323.4</v>
      </c>
      <c r="S37" s="16">
        <v>1323.3</v>
      </c>
      <c r="T37" s="16">
        <v>1319.5</v>
      </c>
      <c r="U37" s="16">
        <v>1334.7</v>
      </c>
      <c r="V37" s="16">
        <v>1395.9</v>
      </c>
      <c r="W37" s="16">
        <v>1418.5</v>
      </c>
      <c r="X37" s="16">
        <v>1411.4</v>
      </c>
      <c r="Y37" s="16">
        <v>1481.7</v>
      </c>
      <c r="Z37" s="16">
        <v>1566.5</v>
      </c>
      <c r="AA37" s="16">
        <v>1735.2</v>
      </c>
      <c r="AB37" s="16">
        <v>1795.9</v>
      </c>
      <c r="AC37" s="16">
        <v>2028.5</v>
      </c>
      <c r="AD37" s="16">
        <v>2222.3000000000002</v>
      </c>
      <c r="AE37" s="16">
        <v>2366.9</v>
      </c>
    </row>
    <row r="38" spans="2:31" ht="15" x14ac:dyDescent="0.25">
      <c r="B38" s="7" t="s">
        <v>68</v>
      </c>
      <c r="C38" s="21">
        <v>1508</v>
      </c>
      <c r="D38" s="17">
        <v>1988.1</v>
      </c>
      <c r="E38" s="17">
        <v>2021.8</v>
      </c>
      <c r="F38" s="17">
        <v>1900.8</v>
      </c>
      <c r="G38" s="17">
        <v>2059.6</v>
      </c>
      <c r="H38" s="17">
        <v>1770.4</v>
      </c>
      <c r="I38" s="17">
        <v>1892.7</v>
      </c>
      <c r="J38" s="17">
        <v>2015.1</v>
      </c>
      <c r="K38" s="21">
        <v>2082</v>
      </c>
      <c r="L38" s="17">
        <v>2121.6999999999998</v>
      </c>
      <c r="M38" s="17">
        <v>2296.6999999999998</v>
      </c>
      <c r="N38" s="21">
        <v>2572</v>
      </c>
      <c r="O38" s="17">
        <v>2883.2</v>
      </c>
      <c r="P38" s="17">
        <v>2908.4</v>
      </c>
      <c r="Q38" s="17">
        <v>3106.8</v>
      </c>
      <c r="R38" s="21">
        <v>3370</v>
      </c>
      <c r="S38" s="17">
        <v>3357.3</v>
      </c>
      <c r="T38" s="17">
        <v>3905.7</v>
      </c>
      <c r="U38" s="17">
        <v>3755.7</v>
      </c>
      <c r="V38" s="17">
        <v>3504.6</v>
      </c>
      <c r="W38" s="17">
        <v>3709.1</v>
      </c>
      <c r="X38" s="17">
        <v>4105.2</v>
      </c>
      <c r="Y38" s="17">
        <v>4217.8</v>
      </c>
      <c r="Z38" s="17">
        <v>4234.5</v>
      </c>
      <c r="AA38" s="17">
        <v>4312.5</v>
      </c>
      <c r="AB38" s="21">
        <v>4199</v>
      </c>
      <c r="AC38" s="17">
        <v>4308.5</v>
      </c>
      <c r="AD38" s="17">
        <v>4618.1000000000004</v>
      </c>
      <c r="AE38" s="17">
        <v>4413.5</v>
      </c>
    </row>
    <row r="39" spans="2:31" ht="15" x14ac:dyDescent="0.25">
      <c r="B39" s="7" t="s">
        <v>69</v>
      </c>
      <c r="C39" s="20">
        <v>2897</v>
      </c>
      <c r="D39" s="16">
        <v>3146.1</v>
      </c>
      <c r="E39" s="16">
        <v>3538.4</v>
      </c>
      <c r="F39" s="16">
        <v>4251.8999999999996</v>
      </c>
      <c r="G39" s="16">
        <v>4824.2</v>
      </c>
      <c r="H39" s="16">
        <v>5530.4</v>
      </c>
      <c r="I39" s="16">
        <v>6273.3</v>
      </c>
      <c r="J39" s="16">
        <v>6423.9</v>
      </c>
      <c r="K39" s="16">
        <v>6373.7</v>
      </c>
      <c r="L39" s="16">
        <v>7202.3</v>
      </c>
      <c r="M39" s="16">
        <v>7188.7</v>
      </c>
      <c r="N39" s="16">
        <v>7434.6</v>
      </c>
      <c r="O39" s="16">
        <v>8186.8</v>
      </c>
      <c r="P39" s="16">
        <v>8351.1</v>
      </c>
      <c r="Q39" s="20">
        <v>8280</v>
      </c>
      <c r="R39" s="16">
        <v>8604.2999999999993</v>
      </c>
      <c r="S39" s="16">
        <v>9145.2000000000007</v>
      </c>
      <c r="T39" s="16">
        <v>9693.4</v>
      </c>
      <c r="U39" s="16">
        <v>10020.9</v>
      </c>
      <c r="V39" s="16">
        <v>10436.299999999999</v>
      </c>
      <c r="W39" s="16">
        <v>10760.6</v>
      </c>
      <c r="X39" s="16">
        <v>10960.4</v>
      </c>
      <c r="Y39" s="16">
        <v>11446.9</v>
      </c>
      <c r="Z39" s="16">
        <v>11755.6</v>
      </c>
      <c r="AA39" s="16">
        <v>12147.9</v>
      </c>
      <c r="AB39" s="20">
        <v>12670</v>
      </c>
      <c r="AC39" s="16">
        <v>13993.5</v>
      </c>
      <c r="AD39" s="16">
        <v>14287.5</v>
      </c>
      <c r="AE39" s="16">
        <v>14317.8</v>
      </c>
    </row>
    <row r="40" spans="2:31" ht="15" x14ac:dyDescent="0.25">
      <c r="B40" s="7" t="s">
        <v>70</v>
      </c>
      <c r="C40" s="17">
        <v>6128.9</v>
      </c>
      <c r="D40" s="17">
        <v>6423.7</v>
      </c>
      <c r="E40" s="17">
        <v>7198.4</v>
      </c>
      <c r="F40" s="17">
        <v>7779.1</v>
      </c>
      <c r="G40" s="17">
        <v>8408.7999999999993</v>
      </c>
      <c r="H40" s="17">
        <v>9189.7999999999993</v>
      </c>
      <c r="I40" s="17">
        <v>9869.1</v>
      </c>
      <c r="J40" s="21">
        <v>9714</v>
      </c>
      <c r="K40" s="17">
        <v>10323.4</v>
      </c>
      <c r="L40" s="17">
        <v>12768.5</v>
      </c>
      <c r="M40" s="17">
        <v>13674.1</v>
      </c>
      <c r="N40" s="17">
        <v>15278.8</v>
      </c>
      <c r="O40" s="17">
        <v>16024.7</v>
      </c>
      <c r="P40" s="17">
        <v>16502.5</v>
      </c>
      <c r="Q40" s="17">
        <v>17026.3</v>
      </c>
      <c r="R40" s="17">
        <v>18846.099999999999</v>
      </c>
      <c r="S40" s="17">
        <v>19887.2</v>
      </c>
      <c r="T40" s="17">
        <v>20258.8</v>
      </c>
      <c r="U40" s="17">
        <v>21397.9</v>
      </c>
      <c r="V40" s="17">
        <v>22763.1</v>
      </c>
      <c r="W40" s="17">
        <v>26228.2</v>
      </c>
      <c r="X40" s="21">
        <v>25353</v>
      </c>
      <c r="Y40" s="17">
        <v>24084.400000000001</v>
      </c>
      <c r="Z40" s="17">
        <v>28134.799999999999</v>
      </c>
      <c r="AA40" s="17">
        <v>31528.7</v>
      </c>
      <c r="AB40" s="17">
        <v>33973.800000000003</v>
      </c>
      <c r="AC40" s="17">
        <v>37573.9</v>
      </c>
      <c r="AD40" s="17">
        <v>36106.1</v>
      </c>
      <c r="AE40" s="17">
        <v>36970.5</v>
      </c>
    </row>
    <row r="41" spans="2:31" ht="15" x14ac:dyDescent="0.25">
      <c r="B41" s="7" t="s">
        <v>71</v>
      </c>
      <c r="C41" s="16">
        <v>243.9</v>
      </c>
      <c r="D41" s="16">
        <v>267.60000000000002</v>
      </c>
      <c r="E41" s="16">
        <v>301.5</v>
      </c>
      <c r="F41" s="16">
        <v>340.4</v>
      </c>
      <c r="G41" s="16">
        <v>404.6</v>
      </c>
      <c r="H41" s="16">
        <v>461.6</v>
      </c>
      <c r="I41" s="20">
        <v>472</v>
      </c>
      <c r="J41" s="16">
        <v>448.6</v>
      </c>
      <c r="K41" s="16">
        <v>469.3</v>
      </c>
      <c r="L41" s="16">
        <v>493.8</v>
      </c>
      <c r="M41" s="16">
        <v>528.1</v>
      </c>
      <c r="N41" s="16">
        <v>552.70000000000005</v>
      </c>
      <c r="O41" s="16">
        <v>608.79999999999995</v>
      </c>
      <c r="P41" s="20">
        <v>558</v>
      </c>
      <c r="Q41" s="16">
        <v>538.5</v>
      </c>
      <c r="R41" s="20">
        <v>519</v>
      </c>
      <c r="S41" s="20">
        <v>546</v>
      </c>
      <c r="T41" s="16">
        <v>548.29999999999995</v>
      </c>
      <c r="U41" s="16">
        <v>604.79999999999995</v>
      </c>
      <c r="V41" s="16">
        <v>623.20000000000005</v>
      </c>
      <c r="W41" s="16">
        <v>679.7</v>
      </c>
      <c r="X41" s="16">
        <v>769.8</v>
      </c>
      <c r="Y41" s="16">
        <v>758.8</v>
      </c>
      <c r="Z41" s="16">
        <v>944.5</v>
      </c>
      <c r="AA41" s="16">
        <v>982.2</v>
      </c>
      <c r="AB41" s="16">
        <v>937.1</v>
      </c>
      <c r="AC41" s="16">
        <v>961.4</v>
      </c>
      <c r="AD41" s="16">
        <v>989.1</v>
      </c>
      <c r="AE41" s="16">
        <v>1100.5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3220.1</v>
      </c>
      <c r="D43" s="16">
        <v>3442.2</v>
      </c>
      <c r="E43" s="16">
        <v>3834.6</v>
      </c>
      <c r="F43" s="16">
        <v>4334.3</v>
      </c>
      <c r="G43" s="16">
        <v>4921.6000000000004</v>
      </c>
      <c r="H43" s="16">
        <v>5254.8</v>
      </c>
      <c r="I43" s="16">
        <v>5743.1</v>
      </c>
      <c r="J43" s="16">
        <v>5952.2</v>
      </c>
      <c r="K43" s="16">
        <v>6231.5</v>
      </c>
      <c r="L43" s="16">
        <v>7077.5</v>
      </c>
      <c r="M43" s="16">
        <v>7578.8</v>
      </c>
      <c r="N43" s="16">
        <v>7889.7</v>
      </c>
      <c r="O43" s="16">
        <v>8615.5</v>
      </c>
      <c r="P43" s="16">
        <v>9050.4</v>
      </c>
      <c r="Q43" s="16">
        <v>9265.4</v>
      </c>
      <c r="R43" s="16">
        <v>10181.200000000001</v>
      </c>
      <c r="S43" s="16">
        <v>10468.9</v>
      </c>
      <c r="T43" s="16">
        <v>10793.1</v>
      </c>
      <c r="U43" s="16">
        <v>11128.6</v>
      </c>
      <c r="V43" s="16">
        <v>11283.1</v>
      </c>
      <c r="W43" s="16">
        <v>11658.2</v>
      </c>
      <c r="X43" s="16">
        <v>11910.9</v>
      </c>
      <c r="Y43" s="20">
        <v>12254</v>
      </c>
      <c r="Z43" s="16">
        <v>13256.7</v>
      </c>
      <c r="AA43" s="16">
        <v>14012.2</v>
      </c>
      <c r="AB43" s="16">
        <v>13911.8</v>
      </c>
      <c r="AC43" s="20">
        <v>14535</v>
      </c>
      <c r="AD43" s="16">
        <v>15535.2</v>
      </c>
      <c r="AE43" s="20">
        <v>15847</v>
      </c>
    </row>
    <row r="44" spans="2:31" ht="15" x14ac:dyDescent="0.25">
      <c r="B44" s="7" t="s">
        <v>74</v>
      </c>
      <c r="C44" s="10" t="s">
        <v>132</v>
      </c>
      <c r="D44" s="10" t="s">
        <v>132</v>
      </c>
      <c r="E44" s="17">
        <v>14209.1</v>
      </c>
      <c r="F44" s="21">
        <v>15822</v>
      </c>
      <c r="G44" s="17">
        <v>16777.3</v>
      </c>
      <c r="H44" s="21">
        <v>19152</v>
      </c>
      <c r="I44" s="21">
        <v>20229</v>
      </c>
      <c r="J44" s="17">
        <v>20645.2</v>
      </c>
      <c r="K44" s="17">
        <v>19667.099999999999</v>
      </c>
      <c r="L44" s="17">
        <v>20089.599999999999</v>
      </c>
      <c r="M44" s="17">
        <v>20961.400000000001</v>
      </c>
      <c r="N44" s="17">
        <v>21737.3</v>
      </c>
      <c r="O44" s="17">
        <v>22030.6</v>
      </c>
      <c r="P44" s="17">
        <v>23096.799999999999</v>
      </c>
      <c r="Q44" s="17">
        <v>23612.3</v>
      </c>
      <c r="R44" s="17">
        <v>24524.6</v>
      </c>
      <c r="S44" s="17">
        <v>24210.5</v>
      </c>
      <c r="T44" s="17">
        <v>24723.1</v>
      </c>
      <c r="U44" s="17">
        <v>25316.6</v>
      </c>
      <c r="V44" s="17">
        <v>26002.9</v>
      </c>
      <c r="W44" s="17">
        <v>26473.200000000001</v>
      </c>
      <c r="X44" s="17">
        <v>27342.6</v>
      </c>
      <c r="Y44" s="17">
        <v>27931.4</v>
      </c>
      <c r="Z44" s="17">
        <v>28775.599999999999</v>
      </c>
      <c r="AA44" s="17">
        <v>29095.8</v>
      </c>
      <c r="AB44" s="17">
        <v>29866.9</v>
      </c>
      <c r="AC44" s="17">
        <v>31372.1</v>
      </c>
      <c r="AD44" s="17">
        <v>32761.3</v>
      </c>
      <c r="AE44" s="17">
        <v>34355.699999999997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6282470</v>
      </c>
      <c r="D60" s="28">
        <v>6499333</v>
      </c>
      <c r="E60" s="28">
        <v>6660129</v>
      </c>
      <c r="F60" s="28">
        <v>6989169</v>
      </c>
      <c r="G60" s="28">
        <v>7295116</v>
      </c>
      <c r="H60" s="28">
        <v>7746548</v>
      </c>
      <c r="I60" s="28">
        <v>8040332</v>
      </c>
      <c r="J60" s="28">
        <v>8061831</v>
      </c>
      <c r="K60" s="28">
        <v>7946905</v>
      </c>
      <c r="L60" s="28">
        <v>7995981</v>
      </c>
      <c r="M60" s="28">
        <v>8079782</v>
      </c>
      <c r="N60" s="28">
        <v>8420681</v>
      </c>
      <c r="O60" s="28">
        <v>8627237</v>
      </c>
      <c r="P60" s="28">
        <v>8816277</v>
      </c>
      <c r="Q60" s="28">
        <v>8785590</v>
      </c>
      <c r="R60" s="28">
        <v>8670812</v>
      </c>
      <c r="S60" s="28">
        <v>8758690</v>
      </c>
      <c r="T60" s="28">
        <v>8841071</v>
      </c>
      <c r="U60" s="28">
        <v>8890588</v>
      </c>
      <c r="V60" s="28">
        <v>9044884</v>
      </c>
      <c r="W60" s="28">
        <v>9328420</v>
      </c>
      <c r="X60" s="28">
        <v>9570904</v>
      </c>
      <c r="Y60" s="28">
        <v>9886474</v>
      </c>
      <c r="Z60" s="28">
        <v>10297770</v>
      </c>
      <c r="AA60" s="28">
        <v>10672267</v>
      </c>
      <c r="AB60" s="28">
        <v>10651953</v>
      </c>
      <c r="AC60" s="28">
        <v>11477353</v>
      </c>
      <c r="AD60" s="28">
        <v>12141616</v>
      </c>
      <c r="AE60" s="28">
        <v>12697974</v>
      </c>
    </row>
    <row r="61" spans="2:31" ht="11.45" customHeight="1" x14ac:dyDescent="0.25">
      <c r="B61" s="22" t="s">
        <v>43</v>
      </c>
      <c r="C61" s="29">
        <v>4958522</v>
      </c>
      <c r="D61" s="29">
        <v>5115104</v>
      </c>
      <c r="E61" s="29">
        <v>5233637</v>
      </c>
      <c r="F61" s="29">
        <v>5526121</v>
      </c>
      <c r="G61" s="29">
        <v>5811006</v>
      </c>
      <c r="H61" s="29">
        <v>6167311</v>
      </c>
      <c r="I61" s="29">
        <v>6450213</v>
      </c>
      <c r="J61" s="29">
        <v>6480149</v>
      </c>
      <c r="K61" s="29">
        <v>6359058</v>
      </c>
      <c r="L61" s="29">
        <v>6427066</v>
      </c>
      <c r="M61" s="29">
        <v>6511371</v>
      </c>
      <c r="N61" s="29">
        <v>6705653</v>
      </c>
      <c r="O61" s="29">
        <v>6822783</v>
      </c>
      <c r="P61" s="29">
        <v>6958949</v>
      </c>
      <c r="Q61" s="29">
        <v>6905974</v>
      </c>
      <c r="R61" s="29">
        <v>6837046</v>
      </c>
      <c r="S61" s="29">
        <v>6915908</v>
      </c>
      <c r="T61" s="29">
        <v>6915218</v>
      </c>
      <c r="U61" s="29">
        <v>6927289</v>
      </c>
      <c r="V61" s="29">
        <v>6985001</v>
      </c>
      <c r="W61" s="29">
        <v>7155690</v>
      </c>
      <c r="X61" s="29">
        <v>7385076</v>
      </c>
      <c r="Y61" s="29">
        <v>7592371</v>
      </c>
      <c r="Z61" s="29">
        <v>7903025</v>
      </c>
      <c r="AA61" s="29">
        <v>8135774</v>
      </c>
      <c r="AB61" s="29">
        <v>8030238</v>
      </c>
      <c r="AC61" s="29">
        <v>8631674</v>
      </c>
      <c r="AD61" s="29">
        <v>9180796</v>
      </c>
      <c r="AE61" s="29">
        <v>9499726</v>
      </c>
    </row>
    <row r="62" spans="2:31" ht="11.45" customHeight="1" x14ac:dyDescent="0.25">
      <c r="B62" s="22" t="s">
        <v>44</v>
      </c>
      <c r="C62" s="28">
        <v>112971</v>
      </c>
      <c r="D62" s="28">
        <v>116689</v>
      </c>
      <c r="E62" s="28">
        <v>123700</v>
      </c>
      <c r="F62" s="28">
        <v>129412</v>
      </c>
      <c r="G62" s="28">
        <v>136428</v>
      </c>
      <c r="H62" s="28">
        <v>150136</v>
      </c>
      <c r="I62" s="28">
        <v>163538</v>
      </c>
      <c r="J62" s="28">
        <v>162298</v>
      </c>
      <c r="K62" s="28">
        <v>156515</v>
      </c>
      <c r="L62" s="28">
        <v>151731</v>
      </c>
      <c r="M62" s="28">
        <v>156696</v>
      </c>
      <c r="N62" s="28">
        <v>162030</v>
      </c>
      <c r="O62" s="28">
        <v>167669</v>
      </c>
      <c r="P62" s="28">
        <v>172805</v>
      </c>
      <c r="Q62" s="28">
        <v>179032</v>
      </c>
      <c r="R62" s="28">
        <v>175773</v>
      </c>
      <c r="S62" s="28">
        <v>179916</v>
      </c>
      <c r="T62" s="28">
        <v>180481</v>
      </c>
      <c r="U62" s="28">
        <v>179493</v>
      </c>
      <c r="V62" s="28">
        <v>181117</v>
      </c>
      <c r="W62" s="28">
        <v>183803</v>
      </c>
      <c r="X62" s="28">
        <v>187493</v>
      </c>
      <c r="Y62" s="28">
        <v>196048</v>
      </c>
      <c r="Z62" s="28">
        <v>203857</v>
      </c>
      <c r="AA62" s="28">
        <v>214308</v>
      </c>
      <c r="AB62" s="28">
        <v>205803</v>
      </c>
      <c r="AC62" s="28">
        <v>219945</v>
      </c>
      <c r="AD62" s="28">
        <v>230425</v>
      </c>
      <c r="AE62" s="28">
        <v>234832</v>
      </c>
    </row>
    <row r="63" spans="2:31" ht="11.45" customHeight="1" x14ac:dyDescent="0.25">
      <c r="B63" s="22" t="s">
        <v>45</v>
      </c>
      <c r="C63" s="29">
        <v>91823</v>
      </c>
      <c r="D63" s="29">
        <v>95296</v>
      </c>
      <c r="E63" s="29">
        <v>91164</v>
      </c>
      <c r="F63" s="29">
        <v>85841</v>
      </c>
      <c r="G63" s="29">
        <v>86731</v>
      </c>
      <c r="H63" s="29">
        <v>90913</v>
      </c>
      <c r="I63" s="29">
        <v>91779</v>
      </c>
      <c r="J63" s="29">
        <v>94227</v>
      </c>
      <c r="K63" s="29">
        <v>101589</v>
      </c>
      <c r="L63" s="29">
        <v>108366</v>
      </c>
      <c r="M63" s="29">
        <v>107968</v>
      </c>
      <c r="N63" s="29">
        <v>111762</v>
      </c>
      <c r="O63" s="29">
        <v>115071</v>
      </c>
      <c r="P63" s="29">
        <v>111152</v>
      </c>
      <c r="Q63" s="29">
        <v>113647</v>
      </c>
      <c r="R63" s="29">
        <v>122808</v>
      </c>
      <c r="S63" s="29">
        <v>125005</v>
      </c>
      <c r="T63" s="29">
        <v>125742</v>
      </c>
      <c r="U63" s="29">
        <v>128407</v>
      </c>
      <c r="V63" s="29">
        <v>130383</v>
      </c>
      <c r="W63" s="29">
        <v>140559</v>
      </c>
      <c r="X63" s="29">
        <v>149184</v>
      </c>
      <c r="Y63" s="29">
        <v>156022</v>
      </c>
      <c r="Z63" s="29">
        <v>164730</v>
      </c>
      <c r="AA63" s="29">
        <v>176486</v>
      </c>
      <c r="AB63" s="29">
        <v>185975</v>
      </c>
      <c r="AC63" s="29">
        <v>203815</v>
      </c>
      <c r="AD63" s="29">
        <v>216619</v>
      </c>
      <c r="AE63" s="29">
        <v>243118</v>
      </c>
    </row>
    <row r="64" spans="2:31" ht="11.45" customHeight="1" x14ac:dyDescent="0.25">
      <c r="B64" s="22" t="s">
        <v>46</v>
      </c>
      <c r="C64" s="28">
        <v>144209</v>
      </c>
      <c r="D64" s="28">
        <v>163114</v>
      </c>
      <c r="E64" s="28">
        <v>173854</v>
      </c>
      <c r="F64" s="28">
        <v>172362</v>
      </c>
      <c r="G64" s="28">
        <v>174171</v>
      </c>
      <c r="H64" s="28">
        <v>179752</v>
      </c>
      <c r="I64" s="28">
        <v>167812</v>
      </c>
      <c r="J64" s="28">
        <v>174444</v>
      </c>
      <c r="K64" s="28">
        <v>170223</v>
      </c>
      <c r="L64" s="28">
        <v>178062</v>
      </c>
      <c r="M64" s="28">
        <v>191568</v>
      </c>
      <c r="N64" s="28">
        <v>201911</v>
      </c>
      <c r="O64" s="28">
        <v>212974</v>
      </c>
      <c r="P64" s="28">
        <v>233021</v>
      </c>
      <c r="Q64" s="28">
        <v>243764</v>
      </c>
      <c r="R64" s="28">
        <v>236582</v>
      </c>
      <c r="S64" s="28">
        <v>229137</v>
      </c>
      <c r="T64" s="28">
        <v>227394</v>
      </c>
      <c r="U64" s="28">
        <v>231270</v>
      </c>
      <c r="V64" s="28">
        <v>240175</v>
      </c>
      <c r="W64" s="28">
        <v>237646</v>
      </c>
      <c r="X64" s="28">
        <v>251594</v>
      </c>
      <c r="Y64" s="28">
        <v>265506</v>
      </c>
      <c r="Z64" s="28">
        <v>278723</v>
      </c>
      <c r="AA64" s="28">
        <v>288253</v>
      </c>
      <c r="AB64" s="28">
        <v>290915</v>
      </c>
      <c r="AC64" s="28">
        <v>299455</v>
      </c>
      <c r="AD64" s="28">
        <v>322251</v>
      </c>
      <c r="AE64" s="28">
        <v>323508</v>
      </c>
    </row>
    <row r="65" spans="2:31" ht="11.45" customHeight="1" x14ac:dyDescent="0.25">
      <c r="B65" s="22" t="s">
        <v>47</v>
      </c>
      <c r="C65" s="29">
        <v>97702</v>
      </c>
      <c r="D65" s="29">
        <v>101564</v>
      </c>
      <c r="E65" s="29">
        <v>107463</v>
      </c>
      <c r="F65" s="29">
        <v>118884</v>
      </c>
      <c r="G65" s="29">
        <v>133056</v>
      </c>
      <c r="H65" s="29">
        <v>145806</v>
      </c>
      <c r="I65" s="29">
        <v>150959</v>
      </c>
      <c r="J65" s="29">
        <v>153639</v>
      </c>
      <c r="K65" s="29">
        <v>145315</v>
      </c>
      <c r="L65" s="29">
        <v>142630</v>
      </c>
      <c r="M65" s="29">
        <v>139720</v>
      </c>
      <c r="N65" s="29">
        <v>148619</v>
      </c>
      <c r="O65" s="29">
        <v>151594</v>
      </c>
      <c r="P65" s="29">
        <v>154612</v>
      </c>
      <c r="Q65" s="29">
        <v>153604</v>
      </c>
      <c r="R65" s="29">
        <v>154288</v>
      </c>
      <c r="S65" s="29">
        <v>150961</v>
      </c>
      <c r="T65" s="29">
        <v>149051</v>
      </c>
      <c r="U65" s="29">
        <v>149662</v>
      </c>
      <c r="V65" s="29">
        <v>148793</v>
      </c>
      <c r="W65" s="29">
        <v>151961</v>
      </c>
      <c r="X65" s="29">
        <v>156374</v>
      </c>
      <c r="Y65" s="29">
        <v>157423</v>
      </c>
      <c r="Z65" s="29">
        <v>157468</v>
      </c>
      <c r="AA65" s="29">
        <v>161384</v>
      </c>
      <c r="AB65" s="29">
        <v>163448</v>
      </c>
      <c r="AC65" s="29">
        <v>173964</v>
      </c>
      <c r="AD65" s="29">
        <v>188857</v>
      </c>
      <c r="AE65" s="29">
        <v>191347</v>
      </c>
    </row>
    <row r="66" spans="2:31" ht="11.45" customHeight="1" x14ac:dyDescent="0.25">
      <c r="B66" s="22" t="s">
        <v>48</v>
      </c>
      <c r="C66" s="28">
        <v>1432293</v>
      </c>
      <c r="D66" s="28">
        <v>1431399</v>
      </c>
      <c r="E66" s="28">
        <v>1425617</v>
      </c>
      <c r="F66" s="28">
        <v>1471005</v>
      </c>
      <c r="G66" s="28">
        <v>1482942</v>
      </c>
      <c r="H66" s="28">
        <v>1597592</v>
      </c>
      <c r="I66" s="28">
        <v>1676648</v>
      </c>
      <c r="J66" s="28">
        <v>1676586</v>
      </c>
      <c r="K66" s="28">
        <v>1645326</v>
      </c>
      <c r="L66" s="28">
        <v>1671884</v>
      </c>
      <c r="M66" s="28">
        <v>1695503</v>
      </c>
      <c r="N66" s="28">
        <v>1754462</v>
      </c>
      <c r="O66" s="28">
        <v>1803246</v>
      </c>
      <c r="P66" s="28">
        <v>1821041</v>
      </c>
      <c r="Q66" s="28">
        <v>1769341</v>
      </c>
      <c r="R66" s="28">
        <v>1733142</v>
      </c>
      <c r="S66" s="28">
        <v>1756738</v>
      </c>
      <c r="T66" s="28">
        <v>1767406</v>
      </c>
      <c r="U66" s="28">
        <v>1796111</v>
      </c>
      <c r="V66" s="28">
        <v>1826297</v>
      </c>
      <c r="W66" s="28">
        <v>1846077</v>
      </c>
      <c r="X66" s="28">
        <v>1892418</v>
      </c>
      <c r="Y66" s="28">
        <v>1946584</v>
      </c>
      <c r="Z66" s="28">
        <v>1990080</v>
      </c>
      <c r="AA66" s="28">
        <v>2056912</v>
      </c>
      <c r="AB66" s="28">
        <v>2029977</v>
      </c>
      <c r="AC66" s="28">
        <v>2142435</v>
      </c>
      <c r="AD66" s="28">
        <v>2238535</v>
      </c>
      <c r="AE66" s="28">
        <v>2291134</v>
      </c>
    </row>
    <row r="67" spans="2:31" ht="11.45" customHeight="1" x14ac:dyDescent="0.25">
      <c r="B67" s="22" t="s">
        <v>49</v>
      </c>
      <c r="C67" s="29">
        <v>21109</v>
      </c>
      <c r="D67" s="29">
        <v>21784</v>
      </c>
      <c r="E67" s="29">
        <v>22823</v>
      </c>
      <c r="F67" s="29">
        <v>21303</v>
      </c>
      <c r="G67" s="29">
        <v>18664</v>
      </c>
      <c r="H67" s="29">
        <v>26345</v>
      </c>
      <c r="I67" s="29">
        <v>25379</v>
      </c>
      <c r="J67" s="29">
        <v>24643</v>
      </c>
      <c r="K67" s="29">
        <v>20321</v>
      </c>
      <c r="L67" s="29">
        <v>25851</v>
      </c>
      <c r="M67" s="29">
        <v>30316</v>
      </c>
      <c r="N67" s="29">
        <v>30421</v>
      </c>
      <c r="O67" s="29">
        <v>28327</v>
      </c>
      <c r="P67" s="29">
        <v>32134</v>
      </c>
      <c r="Q67" s="29">
        <v>27057</v>
      </c>
      <c r="R67" s="29">
        <v>24724</v>
      </c>
      <c r="S67" s="29">
        <v>32412</v>
      </c>
      <c r="T67" s="29">
        <v>35191</v>
      </c>
      <c r="U67" s="29">
        <v>36863</v>
      </c>
      <c r="V67" s="29">
        <v>41130</v>
      </c>
      <c r="W67" s="29">
        <v>52831</v>
      </c>
      <c r="X67" s="29">
        <v>51305</v>
      </c>
      <c r="Y67" s="29">
        <v>59181</v>
      </c>
      <c r="Z67" s="29">
        <v>50774</v>
      </c>
      <c r="AA67" s="29">
        <v>55788</v>
      </c>
      <c r="AB67" s="29">
        <v>54082</v>
      </c>
      <c r="AC67" s="29">
        <v>58783</v>
      </c>
      <c r="AD67" s="29">
        <v>65299</v>
      </c>
      <c r="AE67" s="29">
        <v>66058</v>
      </c>
    </row>
    <row r="68" spans="2:31" ht="11.45" customHeight="1" x14ac:dyDescent="0.25">
      <c r="B68" s="22" t="s">
        <v>50</v>
      </c>
      <c r="C68" s="28">
        <v>104628</v>
      </c>
      <c r="D68" s="28">
        <v>110964</v>
      </c>
      <c r="E68" s="28">
        <v>120119</v>
      </c>
      <c r="F68" s="28">
        <v>127475</v>
      </c>
      <c r="G68" s="28">
        <v>146986</v>
      </c>
      <c r="H68" s="28">
        <v>147647</v>
      </c>
      <c r="I68" s="28">
        <v>150560</v>
      </c>
      <c r="J68" s="28">
        <v>153554</v>
      </c>
      <c r="K68" s="28">
        <v>145114</v>
      </c>
      <c r="L68" s="28">
        <v>141851</v>
      </c>
      <c r="M68" s="28">
        <v>155443</v>
      </c>
      <c r="N68" s="28">
        <v>156683</v>
      </c>
      <c r="O68" s="28">
        <v>152950</v>
      </c>
      <c r="P68" s="28">
        <v>158358</v>
      </c>
      <c r="Q68" s="28">
        <v>159944</v>
      </c>
      <c r="R68" s="28">
        <v>163284</v>
      </c>
      <c r="S68" s="28">
        <v>165607</v>
      </c>
      <c r="T68" s="28">
        <v>173733</v>
      </c>
      <c r="U68" s="28">
        <v>178820</v>
      </c>
      <c r="V68" s="28">
        <v>184026</v>
      </c>
      <c r="W68" s="28">
        <v>191226</v>
      </c>
      <c r="X68" s="28">
        <v>200500</v>
      </c>
      <c r="Y68" s="28">
        <v>218900</v>
      </c>
      <c r="Z68" s="28">
        <v>228103</v>
      </c>
      <c r="AA68" s="28">
        <v>240125</v>
      </c>
      <c r="AB68" s="28">
        <v>250664</v>
      </c>
      <c r="AC68" s="28">
        <v>283509</v>
      </c>
      <c r="AD68" s="28">
        <v>309440</v>
      </c>
      <c r="AE68" s="28">
        <v>316065</v>
      </c>
    </row>
    <row r="69" spans="2:31" ht="11.45" customHeight="1" x14ac:dyDescent="0.25">
      <c r="B69" s="22" t="s">
        <v>51</v>
      </c>
      <c r="C69" s="29">
        <v>136065</v>
      </c>
      <c r="D69" s="29">
        <v>140117</v>
      </c>
      <c r="E69" s="29">
        <v>142687</v>
      </c>
      <c r="F69" s="29">
        <v>154982</v>
      </c>
      <c r="G69" s="29">
        <v>152803</v>
      </c>
      <c r="H69" s="29">
        <v>155221</v>
      </c>
      <c r="I69" s="29">
        <v>169934</v>
      </c>
      <c r="J69" s="29">
        <v>190861</v>
      </c>
      <c r="K69" s="29">
        <v>190865</v>
      </c>
      <c r="L69" s="29">
        <v>194120</v>
      </c>
      <c r="M69" s="29">
        <v>205541</v>
      </c>
      <c r="N69" s="29">
        <v>210205</v>
      </c>
      <c r="O69" s="29">
        <v>209928</v>
      </c>
      <c r="P69" s="29">
        <v>212574</v>
      </c>
      <c r="Q69" s="29">
        <v>215094</v>
      </c>
      <c r="R69" s="29">
        <v>204454</v>
      </c>
      <c r="S69" s="29">
        <v>188607</v>
      </c>
      <c r="T69" s="29">
        <v>189967</v>
      </c>
      <c r="U69" s="29">
        <v>180917</v>
      </c>
      <c r="V69" s="29">
        <v>189862</v>
      </c>
      <c r="W69" s="29">
        <v>178205</v>
      </c>
      <c r="X69" s="29">
        <v>181996</v>
      </c>
      <c r="Y69" s="29">
        <v>180221</v>
      </c>
      <c r="Z69" s="29">
        <v>199501</v>
      </c>
      <c r="AA69" s="29">
        <v>204036</v>
      </c>
      <c r="AB69" s="29">
        <v>193641</v>
      </c>
      <c r="AC69" s="29">
        <v>220615</v>
      </c>
      <c r="AD69" s="29">
        <v>227664</v>
      </c>
      <c r="AE69" s="29">
        <v>241584</v>
      </c>
    </row>
    <row r="70" spans="2:31" ht="11.45" customHeight="1" x14ac:dyDescent="0.25">
      <c r="B70" s="22" t="s">
        <v>52</v>
      </c>
      <c r="C70" s="28">
        <v>435476</v>
      </c>
      <c r="D70" s="28">
        <v>468094</v>
      </c>
      <c r="E70" s="28">
        <v>507777</v>
      </c>
      <c r="F70" s="28">
        <v>557003</v>
      </c>
      <c r="G70" s="28">
        <v>598754</v>
      </c>
      <c r="H70" s="28">
        <v>626179</v>
      </c>
      <c r="I70" s="28">
        <v>649844</v>
      </c>
      <c r="J70" s="28">
        <v>674477</v>
      </c>
      <c r="K70" s="28">
        <v>673557</v>
      </c>
      <c r="L70" s="28">
        <v>695012</v>
      </c>
      <c r="M70" s="28">
        <v>719783</v>
      </c>
      <c r="N70" s="28">
        <v>756614</v>
      </c>
      <c r="O70" s="28">
        <v>746489</v>
      </c>
      <c r="P70" s="28">
        <v>768359</v>
      </c>
      <c r="Q70" s="28">
        <v>771305</v>
      </c>
      <c r="R70" s="28">
        <v>755621</v>
      </c>
      <c r="S70" s="28">
        <v>777157</v>
      </c>
      <c r="T70" s="28">
        <v>741284</v>
      </c>
      <c r="U70" s="28">
        <v>725180</v>
      </c>
      <c r="V70" s="28">
        <v>726231</v>
      </c>
      <c r="W70" s="28">
        <v>771719</v>
      </c>
      <c r="X70" s="28">
        <v>802290</v>
      </c>
      <c r="Y70" s="28">
        <v>857686</v>
      </c>
      <c r="Z70" s="28">
        <v>891062</v>
      </c>
      <c r="AA70" s="28">
        <v>911392</v>
      </c>
      <c r="AB70" s="28">
        <v>904662</v>
      </c>
      <c r="AC70" s="28">
        <v>976334</v>
      </c>
      <c r="AD70" s="28">
        <v>1079462</v>
      </c>
      <c r="AE70" s="28">
        <v>1106655</v>
      </c>
    </row>
    <row r="71" spans="2:31" ht="11.45" customHeight="1" x14ac:dyDescent="0.25">
      <c r="B71" s="22" t="s">
        <v>53</v>
      </c>
      <c r="C71" s="29">
        <v>1043671</v>
      </c>
      <c r="D71" s="29">
        <v>1068706</v>
      </c>
      <c r="E71" s="29">
        <v>1056792</v>
      </c>
      <c r="F71" s="29">
        <v>1110279</v>
      </c>
      <c r="G71" s="29">
        <v>1192498</v>
      </c>
      <c r="H71" s="29">
        <v>1267060</v>
      </c>
      <c r="I71" s="29">
        <v>1316725</v>
      </c>
      <c r="J71" s="29">
        <v>1281844</v>
      </c>
      <c r="K71" s="29">
        <v>1255091</v>
      </c>
      <c r="L71" s="29">
        <v>1280373</v>
      </c>
      <c r="M71" s="29">
        <v>1263685</v>
      </c>
      <c r="N71" s="29">
        <v>1289718</v>
      </c>
      <c r="O71" s="29">
        <v>1339095</v>
      </c>
      <c r="P71" s="29">
        <v>1384969</v>
      </c>
      <c r="Q71" s="29">
        <v>1376475</v>
      </c>
      <c r="R71" s="29">
        <v>1400376</v>
      </c>
      <c r="S71" s="29">
        <v>1418191</v>
      </c>
      <c r="T71" s="29">
        <v>1450411</v>
      </c>
      <c r="U71" s="29">
        <v>1448935</v>
      </c>
      <c r="V71" s="29">
        <v>1442598</v>
      </c>
      <c r="W71" s="29">
        <v>1477558</v>
      </c>
      <c r="X71" s="29">
        <v>1531801</v>
      </c>
      <c r="Y71" s="29">
        <v>1538481</v>
      </c>
      <c r="Z71" s="29">
        <v>1631207</v>
      </c>
      <c r="AA71" s="29">
        <v>1648614</v>
      </c>
      <c r="AB71" s="29">
        <v>1639909</v>
      </c>
      <c r="AC71" s="29">
        <v>1788589</v>
      </c>
      <c r="AD71" s="29">
        <v>1914289</v>
      </c>
      <c r="AE71" s="29">
        <v>1975936</v>
      </c>
    </row>
    <row r="72" spans="2:31" ht="11.45" customHeight="1" x14ac:dyDescent="0.25">
      <c r="B72" s="22" t="s">
        <v>54</v>
      </c>
      <c r="C72" s="28">
        <v>68347</v>
      </c>
      <c r="D72" s="28">
        <v>68288</v>
      </c>
      <c r="E72" s="28">
        <v>68401</v>
      </c>
      <c r="F72" s="28">
        <v>68097</v>
      </c>
      <c r="G72" s="28">
        <v>68155</v>
      </c>
      <c r="H72" s="28">
        <v>65690</v>
      </c>
      <c r="I72" s="28">
        <v>67074</v>
      </c>
      <c r="J72" s="28">
        <v>68175</v>
      </c>
      <c r="K72" s="28">
        <v>70404</v>
      </c>
      <c r="L72" s="28">
        <v>70672</v>
      </c>
      <c r="M72" s="28">
        <v>70984</v>
      </c>
      <c r="N72" s="28">
        <v>73735</v>
      </c>
      <c r="O72" s="28">
        <v>76024</v>
      </c>
      <c r="P72" s="28">
        <v>76834</v>
      </c>
      <c r="Q72" s="28">
        <v>82572</v>
      </c>
      <c r="R72" s="28">
        <v>86953</v>
      </c>
      <c r="S72" s="28">
        <v>80930</v>
      </c>
      <c r="T72" s="28">
        <v>68681</v>
      </c>
      <c r="U72" s="28">
        <v>70370</v>
      </c>
      <c r="V72" s="28">
        <v>74940</v>
      </c>
      <c r="W72" s="28">
        <v>77800</v>
      </c>
      <c r="X72" s="28">
        <v>94489</v>
      </c>
      <c r="Y72" s="28">
        <v>81940</v>
      </c>
      <c r="Z72" s="28">
        <v>103065</v>
      </c>
      <c r="AA72" s="28">
        <v>111737</v>
      </c>
      <c r="AB72" s="28">
        <v>107812</v>
      </c>
      <c r="AC72" s="28">
        <v>96508</v>
      </c>
      <c r="AD72" s="28">
        <v>107922</v>
      </c>
      <c r="AE72" s="28">
        <v>124552</v>
      </c>
    </row>
    <row r="73" spans="2:31" ht="11.45" customHeight="1" x14ac:dyDescent="0.25">
      <c r="B73" s="22" t="s">
        <v>55</v>
      </c>
      <c r="C73" s="29">
        <v>809646</v>
      </c>
      <c r="D73" s="29">
        <v>847200</v>
      </c>
      <c r="E73" s="29">
        <v>867674</v>
      </c>
      <c r="F73" s="29">
        <v>913995</v>
      </c>
      <c r="G73" s="29">
        <v>980815</v>
      </c>
      <c r="H73" s="29">
        <v>1031803</v>
      </c>
      <c r="I73" s="29">
        <v>1092644</v>
      </c>
      <c r="J73" s="29">
        <v>1132207</v>
      </c>
      <c r="K73" s="29">
        <v>1120085</v>
      </c>
      <c r="L73" s="29">
        <v>1103519</v>
      </c>
      <c r="M73" s="29">
        <v>1108910</v>
      </c>
      <c r="N73" s="29">
        <v>1145710</v>
      </c>
      <c r="O73" s="29">
        <v>1136933</v>
      </c>
      <c r="P73" s="29">
        <v>1125257</v>
      </c>
      <c r="Q73" s="29">
        <v>1129637</v>
      </c>
      <c r="R73" s="29">
        <v>1106149</v>
      </c>
      <c r="S73" s="29">
        <v>1088759</v>
      </c>
      <c r="T73" s="29">
        <v>1069821</v>
      </c>
      <c r="U73" s="29">
        <v>1061483</v>
      </c>
      <c r="V73" s="29">
        <v>1031808</v>
      </c>
      <c r="W73" s="29">
        <v>1046741</v>
      </c>
      <c r="X73" s="29">
        <v>1067773</v>
      </c>
      <c r="Y73" s="29">
        <v>1090517</v>
      </c>
      <c r="Z73" s="29">
        <v>1106347</v>
      </c>
      <c r="AA73" s="29">
        <v>1125055</v>
      </c>
      <c r="AB73" s="29">
        <v>1067929</v>
      </c>
      <c r="AC73" s="29">
        <v>1150204</v>
      </c>
      <c r="AD73" s="29">
        <v>1198803</v>
      </c>
      <c r="AE73" s="29">
        <v>1274881</v>
      </c>
    </row>
    <row r="74" spans="2:31" ht="11.45" customHeight="1" x14ac:dyDescent="0.25">
      <c r="B74" s="22" t="s">
        <v>56</v>
      </c>
      <c r="C74" s="28">
        <v>9531</v>
      </c>
      <c r="D74" s="28">
        <v>10061</v>
      </c>
      <c r="E74" s="28">
        <v>10660</v>
      </c>
      <c r="F74" s="28">
        <v>10938</v>
      </c>
      <c r="G74" s="28">
        <v>11582</v>
      </c>
      <c r="H74" s="28">
        <v>12200</v>
      </c>
      <c r="I74" s="28">
        <v>12795</v>
      </c>
      <c r="J74" s="28">
        <v>12751</v>
      </c>
      <c r="K74" s="28">
        <v>13162</v>
      </c>
      <c r="L74" s="28">
        <v>14209</v>
      </c>
      <c r="M74" s="28">
        <v>14583</v>
      </c>
      <c r="N74" s="28">
        <v>15211</v>
      </c>
      <c r="O74" s="28">
        <v>16608</v>
      </c>
      <c r="P74" s="28">
        <v>16740</v>
      </c>
      <c r="Q74" s="28">
        <v>16796</v>
      </c>
      <c r="R74" s="28">
        <v>17408</v>
      </c>
      <c r="S74" s="28">
        <v>18024</v>
      </c>
      <c r="T74" s="28">
        <v>17636</v>
      </c>
      <c r="U74" s="28">
        <v>16886</v>
      </c>
      <c r="V74" s="28">
        <v>16871</v>
      </c>
      <c r="W74" s="28">
        <v>17414</v>
      </c>
      <c r="X74" s="28">
        <v>18782</v>
      </c>
      <c r="Y74" s="28">
        <v>19947</v>
      </c>
      <c r="Z74" s="28">
        <v>20985</v>
      </c>
      <c r="AA74" s="28">
        <v>27509</v>
      </c>
      <c r="AB74" s="28">
        <v>31855</v>
      </c>
      <c r="AC74" s="28">
        <v>35547</v>
      </c>
      <c r="AD74" s="28">
        <v>38969</v>
      </c>
      <c r="AE74" s="28">
        <v>40281</v>
      </c>
    </row>
    <row r="75" spans="2:31" ht="11.45" customHeight="1" x14ac:dyDescent="0.25">
      <c r="B75" s="22" t="s">
        <v>57</v>
      </c>
      <c r="C75" s="29">
        <v>56365</v>
      </c>
      <c r="D75" s="29">
        <v>56340</v>
      </c>
      <c r="E75" s="29">
        <v>57829</v>
      </c>
      <c r="F75" s="29">
        <v>56881</v>
      </c>
      <c r="G75" s="29">
        <v>55621</v>
      </c>
      <c r="H75" s="29">
        <v>52595</v>
      </c>
      <c r="I75" s="29">
        <v>49614</v>
      </c>
      <c r="J75" s="29">
        <v>54111</v>
      </c>
      <c r="K75" s="29">
        <v>52678</v>
      </c>
      <c r="L75" s="29">
        <v>52478</v>
      </c>
      <c r="M75" s="29">
        <v>42349</v>
      </c>
      <c r="N75" s="29">
        <v>39437</v>
      </c>
      <c r="O75" s="29">
        <v>44293</v>
      </c>
      <c r="P75" s="29">
        <v>40470</v>
      </c>
      <c r="Q75" s="29">
        <v>36395</v>
      </c>
      <c r="R75" s="29">
        <v>37230</v>
      </c>
      <c r="S75" s="29">
        <v>39074</v>
      </c>
      <c r="T75" s="29">
        <v>40224</v>
      </c>
      <c r="U75" s="29">
        <v>44597</v>
      </c>
      <c r="V75" s="29">
        <v>48435</v>
      </c>
      <c r="W75" s="29">
        <v>54470</v>
      </c>
      <c r="X75" s="29">
        <v>58585</v>
      </c>
      <c r="Y75" s="29">
        <v>61576</v>
      </c>
      <c r="Z75" s="29">
        <v>67418</v>
      </c>
      <c r="AA75" s="29">
        <v>64047</v>
      </c>
      <c r="AB75" s="29">
        <v>58442</v>
      </c>
      <c r="AC75" s="29">
        <v>65129</v>
      </c>
      <c r="AD75" s="29">
        <v>72777</v>
      </c>
      <c r="AE75" s="29">
        <v>74681</v>
      </c>
    </row>
    <row r="76" spans="2:31" ht="11.45" customHeight="1" x14ac:dyDescent="0.25">
      <c r="B76" s="22" t="s">
        <v>58</v>
      </c>
      <c r="C76" s="28">
        <v>33453</v>
      </c>
      <c r="D76" s="28">
        <v>30823</v>
      </c>
      <c r="E76" s="28">
        <v>31109</v>
      </c>
      <c r="F76" s="28">
        <v>34477</v>
      </c>
      <c r="G76" s="28">
        <v>32911</v>
      </c>
      <c r="H76" s="28">
        <v>33690</v>
      </c>
      <c r="I76" s="28">
        <v>32066</v>
      </c>
      <c r="J76" s="28">
        <v>29736</v>
      </c>
      <c r="K76" s="28">
        <v>27968</v>
      </c>
      <c r="L76" s="28">
        <v>38392</v>
      </c>
      <c r="M76" s="28">
        <v>42197</v>
      </c>
      <c r="N76" s="28">
        <v>31282</v>
      </c>
      <c r="O76" s="28">
        <v>45186</v>
      </c>
      <c r="P76" s="28">
        <v>47152</v>
      </c>
      <c r="Q76" s="28">
        <v>45844</v>
      </c>
      <c r="R76" s="28">
        <v>42109</v>
      </c>
      <c r="S76" s="28">
        <v>46993</v>
      </c>
      <c r="T76" s="28">
        <v>53798</v>
      </c>
      <c r="U76" s="28">
        <v>46021</v>
      </c>
      <c r="V76" s="28">
        <v>45326</v>
      </c>
      <c r="W76" s="28">
        <v>50742</v>
      </c>
      <c r="X76" s="28">
        <v>54342</v>
      </c>
      <c r="Y76" s="28">
        <v>51393</v>
      </c>
      <c r="Z76" s="28">
        <v>62749</v>
      </c>
      <c r="AA76" s="28">
        <v>70161</v>
      </c>
      <c r="AB76" s="28">
        <v>73230</v>
      </c>
      <c r="AC76" s="28">
        <v>98338</v>
      </c>
      <c r="AD76" s="28">
        <v>109849</v>
      </c>
      <c r="AE76" s="28">
        <v>114918</v>
      </c>
    </row>
    <row r="77" spans="2:31" ht="11.45" customHeight="1" x14ac:dyDescent="0.25">
      <c r="B77" s="22" t="s">
        <v>59</v>
      </c>
      <c r="C77" s="29">
        <v>8962</v>
      </c>
      <c r="D77" s="29">
        <v>9923</v>
      </c>
      <c r="E77" s="29">
        <v>10507</v>
      </c>
      <c r="F77" s="29">
        <v>11836</v>
      </c>
      <c r="G77" s="29">
        <v>13122</v>
      </c>
      <c r="H77" s="29">
        <v>14691</v>
      </c>
      <c r="I77" s="29">
        <v>16224</v>
      </c>
      <c r="J77" s="29">
        <v>16372</v>
      </c>
      <c r="K77" s="29">
        <v>16059</v>
      </c>
      <c r="L77" s="29">
        <v>16338</v>
      </c>
      <c r="M77" s="29">
        <v>17322</v>
      </c>
      <c r="N77" s="29">
        <v>18796</v>
      </c>
      <c r="O77" s="29">
        <v>21116</v>
      </c>
      <c r="P77" s="29">
        <v>22621</v>
      </c>
      <c r="Q77" s="29">
        <v>22479</v>
      </c>
      <c r="R77" s="29">
        <v>22817</v>
      </c>
      <c r="S77" s="29">
        <v>24060</v>
      </c>
      <c r="T77" s="29">
        <v>24665</v>
      </c>
      <c r="U77" s="29">
        <v>25129</v>
      </c>
      <c r="V77" s="29">
        <v>26032</v>
      </c>
      <c r="W77" s="29">
        <v>27018</v>
      </c>
      <c r="X77" s="29">
        <v>28284</v>
      </c>
      <c r="Y77" s="29">
        <v>29626</v>
      </c>
      <c r="Z77" s="29">
        <v>30971</v>
      </c>
      <c r="AA77" s="29">
        <v>31578</v>
      </c>
      <c r="AB77" s="29">
        <v>31231</v>
      </c>
      <c r="AC77" s="29">
        <v>33391</v>
      </c>
      <c r="AD77" s="29">
        <v>34315</v>
      </c>
      <c r="AE77" s="29">
        <v>34592</v>
      </c>
    </row>
    <row r="78" spans="2:31" ht="11.45" customHeight="1" x14ac:dyDescent="0.25">
      <c r="B78" s="22" t="s">
        <v>60</v>
      </c>
      <c r="C78" s="28">
        <v>127278</v>
      </c>
      <c r="D78" s="28">
        <v>123861</v>
      </c>
      <c r="E78" s="28">
        <v>117139</v>
      </c>
      <c r="F78" s="28">
        <v>129110</v>
      </c>
      <c r="G78" s="28">
        <v>131002</v>
      </c>
      <c r="H78" s="28">
        <v>147318</v>
      </c>
      <c r="I78" s="28">
        <v>162656</v>
      </c>
      <c r="J78" s="28">
        <v>159901</v>
      </c>
      <c r="K78" s="28">
        <v>169208</v>
      </c>
      <c r="L78" s="28">
        <v>153484</v>
      </c>
      <c r="M78" s="28">
        <v>159904</v>
      </c>
      <c r="N78" s="28">
        <v>181109</v>
      </c>
      <c r="O78" s="28">
        <v>176510</v>
      </c>
      <c r="P78" s="28">
        <v>181636</v>
      </c>
      <c r="Q78" s="28">
        <v>186242</v>
      </c>
      <c r="R78" s="28">
        <v>174079</v>
      </c>
      <c r="S78" s="28">
        <v>184656</v>
      </c>
      <c r="T78" s="28">
        <v>182307</v>
      </c>
      <c r="U78" s="28">
        <v>195119</v>
      </c>
      <c r="V78" s="28">
        <v>211312</v>
      </c>
      <c r="W78" s="28">
        <v>217693</v>
      </c>
      <c r="X78" s="28">
        <v>232314</v>
      </c>
      <c r="Y78" s="28">
        <v>245580</v>
      </c>
      <c r="Z78" s="28">
        <v>257942</v>
      </c>
      <c r="AA78" s="28">
        <v>271848</v>
      </c>
      <c r="AB78" s="28">
        <v>282124</v>
      </c>
      <c r="AC78" s="28">
        <v>311325</v>
      </c>
      <c r="AD78" s="28">
        <v>320891</v>
      </c>
      <c r="AE78" s="28">
        <v>313763</v>
      </c>
    </row>
    <row r="79" spans="2:31" ht="11.45" customHeight="1" x14ac:dyDescent="0.25">
      <c r="B79" s="22" t="s">
        <v>61</v>
      </c>
      <c r="C79" s="29">
        <v>7865</v>
      </c>
      <c r="D79" s="29">
        <v>8213</v>
      </c>
      <c r="E79" s="29">
        <v>8387</v>
      </c>
      <c r="F79" s="29">
        <v>8291</v>
      </c>
      <c r="G79" s="29">
        <v>8210</v>
      </c>
      <c r="H79" s="29">
        <v>7939</v>
      </c>
      <c r="I79" s="29">
        <v>8136</v>
      </c>
      <c r="J79" s="29">
        <v>8263</v>
      </c>
      <c r="K79" s="29">
        <v>8243</v>
      </c>
      <c r="L79" s="29">
        <v>7344</v>
      </c>
      <c r="M79" s="29">
        <v>7941</v>
      </c>
      <c r="N79" s="29">
        <v>8550</v>
      </c>
      <c r="O79" s="29">
        <v>8682</v>
      </c>
      <c r="P79" s="29">
        <v>10235</v>
      </c>
      <c r="Q79" s="29">
        <v>11148</v>
      </c>
      <c r="R79" s="29">
        <v>10661</v>
      </c>
      <c r="S79" s="29">
        <v>11138</v>
      </c>
      <c r="T79" s="29">
        <v>11851</v>
      </c>
      <c r="U79" s="29">
        <v>12400</v>
      </c>
      <c r="V79" s="29">
        <v>12654</v>
      </c>
      <c r="W79" s="29">
        <v>14392</v>
      </c>
      <c r="X79" s="29">
        <v>15761</v>
      </c>
      <c r="Y79" s="29">
        <v>16987</v>
      </c>
      <c r="Z79" s="29">
        <v>17909</v>
      </c>
      <c r="AA79" s="29">
        <v>20505</v>
      </c>
      <c r="AB79" s="29">
        <v>21512</v>
      </c>
      <c r="AC79" s="29">
        <v>21995</v>
      </c>
      <c r="AD79" s="29">
        <v>24865</v>
      </c>
      <c r="AE79" s="29">
        <v>24601</v>
      </c>
    </row>
    <row r="80" spans="2:31" ht="11.45" customHeight="1" x14ac:dyDescent="0.25">
      <c r="B80" s="22" t="s">
        <v>62</v>
      </c>
      <c r="C80" s="28">
        <v>259161</v>
      </c>
      <c r="D80" s="28">
        <v>292315</v>
      </c>
      <c r="E80" s="28">
        <v>330266</v>
      </c>
      <c r="F80" s="28">
        <v>370624</v>
      </c>
      <c r="G80" s="28">
        <v>408207</v>
      </c>
      <c r="H80" s="28">
        <v>436973</v>
      </c>
      <c r="I80" s="28">
        <v>457687</v>
      </c>
      <c r="J80" s="28">
        <v>426034</v>
      </c>
      <c r="K80" s="28">
        <v>403756</v>
      </c>
      <c r="L80" s="28">
        <v>403093</v>
      </c>
      <c r="M80" s="28">
        <v>412900</v>
      </c>
      <c r="N80" s="28">
        <v>423261</v>
      </c>
      <c r="O80" s="28">
        <v>441293</v>
      </c>
      <c r="P80" s="28">
        <v>459495</v>
      </c>
      <c r="Q80" s="28">
        <v>453811</v>
      </c>
      <c r="R80" s="28">
        <v>442495</v>
      </c>
      <c r="S80" s="28">
        <v>452577</v>
      </c>
      <c r="T80" s="28">
        <v>456361</v>
      </c>
      <c r="U80" s="28">
        <v>452547</v>
      </c>
      <c r="V80" s="28">
        <v>466418</v>
      </c>
      <c r="W80" s="28">
        <v>478960</v>
      </c>
      <c r="X80" s="28">
        <v>494903</v>
      </c>
      <c r="Y80" s="28">
        <v>511453</v>
      </c>
      <c r="Z80" s="28">
        <v>527354</v>
      </c>
      <c r="AA80" s="28">
        <v>549012</v>
      </c>
      <c r="AB80" s="28">
        <v>558150</v>
      </c>
      <c r="AC80" s="28">
        <v>581550</v>
      </c>
      <c r="AD80" s="28">
        <v>613704</v>
      </c>
      <c r="AE80" s="28">
        <v>629306</v>
      </c>
    </row>
    <row r="81" spans="2:31" ht="11.45" customHeight="1" x14ac:dyDescent="0.25">
      <c r="B81" s="22" t="s">
        <v>63</v>
      </c>
      <c r="C81" s="29">
        <v>121658</v>
      </c>
      <c r="D81" s="29">
        <v>125960</v>
      </c>
      <c r="E81" s="29">
        <v>136021</v>
      </c>
      <c r="F81" s="29">
        <v>147029</v>
      </c>
      <c r="G81" s="29">
        <v>157320</v>
      </c>
      <c r="H81" s="29">
        <v>171239</v>
      </c>
      <c r="I81" s="29">
        <v>181243</v>
      </c>
      <c r="J81" s="29">
        <v>189085</v>
      </c>
      <c r="K81" s="29">
        <v>184965</v>
      </c>
      <c r="L81" s="29">
        <v>182435</v>
      </c>
      <c r="M81" s="29">
        <v>178260</v>
      </c>
      <c r="N81" s="29">
        <v>183972</v>
      </c>
      <c r="O81" s="29">
        <v>170252</v>
      </c>
      <c r="P81" s="29">
        <v>174959</v>
      </c>
      <c r="Q81" s="29">
        <v>171993</v>
      </c>
      <c r="R81" s="29">
        <v>175622</v>
      </c>
      <c r="S81" s="29">
        <v>186382</v>
      </c>
      <c r="T81" s="29">
        <v>184562</v>
      </c>
      <c r="U81" s="29">
        <v>189975</v>
      </c>
      <c r="V81" s="29">
        <v>203407</v>
      </c>
      <c r="W81" s="29">
        <v>200827</v>
      </c>
      <c r="X81" s="29">
        <v>205130</v>
      </c>
      <c r="Y81" s="29">
        <v>211284</v>
      </c>
      <c r="Z81" s="29">
        <v>220822</v>
      </c>
      <c r="AA81" s="29">
        <v>233308</v>
      </c>
      <c r="AB81" s="29">
        <v>215077</v>
      </c>
      <c r="AC81" s="29">
        <v>234599</v>
      </c>
      <c r="AD81" s="29">
        <v>238686</v>
      </c>
      <c r="AE81" s="29">
        <v>251224</v>
      </c>
    </row>
    <row r="82" spans="2:31" ht="11.45" customHeight="1" x14ac:dyDescent="0.25">
      <c r="B82" s="22" t="s">
        <v>64</v>
      </c>
      <c r="C82" s="28">
        <v>388311</v>
      </c>
      <c r="D82" s="28">
        <v>416515</v>
      </c>
      <c r="E82" s="28">
        <v>443880</v>
      </c>
      <c r="F82" s="28">
        <v>469307</v>
      </c>
      <c r="G82" s="28">
        <v>457851</v>
      </c>
      <c r="H82" s="28">
        <v>484221</v>
      </c>
      <c r="I82" s="28">
        <v>464111</v>
      </c>
      <c r="J82" s="28">
        <v>454386</v>
      </c>
      <c r="K82" s="28">
        <v>454279</v>
      </c>
      <c r="L82" s="28">
        <v>473178</v>
      </c>
      <c r="M82" s="28">
        <v>459764</v>
      </c>
      <c r="N82" s="28">
        <v>538765</v>
      </c>
      <c r="O82" s="28">
        <v>608637</v>
      </c>
      <c r="P82" s="28">
        <v>627566</v>
      </c>
      <c r="Q82" s="28">
        <v>650962</v>
      </c>
      <c r="R82" s="28">
        <v>608535</v>
      </c>
      <c r="S82" s="28">
        <v>600215</v>
      </c>
      <c r="T82" s="28">
        <v>643364</v>
      </c>
      <c r="U82" s="28">
        <v>671438</v>
      </c>
      <c r="V82" s="28">
        <v>723957</v>
      </c>
      <c r="W82" s="28">
        <v>759329</v>
      </c>
      <c r="X82" s="28">
        <v>749766</v>
      </c>
      <c r="Y82" s="28">
        <v>789554</v>
      </c>
      <c r="Z82" s="28">
        <v>841170</v>
      </c>
      <c r="AA82" s="28">
        <v>939391</v>
      </c>
      <c r="AB82" s="28">
        <v>980323</v>
      </c>
      <c r="AC82" s="28">
        <v>1106069</v>
      </c>
      <c r="AD82" s="28">
        <v>1132359</v>
      </c>
      <c r="AE82" s="28">
        <v>1349305</v>
      </c>
    </row>
    <row r="83" spans="2:31" ht="11.45" customHeight="1" x14ac:dyDescent="0.25">
      <c r="B83" s="22" t="s">
        <v>65</v>
      </c>
      <c r="C83" s="29">
        <v>98581</v>
      </c>
      <c r="D83" s="29">
        <v>102598</v>
      </c>
      <c r="E83" s="29">
        <v>105306</v>
      </c>
      <c r="F83" s="29">
        <v>107657</v>
      </c>
      <c r="G83" s="29">
        <v>110473</v>
      </c>
      <c r="H83" s="29">
        <v>114541</v>
      </c>
      <c r="I83" s="29">
        <v>109481</v>
      </c>
      <c r="J83" s="29">
        <v>114437</v>
      </c>
      <c r="K83" s="29">
        <v>113270</v>
      </c>
      <c r="L83" s="29">
        <v>115883</v>
      </c>
      <c r="M83" s="29">
        <v>119516</v>
      </c>
      <c r="N83" s="29">
        <v>124280</v>
      </c>
      <c r="O83" s="29">
        <v>130024</v>
      </c>
      <c r="P83" s="29">
        <v>137746</v>
      </c>
      <c r="Q83" s="29">
        <v>142854</v>
      </c>
      <c r="R83" s="29">
        <v>145149</v>
      </c>
      <c r="S83" s="29">
        <v>146853</v>
      </c>
      <c r="T83" s="29">
        <v>146774</v>
      </c>
      <c r="U83" s="29">
        <v>150582</v>
      </c>
      <c r="V83" s="29">
        <v>154637</v>
      </c>
      <c r="W83" s="29">
        <v>165765</v>
      </c>
      <c r="X83" s="29">
        <v>172622</v>
      </c>
      <c r="Y83" s="29">
        <v>185229</v>
      </c>
      <c r="Z83" s="29">
        <v>202171</v>
      </c>
      <c r="AA83" s="29">
        <v>216444</v>
      </c>
      <c r="AB83" s="29">
        <v>227606</v>
      </c>
      <c r="AC83" s="29">
        <v>252054</v>
      </c>
      <c r="AD83" s="29">
        <v>285264</v>
      </c>
      <c r="AE83" s="29">
        <v>300436</v>
      </c>
    </row>
    <row r="84" spans="2:31" ht="11.45" customHeight="1" x14ac:dyDescent="0.25">
      <c r="B84" s="22" t="s">
        <v>66</v>
      </c>
      <c r="C84" s="28">
        <v>269174</v>
      </c>
      <c r="D84" s="28">
        <v>263999</v>
      </c>
      <c r="E84" s="28">
        <v>260132</v>
      </c>
      <c r="F84" s="28">
        <v>235804</v>
      </c>
      <c r="G84" s="28">
        <v>223429</v>
      </c>
      <c r="H84" s="28">
        <v>224097</v>
      </c>
      <c r="I84" s="28">
        <v>225442</v>
      </c>
      <c r="J84" s="28">
        <v>248175</v>
      </c>
      <c r="K84" s="28">
        <v>247564</v>
      </c>
      <c r="L84" s="28">
        <v>212594</v>
      </c>
      <c r="M84" s="28">
        <v>214116</v>
      </c>
      <c r="N84" s="28">
        <v>227912</v>
      </c>
      <c r="O84" s="28">
        <v>226018</v>
      </c>
      <c r="P84" s="28">
        <v>222322</v>
      </c>
      <c r="Q84" s="28">
        <v>218937</v>
      </c>
      <c r="R84" s="28">
        <v>221154</v>
      </c>
      <c r="S84" s="28">
        <v>226979</v>
      </c>
      <c r="T84" s="28">
        <v>269504</v>
      </c>
      <c r="U84" s="28">
        <v>261864</v>
      </c>
      <c r="V84" s="28">
        <v>268964</v>
      </c>
      <c r="W84" s="28">
        <v>316941</v>
      </c>
      <c r="X84" s="28">
        <v>308858</v>
      </c>
      <c r="Y84" s="28">
        <v>333679</v>
      </c>
      <c r="Z84" s="28">
        <v>333633</v>
      </c>
      <c r="AA84" s="28">
        <v>323560</v>
      </c>
      <c r="AB84" s="28">
        <v>339220</v>
      </c>
      <c r="AC84" s="28">
        <v>361631</v>
      </c>
      <c r="AD84" s="28">
        <v>361993</v>
      </c>
      <c r="AE84" s="28">
        <v>342957</v>
      </c>
    </row>
    <row r="85" spans="2:31" ht="11.45" customHeight="1" x14ac:dyDescent="0.25">
      <c r="B85" s="22" t="s">
        <v>67</v>
      </c>
      <c r="C85" s="29">
        <v>22396</v>
      </c>
      <c r="D85" s="29">
        <v>23499</v>
      </c>
      <c r="E85" s="29">
        <v>22730</v>
      </c>
      <c r="F85" s="29">
        <v>24516</v>
      </c>
      <c r="G85" s="29">
        <v>26082</v>
      </c>
      <c r="H85" s="29">
        <v>27046</v>
      </c>
      <c r="I85" s="29">
        <v>27776</v>
      </c>
      <c r="J85" s="29">
        <v>30003</v>
      </c>
      <c r="K85" s="29">
        <v>30786</v>
      </c>
      <c r="L85" s="29">
        <v>31702</v>
      </c>
      <c r="M85" s="29">
        <v>32216</v>
      </c>
      <c r="N85" s="29">
        <v>34200</v>
      </c>
      <c r="O85" s="29">
        <v>36443</v>
      </c>
      <c r="P85" s="29">
        <v>39480</v>
      </c>
      <c r="Q85" s="29">
        <v>41838</v>
      </c>
      <c r="R85" s="29">
        <v>41952</v>
      </c>
      <c r="S85" s="29">
        <v>41738</v>
      </c>
      <c r="T85" s="29">
        <v>42543</v>
      </c>
      <c r="U85" s="29">
        <v>43493</v>
      </c>
      <c r="V85" s="29">
        <v>44679</v>
      </c>
      <c r="W85" s="29">
        <v>46890</v>
      </c>
      <c r="X85" s="29">
        <v>47563</v>
      </c>
      <c r="Y85" s="29">
        <v>48398</v>
      </c>
      <c r="Z85" s="29">
        <v>50058</v>
      </c>
      <c r="AA85" s="29">
        <v>52054</v>
      </c>
      <c r="AB85" s="29">
        <v>53046</v>
      </c>
      <c r="AC85" s="29">
        <v>56524</v>
      </c>
      <c r="AD85" s="29">
        <v>60179</v>
      </c>
      <c r="AE85" s="29">
        <v>62941</v>
      </c>
    </row>
    <row r="86" spans="2:31" ht="11.45" customHeight="1" x14ac:dyDescent="0.25">
      <c r="B86" s="22" t="s">
        <v>68</v>
      </c>
      <c r="C86" s="28">
        <v>75041</v>
      </c>
      <c r="D86" s="28">
        <v>77532</v>
      </c>
      <c r="E86" s="28">
        <v>76832</v>
      </c>
      <c r="F86" s="28">
        <v>80922</v>
      </c>
      <c r="G86" s="28">
        <v>79034</v>
      </c>
      <c r="H86" s="28">
        <v>83224</v>
      </c>
      <c r="I86" s="28">
        <v>84445</v>
      </c>
      <c r="J86" s="28">
        <v>76712</v>
      </c>
      <c r="K86" s="28">
        <v>76493</v>
      </c>
      <c r="L86" s="28">
        <v>75380</v>
      </c>
      <c r="M86" s="28">
        <v>80528</v>
      </c>
      <c r="N86" s="28">
        <v>87087</v>
      </c>
      <c r="O86" s="28">
        <v>91523</v>
      </c>
      <c r="P86" s="28">
        <v>96820</v>
      </c>
      <c r="Q86" s="28">
        <v>97759</v>
      </c>
      <c r="R86" s="28">
        <v>96726</v>
      </c>
      <c r="S86" s="28">
        <v>105748</v>
      </c>
      <c r="T86" s="28">
        <v>104592</v>
      </c>
      <c r="U86" s="28">
        <v>108650</v>
      </c>
      <c r="V86" s="28">
        <v>110190</v>
      </c>
      <c r="W86" s="28">
        <v>110761</v>
      </c>
      <c r="X86" s="28">
        <v>115887</v>
      </c>
      <c r="Y86" s="28">
        <v>119657</v>
      </c>
      <c r="Z86" s="28">
        <v>124744</v>
      </c>
      <c r="AA86" s="28">
        <v>128002</v>
      </c>
      <c r="AB86" s="28">
        <v>128635</v>
      </c>
      <c r="AC86" s="28">
        <v>131862</v>
      </c>
      <c r="AD86" s="28">
        <v>137311</v>
      </c>
      <c r="AE86" s="28">
        <v>137636</v>
      </c>
    </row>
    <row r="87" spans="2:31" ht="11.45" customHeight="1" x14ac:dyDescent="0.25">
      <c r="B87" s="22" t="s">
        <v>69</v>
      </c>
      <c r="C87" s="29">
        <v>101300</v>
      </c>
      <c r="D87" s="29">
        <v>104600</v>
      </c>
      <c r="E87" s="29">
        <v>108400</v>
      </c>
      <c r="F87" s="29">
        <v>119400</v>
      </c>
      <c r="G87" s="29">
        <v>130400</v>
      </c>
      <c r="H87" s="29">
        <v>145500</v>
      </c>
      <c r="I87" s="29">
        <v>158400</v>
      </c>
      <c r="J87" s="29">
        <v>158000</v>
      </c>
      <c r="K87" s="29">
        <v>154400</v>
      </c>
      <c r="L87" s="29">
        <v>154800</v>
      </c>
      <c r="M87" s="29">
        <v>156700</v>
      </c>
      <c r="N87" s="29">
        <v>160000</v>
      </c>
      <c r="O87" s="29">
        <v>156700</v>
      </c>
      <c r="P87" s="29">
        <v>160900</v>
      </c>
      <c r="Q87" s="29">
        <v>154600</v>
      </c>
      <c r="R87" s="29">
        <v>154400</v>
      </c>
      <c r="S87" s="29">
        <v>155400</v>
      </c>
      <c r="T87" s="29">
        <v>155700</v>
      </c>
      <c r="U87" s="29">
        <v>159300</v>
      </c>
      <c r="V87" s="29">
        <v>158800</v>
      </c>
      <c r="W87" s="29">
        <v>163000</v>
      </c>
      <c r="X87" s="29">
        <v>163600</v>
      </c>
      <c r="Y87" s="29">
        <v>167900</v>
      </c>
      <c r="Z87" s="29">
        <v>174700</v>
      </c>
      <c r="AA87" s="29">
        <v>176300</v>
      </c>
      <c r="AB87" s="29">
        <v>178100</v>
      </c>
      <c r="AC87" s="29">
        <v>184700</v>
      </c>
      <c r="AD87" s="29">
        <v>194100</v>
      </c>
      <c r="AE87" s="29">
        <v>199900</v>
      </c>
    </row>
    <row r="88" spans="2:31" ht="11.45" customHeight="1" x14ac:dyDescent="0.25">
      <c r="B88" s="22" t="s">
        <v>70</v>
      </c>
      <c r="C88" s="28">
        <v>205450</v>
      </c>
      <c r="D88" s="28">
        <v>219880</v>
      </c>
      <c r="E88" s="28">
        <v>232860</v>
      </c>
      <c r="F88" s="28">
        <v>251740</v>
      </c>
      <c r="G88" s="28">
        <v>277870</v>
      </c>
      <c r="H88" s="28">
        <v>307130</v>
      </c>
      <c r="I88" s="28">
        <v>327360</v>
      </c>
      <c r="J88" s="28">
        <v>296910</v>
      </c>
      <c r="K88" s="28">
        <v>299670</v>
      </c>
      <c r="L88" s="28">
        <v>300600</v>
      </c>
      <c r="M88" s="28">
        <v>295370</v>
      </c>
      <c r="N88" s="28">
        <v>304950</v>
      </c>
      <c r="O88" s="28">
        <v>313650</v>
      </c>
      <c r="P88" s="28">
        <v>327020</v>
      </c>
      <c r="Q88" s="28">
        <v>312460</v>
      </c>
      <c r="R88" s="28">
        <v>316320</v>
      </c>
      <c r="S88" s="28">
        <v>325830</v>
      </c>
      <c r="T88" s="28">
        <v>328490</v>
      </c>
      <c r="U88" s="28">
        <v>325540</v>
      </c>
      <c r="V88" s="28">
        <v>336300</v>
      </c>
      <c r="W88" s="28">
        <v>348600</v>
      </c>
      <c r="X88" s="28">
        <v>337740</v>
      </c>
      <c r="Y88" s="28">
        <v>346340</v>
      </c>
      <c r="Z88" s="28">
        <v>361080</v>
      </c>
      <c r="AA88" s="28">
        <v>375570</v>
      </c>
      <c r="AB88" s="28">
        <v>379710</v>
      </c>
      <c r="AC88" s="28">
        <v>389420</v>
      </c>
      <c r="AD88" s="28">
        <v>417850</v>
      </c>
      <c r="AE88" s="28">
        <v>434250</v>
      </c>
    </row>
    <row r="89" spans="2:31" ht="11.45" customHeight="1" x14ac:dyDescent="0.25">
      <c r="B89" s="22" t="s">
        <v>71</v>
      </c>
      <c r="C89" s="29">
        <v>8078</v>
      </c>
      <c r="D89" s="29">
        <v>8576</v>
      </c>
      <c r="E89" s="29">
        <v>8905</v>
      </c>
      <c r="F89" s="29">
        <v>9687</v>
      </c>
      <c r="G89" s="29">
        <v>11057</v>
      </c>
      <c r="H89" s="29">
        <v>12293</v>
      </c>
      <c r="I89" s="29">
        <v>12569</v>
      </c>
      <c r="J89" s="29">
        <v>11930</v>
      </c>
      <c r="K89" s="29">
        <v>11173</v>
      </c>
      <c r="L89" s="29">
        <v>10941</v>
      </c>
      <c r="M89" s="29">
        <v>11206</v>
      </c>
      <c r="N89" s="29">
        <v>11566</v>
      </c>
      <c r="O89" s="29">
        <v>11832</v>
      </c>
      <c r="P89" s="29">
        <v>12683</v>
      </c>
      <c r="Q89" s="29">
        <v>11179</v>
      </c>
      <c r="R89" s="29">
        <v>11246</v>
      </c>
      <c r="S89" s="29">
        <v>11579</v>
      </c>
      <c r="T89" s="29">
        <v>11463</v>
      </c>
      <c r="U89" s="29">
        <v>11957</v>
      </c>
      <c r="V89" s="29">
        <v>12131</v>
      </c>
      <c r="W89" s="29">
        <v>12326</v>
      </c>
      <c r="X89" s="29">
        <v>12819</v>
      </c>
      <c r="Y89" s="29">
        <v>12703</v>
      </c>
      <c r="Z89" s="29">
        <v>13146</v>
      </c>
      <c r="AA89" s="29">
        <v>12896</v>
      </c>
      <c r="AB89" s="29">
        <v>13098</v>
      </c>
      <c r="AC89" s="29">
        <v>13306</v>
      </c>
      <c r="AD89" s="29">
        <v>14165</v>
      </c>
      <c r="AE89" s="29">
        <v>14319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101000</v>
      </c>
      <c r="D91" s="29">
        <v>105000</v>
      </c>
      <c r="E91" s="29">
        <v>111000</v>
      </c>
      <c r="F91" s="29">
        <v>117000</v>
      </c>
      <c r="G91" s="29">
        <v>119000</v>
      </c>
      <c r="H91" s="29">
        <v>129000</v>
      </c>
      <c r="I91" s="29">
        <v>139000</v>
      </c>
      <c r="J91" s="29">
        <v>135000</v>
      </c>
      <c r="K91" s="29">
        <v>124000</v>
      </c>
      <c r="L91" s="29">
        <v>127000</v>
      </c>
      <c r="M91" s="29">
        <v>130000</v>
      </c>
      <c r="N91" s="29">
        <v>132000</v>
      </c>
      <c r="O91" s="29">
        <v>136000</v>
      </c>
      <c r="P91" s="29">
        <v>138000</v>
      </c>
      <c r="Q91" s="29">
        <v>134000</v>
      </c>
      <c r="R91" s="29">
        <v>136000</v>
      </c>
      <c r="S91" s="29">
        <v>138000</v>
      </c>
      <c r="T91" s="29">
        <v>139000</v>
      </c>
      <c r="U91" s="29">
        <v>139000</v>
      </c>
      <c r="V91" s="29">
        <v>142000</v>
      </c>
      <c r="W91" s="29">
        <v>145000</v>
      </c>
      <c r="X91" s="29">
        <v>145000</v>
      </c>
      <c r="Y91" s="29">
        <v>146000</v>
      </c>
      <c r="Z91" s="29">
        <v>150000</v>
      </c>
      <c r="AA91" s="29">
        <v>157000</v>
      </c>
      <c r="AB91" s="29">
        <v>156000</v>
      </c>
      <c r="AC91" s="29">
        <v>167000</v>
      </c>
      <c r="AD91" s="29">
        <v>181000</v>
      </c>
      <c r="AE91" s="29">
        <v>185000</v>
      </c>
    </row>
    <row r="92" spans="2:31" ht="11.45" customHeight="1" x14ac:dyDescent="0.25">
      <c r="B92" s="22" t="s">
        <v>74</v>
      </c>
      <c r="C92" s="28">
        <v>173638</v>
      </c>
      <c r="D92" s="28">
        <v>171471</v>
      </c>
      <c r="E92" s="28">
        <v>174965</v>
      </c>
      <c r="F92" s="28">
        <v>182317</v>
      </c>
      <c r="G92" s="28">
        <v>187973</v>
      </c>
      <c r="H92" s="28">
        <v>199074</v>
      </c>
      <c r="I92" s="28">
        <v>200797</v>
      </c>
      <c r="J92" s="28">
        <v>200932</v>
      </c>
      <c r="K92" s="28">
        <v>201823</v>
      </c>
      <c r="L92" s="28">
        <v>206361</v>
      </c>
      <c r="M92" s="28">
        <v>208927</v>
      </c>
      <c r="N92" s="28">
        <v>214105</v>
      </c>
      <c r="O92" s="28">
        <v>221824</v>
      </c>
      <c r="P92" s="28">
        <v>229683</v>
      </c>
      <c r="Q92" s="28">
        <v>234108</v>
      </c>
      <c r="R92" s="28">
        <v>227984</v>
      </c>
      <c r="S92" s="28">
        <v>234530</v>
      </c>
      <c r="T92" s="28">
        <v>241195</v>
      </c>
      <c r="U92" s="28">
        <v>252095</v>
      </c>
      <c r="V92" s="28">
        <v>263207</v>
      </c>
      <c r="W92" s="28">
        <v>267389</v>
      </c>
      <c r="X92" s="28">
        <v>268372</v>
      </c>
      <c r="Y92" s="28">
        <v>269794</v>
      </c>
      <c r="Z92" s="28">
        <v>276140</v>
      </c>
      <c r="AA92" s="28">
        <v>285469</v>
      </c>
      <c r="AB92" s="28">
        <v>288235</v>
      </c>
      <c r="AC92" s="28">
        <v>304985</v>
      </c>
      <c r="AD92" s="28">
        <v>310367</v>
      </c>
      <c r="AE92" s="28">
        <v>308417</v>
      </c>
    </row>
    <row r="93" spans="2:31" ht="11.45" customHeight="1" x14ac:dyDescent="0.25">
      <c r="B93" s="22" t="s">
        <v>75</v>
      </c>
      <c r="C93" s="29">
        <v>1532938</v>
      </c>
      <c r="D93" s="29">
        <v>1610515</v>
      </c>
      <c r="E93" s="29">
        <v>1717252</v>
      </c>
      <c r="F93" s="29">
        <v>1796365</v>
      </c>
      <c r="G93" s="29">
        <v>1826079</v>
      </c>
      <c r="H93" s="29">
        <v>1874798</v>
      </c>
      <c r="I93" s="29">
        <v>1948004</v>
      </c>
      <c r="J93" s="29">
        <v>1944399</v>
      </c>
      <c r="K93" s="29">
        <v>1951702</v>
      </c>
      <c r="L93" s="29">
        <v>1884931</v>
      </c>
      <c r="M93" s="29">
        <v>1979494</v>
      </c>
      <c r="N93" s="29">
        <v>2019752</v>
      </c>
      <c r="O93" s="29">
        <v>2050377</v>
      </c>
      <c r="P93" s="29">
        <v>2005417</v>
      </c>
      <c r="Q93" s="29">
        <v>2038889</v>
      </c>
      <c r="R93" s="29">
        <v>2031094</v>
      </c>
      <c r="S93" s="29">
        <v>2161120</v>
      </c>
      <c r="T93" s="29">
        <v>2143142</v>
      </c>
      <c r="U93" s="29">
        <v>2239131</v>
      </c>
      <c r="V93" s="29">
        <v>2371121</v>
      </c>
      <c r="W93" s="29">
        <v>2360567</v>
      </c>
      <c r="X93" s="29">
        <v>2449551</v>
      </c>
      <c r="Y93" s="29">
        <v>2572471</v>
      </c>
      <c r="Z93" s="29">
        <v>2554810</v>
      </c>
      <c r="AA93" s="29">
        <v>2573638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28.849640348461673</v>
      </c>
      <c r="D98" s="10">
        <f t="shared" ref="D98:AE107" si="0">D12/D60*1000</f>
        <v>29.555202049194893</v>
      </c>
      <c r="E98" s="10">
        <f t="shared" si="0"/>
        <v>31.27241229111328</v>
      </c>
      <c r="F98" s="10">
        <f t="shared" si="0"/>
        <v>32.811683334599579</v>
      </c>
      <c r="G98" s="10">
        <f t="shared" si="0"/>
        <v>34.357726456988487</v>
      </c>
      <c r="H98" s="10">
        <f t="shared" si="0"/>
        <v>34.901313462460962</v>
      </c>
      <c r="I98" s="10">
        <f t="shared" si="0"/>
        <v>36.973647356850442</v>
      </c>
      <c r="J98" s="10">
        <f t="shared" si="0"/>
        <v>39.155050508997277</v>
      </c>
      <c r="K98" s="10">
        <f t="shared" si="0"/>
        <v>39.682366908878365</v>
      </c>
      <c r="L98" s="10">
        <f t="shared" si="0"/>
        <v>42.170097702833459</v>
      </c>
      <c r="M98" s="10">
        <f t="shared" si="0"/>
        <v>42.641781671832234</v>
      </c>
      <c r="N98" s="10">
        <f t="shared" si="0"/>
        <v>43.996738506066194</v>
      </c>
      <c r="O98" s="10">
        <f t="shared" si="0"/>
        <v>46.419612675529841</v>
      </c>
      <c r="P98" s="10">
        <f t="shared" si="0"/>
        <v>47.251214996987954</v>
      </c>
      <c r="Q98" s="10">
        <f t="shared" si="0"/>
        <v>47.079183071370281</v>
      </c>
      <c r="R98" s="10">
        <f t="shared" si="0"/>
        <v>48.519619615786851</v>
      </c>
      <c r="S98" s="10">
        <f t="shared" si="0"/>
        <v>50.418852590969649</v>
      </c>
      <c r="T98" s="10">
        <f t="shared" si="0"/>
        <v>51.193085091161464</v>
      </c>
      <c r="U98" s="10">
        <f t="shared" si="0"/>
        <v>52.238333392572009</v>
      </c>
      <c r="V98" s="10">
        <f t="shared" si="0"/>
        <v>53.298361814258762</v>
      </c>
      <c r="W98" s="10">
        <f t="shared" si="0"/>
        <v>53.952566458199783</v>
      </c>
      <c r="X98" s="10">
        <f t="shared" si="0"/>
        <v>54.749896143561777</v>
      </c>
      <c r="Y98" s="10">
        <f t="shared" si="0"/>
        <v>56.280419085712467</v>
      </c>
      <c r="Z98" s="10">
        <f t="shared" si="0"/>
        <v>57.703580483930011</v>
      </c>
      <c r="AA98" s="10">
        <f t="shared" si="0"/>
        <v>59.392901245817782</v>
      </c>
      <c r="AB98" s="10">
        <f t="shared" si="0"/>
        <v>60.948870127384154</v>
      </c>
      <c r="AC98" s="10">
        <f t="shared" si="0"/>
        <v>62.907710514785066</v>
      </c>
      <c r="AD98" s="10">
        <f t="shared" si="0"/>
        <v>62.669829123240262</v>
      </c>
      <c r="AE98" s="10">
        <f t="shared" si="0"/>
        <v>62.444686057791586</v>
      </c>
    </row>
    <row r="99" spans="2:31" ht="11.45" customHeight="1" x14ac:dyDescent="0.25">
      <c r="B99" s="22" t="s">
        <v>43</v>
      </c>
      <c r="C99" s="10">
        <f t="shared" ref="C99:R114" si="1">C13/C61*1000</f>
        <v>33.102706814651626</v>
      </c>
      <c r="D99" s="10">
        <f t="shared" si="1"/>
        <v>33.896691054570937</v>
      </c>
      <c r="E99" s="10">
        <f t="shared" si="1"/>
        <v>35.785133741602635</v>
      </c>
      <c r="F99" s="10">
        <f t="shared" si="1"/>
        <v>37.363134104374481</v>
      </c>
      <c r="G99" s="10">
        <f t="shared" si="1"/>
        <v>38.877175483900722</v>
      </c>
      <c r="H99" s="10">
        <f t="shared" si="1"/>
        <v>39.427361454611251</v>
      </c>
      <c r="I99" s="10">
        <f t="shared" si="1"/>
        <v>41.562503439808886</v>
      </c>
      <c r="J99" s="10">
        <f t="shared" si="1"/>
        <v>43.915687741130647</v>
      </c>
      <c r="K99" s="10">
        <f t="shared" si="1"/>
        <v>44.363048740866965</v>
      </c>
      <c r="L99" s="10">
        <f t="shared" si="1"/>
        <v>46.530687564123347</v>
      </c>
      <c r="M99" s="10">
        <f t="shared" si="1"/>
        <v>46.782927896444548</v>
      </c>
      <c r="N99" s="10">
        <f t="shared" si="1"/>
        <v>48.742993411678178</v>
      </c>
      <c r="O99" s="10">
        <f t="shared" si="1"/>
        <v>51.669971036745558</v>
      </c>
      <c r="P99" s="10">
        <f t="shared" si="1"/>
        <v>52.441985133099841</v>
      </c>
      <c r="Q99" s="10">
        <f t="shared" si="1"/>
        <v>52.271468152066603</v>
      </c>
      <c r="R99" s="10">
        <f t="shared" si="1"/>
        <v>53.63354290727311</v>
      </c>
      <c r="S99" s="10">
        <f t="shared" si="0"/>
        <v>55.682507633126406</v>
      </c>
      <c r="T99" s="10">
        <f t="shared" si="0"/>
        <v>56.87545931306866</v>
      </c>
      <c r="U99" s="10">
        <f t="shared" si="0"/>
        <v>57.958271987786276</v>
      </c>
      <c r="V99" s="10">
        <f t="shared" si="0"/>
        <v>59.485259916211888</v>
      </c>
      <c r="W99" s="10">
        <f t="shared" si="0"/>
        <v>59.967494399561751</v>
      </c>
      <c r="X99" s="10">
        <f t="shared" si="0"/>
        <v>60.458308079700203</v>
      </c>
      <c r="Y99" s="10">
        <f t="shared" si="0"/>
        <v>62.640234519625025</v>
      </c>
      <c r="Z99" s="10">
        <f t="shared" si="0"/>
        <v>63.923535608200659</v>
      </c>
      <c r="AA99" s="10">
        <f t="shared" si="0"/>
        <v>65.708499277388981</v>
      </c>
      <c r="AB99" s="10">
        <f t="shared" si="0"/>
        <v>67.693859135930964</v>
      </c>
      <c r="AC99" s="10">
        <f t="shared" si="0"/>
        <v>69.667737683327701</v>
      </c>
      <c r="AD99" s="10">
        <f t="shared" si="0"/>
        <v>69.181811686045521</v>
      </c>
      <c r="AE99" s="10">
        <f t="shared" si="0"/>
        <v>69.795644632276762</v>
      </c>
    </row>
    <row r="100" spans="2:31" ht="11.45" customHeight="1" x14ac:dyDescent="0.25">
      <c r="B100" s="22" t="s">
        <v>44</v>
      </c>
      <c r="C100" s="10">
        <f t="shared" si="1"/>
        <v>51.374246488036754</v>
      </c>
      <c r="D100" s="10">
        <f t="shared" si="0"/>
        <v>49.177728834765915</v>
      </c>
      <c r="E100" s="10">
        <f t="shared" si="0"/>
        <v>49.835893290218266</v>
      </c>
      <c r="F100" s="10">
        <f t="shared" si="0"/>
        <v>54.088492566377148</v>
      </c>
      <c r="G100" s="10">
        <f t="shared" si="0"/>
        <v>57.074061043187612</v>
      </c>
      <c r="H100" s="10">
        <f t="shared" si="0"/>
        <v>56.684605957265411</v>
      </c>
      <c r="I100" s="10">
        <f t="shared" si="0"/>
        <v>57.669165576196363</v>
      </c>
      <c r="J100" s="10">
        <f t="shared" si="0"/>
        <v>62.403726478453216</v>
      </c>
      <c r="K100" s="10">
        <f t="shared" si="0"/>
        <v>65.709356930645626</v>
      </c>
      <c r="L100" s="10">
        <f t="shared" si="0"/>
        <v>70.309297374959641</v>
      </c>
      <c r="M100" s="10">
        <f t="shared" si="0"/>
        <v>67.224434573952109</v>
      </c>
      <c r="N100" s="10">
        <f t="shared" si="0"/>
        <v>66.934518299080409</v>
      </c>
      <c r="O100" s="10">
        <f t="shared" si="0"/>
        <v>69.179156552493311</v>
      </c>
      <c r="P100" s="10">
        <f t="shared" si="0"/>
        <v>70.109082491826058</v>
      </c>
      <c r="Q100" s="10">
        <f t="shared" si="0"/>
        <v>71.126390812815586</v>
      </c>
      <c r="R100" s="10">
        <f t="shared" si="0"/>
        <v>75.530371558771833</v>
      </c>
      <c r="S100" s="10">
        <f t="shared" si="0"/>
        <v>76.213899819915952</v>
      </c>
      <c r="T100" s="10">
        <f t="shared" si="0"/>
        <v>79.495348540843622</v>
      </c>
      <c r="U100" s="10">
        <f t="shared" si="0"/>
        <v>79.567448312747558</v>
      </c>
      <c r="V100" s="10">
        <f t="shared" si="0"/>
        <v>80.902400106008812</v>
      </c>
      <c r="W100" s="10">
        <f t="shared" si="0"/>
        <v>83.139012964967932</v>
      </c>
      <c r="X100" s="10">
        <f t="shared" si="0"/>
        <v>84.753564133060962</v>
      </c>
      <c r="Y100" s="10">
        <f t="shared" si="0"/>
        <v>85.697890312576519</v>
      </c>
      <c r="Z100" s="10">
        <f t="shared" si="0"/>
        <v>86.258504736163104</v>
      </c>
      <c r="AA100" s="10">
        <f t="shared" si="0"/>
        <v>88.270619855535017</v>
      </c>
      <c r="AB100" s="10">
        <f t="shared" si="0"/>
        <v>91.251342303076243</v>
      </c>
      <c r="AC100" s="10">
        <f t="shared" si="0"/>
        <v>92.998249562390598</v>
      </c>
      <c r="AD100" s="10">
        <f t="shared" si="0"/>
        <v>93.445155690571767</v>
      </c>
      <c r="AE100" s="10">
        <f t="shared" si="0"/>
        <v>93.700602984261096</v>
      </c>
    </row>
    <row r="101" spans="2:31" ht="11.45" customHeight="1" x14ac:dyDescent="0.25">
      <c r="B101" s="22" t="s">
        <v>45</v>
      </c>
      <c r="C101" s="10">
        <f t="shared" si="1"/>
        <v>5.8471189135619612</v>
      </c>
      <c r="D101" s="10">
        <f t="shared" si="0"/>
        <v>5.7914288112827403</v>
      </c>
      <c r="E101" s="10">
        <f t="shared" si="0"/>
        <v>5.4188056689043922</v>
      </c>
      <c r="F101" s="10">
        <f t="shared" si="0"/>
        <v>7.0607285562842934</v>
      </c>
      <c r="G101" s="10">
        <f t="shared" si="0"/>
        <v>7.4252574050800755</v>
      </c>
      <c r="H101" s="10">
        <f t="shared" si="0"/>
        <v>8.5048342921254392</v>
      </c>
      <c r="I101" s="10">
        <f t="shared" si="0"/>
        <v>10.038244042754878</v>
      </c>
      <c r="J101" s="10">
        <f t="shared" si="0"/>
        <v>11.426661148078576</v>
      </c>
      <c r="K101" s="10">
        <f t="shared" si="0"/>
        <v>11.159672799220388</v>
      </c>
      <c r="L101" s="10">
        <f t="shared" si="0"/>
        <v>11.463005001568757</v>
      </c>
      <c r="M101" s="10">
        <f t="shared" si="0"/>
        <v>11.119961470065203</v>
      </c>
      <c r="N101" s="10">
        <f t="shared" si="0"/>
        <v>11.7428106154149</v>
      </c>
      <c r="O101" s="10">
        <f t="shared" si="0"/>
        <v>12.391480042756212</v>
      </c>
      <c r="P101" s="10">
        <f t="shared" si="0"/>
        <v>22.350475025190732</v>
      </c>
      <c r="Q101" s="10">
        <f t="shared" si="0"/>
        <v>21.306325727911869</v>
      </c>
      <c r="R101" s="10">
        <f t="shared" si="0"/>
        <v>19.778841769265846</v>
      </c>
      <c r="S101" s="10">
        <f t="shared" si="0"/>
        <v>21.843126274949</v>
      </c>
      <c r="T101" s="10">
        <f t="shared" si="0"/>
        <v>21.024796806158641</v>
      </c>
      <c r="U101" s="10">
        <f t="shared" si="0"/>
        <v>20.699027311595163</v>
      </c>
      <c r="V101" s="10">
        <f t="shared" si="0"/>
        <v>20.547924192571116</v>
      </c>
      <c r="W101" s="10">
        <f t="shared" si="0"/>
        <v>19.430986276225639</v>
      </c>
      <c r="X101" s="10">
        <f t="shared" si="0"/>
        <v>21.371594809094809</v>
      </c>
      <c r="Y101" s="10">
        <f t="shared" si="0"/>
        <v>21.561702836779428</v>
      </c>
      <c r="Z101" s="10">
        <f t="shared" si="0"/>
        <v>22.527772718994719</v>
      </c>
      <c r="AA101" s="10">
        <f t="shared" si="0"/>
        <v>24.035334247475721</v>
      </c>
      <c r="AB101" s="10">
        <f t="shared" si="0"/>
        <v>24.243581126495496</v>
      </c>
      <c r="AC101" s="10">
        <f t="shared" si="0"/>
        <v>23.712680617226404</v>
      </c>
      <c r="AD101" s="10">
        <f t="shared" si="0"/>
        <v>22.756083261394426</v>
      </c>
      <c r="AE101" s="10">
        <f t="shared" si="0"/>
        <v>21.144464827779103</v>
      </c>
    </row>
    <row r="102" spans="2:31" ht="11.45" customHeight="1" x14ac:dyDescent="0.25">
      <c r="B102" s="22" t="s">
        <v>46</v>
      </c>
      <c r="C102" s="10">
        <f t="shared" si="1"/>
        <v>21.061792259845085</v>
      </c>
      <c r="D102" s="10">
        <f t="shared" si="0"/>
        <v>21.651728239145626</v>
      </c>
      <c r="E102" s="10">
        <f t="shared" si="0"/>
        <v>22.034580740161285</v>
      </c>
      <c r="F102" s="10">
        <f t="shared" si="0"/>
        <v>21.645722375001451</v>
      </c>
      <c r="G102" s="10">
        <f t="shared" si="0"/>
        <v>21.803859425507117</v>
      </c>
      <c r="H102" s="10">
        <f t="shared" si="0"/>
        <v>22.986670523832835</v>
      </c>
      <c r="I102" s="10">
        <f t="shared" si="0"/>
        <v>25.640597811837058</v>
      </c>
      <c r="J102" s="10">
        <f t="shared" si="0"/>
        <v>26.297837701497329</v>
      </c>
      <c r="K102" s="10">
        <f t="shared" si="0"/>
        <v>28.157182049429281</v>
      </c>
      <c r="L102" s="10">
        <f t="shared" si="0"/>
        <v>27.985196167627009</v>
      </c>
      <c r="M102" s="10">
        <f t="shared" si="0"/>
        <v>29.286206464545227</v>
      </c>
      <c r="N102" s="10">
        <f t="shared" si="0"/>
        <v>30.797727711714565</v>
      </c>
      <c r="O102" s="10">
        <f t="shared" si="0"/>
        <v>32.760806483420509</v>
      </c>
      <c r="P102" s="10">
        <f t="shared" si="0"/>
        <v>31.026817325477101</v>
      </c>
      <c r="Q102" s="10">
        <f t="shared" si="0"/>
        <v>29.339853300733495</v>
      </c>
      <c r="R102" s="10">
        <f t="shared" si="0"/>
        <v>30.202213186125743</v>
      </c>
      <c r="S102" s="10">
        <f t="shared" si="0"/>
        <v>31.583288600269704</v>
      </c>
      <c r="T102" s="10">
        <f t="shared" si="0"/>
        <v>31.069421356764032</v>
      </c>
      <c r="U102" s="10">
        <f t="shared" si="0"/>
        <v>31.724391403986683</v>
      </c>
      <c r="V102" s="10">
        <f t="shared" si="0"/>
        <v>32.682835432497136</v>
      </c>
      <c r="W102" s="10">
        <f t="shared" si="0"/>
        <v>35.969467190695404</v>
      </c>
      <c r="X102" s="10">
        <f t="shared" si="0"/>
        <v>35.542977972447673</v>
      </c>
      <c r="Y102" s="10">
        <f t="shared" si="0"/>
        <v>37.039464268227462</v>
      </c>
      <c r="Z102" s="10">
        <f t="shared" si="0"/>
        <v>38.888789228014915</v>
      </c>
      <c r="AA102" s="10">
        <f t="shared" si="0"/>
        <v>43.077782364797592</v>
      </c>
      <c r="AB102" s="10">
        <f t="shared" si="0"/>
        <v>44.790402694945264</v>
      </c>
      <c r="AC102" s="10">
        <f t="shared" si="0"/>
        <v>48.536841929505272</v>
      </c>
      <c r="AD102" s="10">
        <f t="shared" si="0"/>
        <v>47.940580479191681</v>
      </c>
      <c r="AE102" s="10">
        <f t="shared" si="0"/>
        <v>50.136627224056284</v>
      </c>
    </row>
    <row r="103" spans="2:31" ht="11.45" customHeight="1" x14ac:dyDescent="0.25">
      <c r="B103" s="22" t="s">
        <v>47</v>
      </c>
      <c r="C103" s="10">
        <f t="shared" si="1"/>
        <v>21.531800781969661</v>
      </c>
      <c r="D103" s="10">
        <f t="shared" si="0"/>
        <v>23.505375920601793</v>
      </c>
      <c r="E103" s="10">
        <f t="shared" si="0"/>
        <v>26.294631640657713</v>
      </c>
      <c r="F103" s="10">
        <f t="shared" si="0"/>
        <v>26.000975741058507</v>
      </c>
      <c r="G103" s="10">
        <f t="shared" si="0"/>
        <v>26.234066859066861</v>
      </c>
      <c r="H103" s="10">
        <f t="shared" si="0"/>
        <v>26.845945983018535</v>
      </c>
      <c r="I103" s="10">
        <f t="shared" si="0"/>
        <v>27.639955219629169</v>
      </c>
      <c r="J103" s="10">
        <f t="shared" si="0"/>
        <v>30.075696925910741</v>
      </c>
      <c r="K103" s="10">
        <f t="shared" si="0"/>
        <v>34.917936895709325</v>
      </c>
      <c r="L103" s="10">
        <f t="shared" si="0"/>
        <v>37.440931080417862</v>
      </c>
      <c r="M103" s="10">
        <f t="shared" si="0"/>
        <v>39.780274835385057</v>
      </c>
      <c r="N103" s="10">
        <f t="shared" si="0"/>
        <v>40.320551208122779</v>
      </c>
      <c r="O103" s="10">
        <f t="shared" si="0"/>
        <v>44.397535522514083</v>
      </c>
      <c r="P103" s="10">
        <f t="shared" si="0"/>
        <v>49.273018911856774</v>
      </c>
      <c r="Q103" s="10">
        <f t="shared" si="0"/>
        <v>51.040337491211169</v>
      </c>
      <c r="R103" s="10">
        <f t="shared" si="0"/>
        <v>53.290599398527434</v>
      </c>
      <c r="S103" s="10">
        <f t="shared" si="0"/>
        <v>55.983995866482068</v>
      </c>
      <c r="T103" s="10">
        <f t="shared" si="0"/>
        <v>57.796995659203901</v>
      </c>
      <c r="U103" s="10">
        <f t="shared" si="0"/>
        <v>63.035373040584794</v>
      </c>
      <c r="V103" s="10">
        <f t="shared" si="0"/>
        <v>64.070218357046372</v>
      </c>
      <c r="W103" s="10">
        <f t="shared" si="0"/>
        <v>69.198017912490712</v>
      </c>
      <c r="X103" s="10">
        <f t="shared" si="0"/>
        <v>73.814061161062583</v>
      </c>
      <c r="Y103" s="10">
        <f t="shared" si="0"/>
        <v>74.921707755537625</v>
      </c>
      <c r="Z103" s="10">
        <f t="shared" si="0"/>
        <v>76.161505829755896</v>
      </c>
      <c r="AA103" s="10">
        <f t="shared" si="0"/>
        <v>79.732191543151743</v>
      </c>
      <c r="AB103" s="10">
        <f t="shared" si="0"/>
        <v>81.59169888894327</v>
      </c>
      <c r="AC103" s="10">
        <f t="shared" si="0"/>
        <v>84.784783058563832</v>
      </c>
      <c r="AD103" s="10">
        <f t="shared" si="0"/>
        <v>81.549002684570866</v>
      </c>
      <c r="AE103" s="10">
        <f t="shared" si="0"/>
        <v>83.418083377319732</v>
      </c>
    </row>
    <row r="104" spans="2:31" ht="11.45" customHeight="1" x14ac:dyDescent="0.25">
      <c r="B104" s="22" t="s">
        <v>48</v>
      </c>
      <c r="C104" s="10">
        <f t="shared" si="1"/>
        <v>31.732543550795821</v>
      </c>
      <c r="D104" s="10">
        <f t="shared" si="0"/>
        <v>33.390619945941005</v>
      </c>
      <c r="E104" s="10">
        <f t="shared" si="0"/>
        <v>36.891675674462363</v>
      </c>
      <c r="F104" s="10">
        <f t="shared" si="0"/>
        <v>40.693199547248305</v>
      </c>
      <c r="G104" s="10">
        <f t="shared" si="0"/>
        <v>43.507500630503415</v>
      </c>
      <c r="H104" s="10">
        <f t="shared" si="0"/>
        <v>43.330524940034756</v>
      </c>
      <c r="I104" s="10">
        <f t="shared" si="0"/>
        <v>45.768640764191403</v>
      </c>
      <c r="J104" s="10">
        <f t="shared" si="0"/>
        <v>47.389874423381798</v>
      </c>
      <c r="K104" s="10">
        <f t="shared" si="0"/>
        <v>44.41764124556471</v>
      </c>
      <c r="L104" s="10">
        <f t="shared" si="0"/>
        <v>47.320149005553013</v>
      </c>
      <c r="M104" s="10">
        <f t="shared" si="0"/>
        <v>46.09676302548565</v>
      </c>
      <c r="N104" s="10">
        <f t="shared" si="0"/>
        <v>48.926850510298884</v>
      </c>
      <c r="O104" s="10">
        <f t="shared" si="0"/>
        <v>53.788889591325869</v>
      </c>
      <c r="P104" s="10">
        <f t="shared" si="0"/>
        <v>55.355865134283079</v>
      </c>
      <c r="Q104" s="10">
        <f t="shared" si="0"/>
        <v>56.049060073778875</v>
      </c>
      <c r="R104" s="10">
        <f t="shared" si="0"/>
        <v>56.756861238144367</v>
      </c>
      <c r="S104" s="10">
        <f t="shared" si="0"/>
        <v>62.642522675549806</v>
      </c>
      <c r="T104" s="10">
        <f t="shared" si="0"/>
        <v>64.944217683995632</v>
      </c>
      <c r="U104" s="10">
        <f t="shared" si="0"/>
        <v>67.376515148562646</v>
      </c>
      <c r="V104" s="10">
        <f t="shared" si="0"/>
        <v>69.506712216030579</v>
      </c>
      <c r="W104" s="10">
        <f t="shared" si="0"/>
        <v>69.505768177600388</v>
      </c>
      <c r="X104" s="10">
        <f t="shared" si="0"/>
        <v>70.298369599105484</v>
      </c>
      <c r="Y104" s="10">
        <f t="shared" si="0"/>
        <v>71.639292216518783</v>
      </c>
      <c r="Z104" s="10">
        <f t="shared" si="0"/>
        <v>75.492392265637562</v>
      </c>
      <c r="AA104" s="10">
        <f t="shared" si="0"/>
        <v>75.724727163826174</v>
      </c>
      <c r="AB104" s="10">
        <f t="shared" si="0"/>
        <v>75.99987586066247</v>
      </c>
      <c r="AC104" s="10">
        <f t="shared" si="0"/>
        <v>78.217915596039077</v>
      </c>
      <c r="AD104" s="10">
        <f t="shared" si="0"/>
        <v>75.245953268543943</v>
      </c>
      <c r="AE104" s="10">
        <f t="shared" si="0"/>
        <v>76.259092658919116</v>
      </c>
    </row>
    <row r="105" spans="2:31" ht="11.45" customHeight="1" x14ac:dyDescent="0.25">
      <c r="B105" s="22" t="s">
        <v>49</v>
      </c>
      <c r="C105" s="10">
        <f t="shared" si="1"/>
        <v>15.007816571130798</v>
      </c>
      <c r="D105" s="10">
        <f t="shared" si="0"/>
        <v>15.038560411311057</v>
      </c>
      <c r="E105" s="10">
        <f t="shared" si="0"/>
        <v>14.542347631774962</v>
      </c>
      <c r="F105" s="10">
        <f t="shared" si="0"/>
        <v>17.302727315401587</v>
      </c>
      <c r="G105" s="10">
        <f t="shared" si="0"/>
        <v>20.477925417916843</v>
      </c>
      <c r="H105" s="10">
        <f t="shared" si="0"/>
        <v>15.839817802239514</v>
      </c>
      <c r="I105" s="10">
        <f t="shared" si="0"/>
        <v>17.348989321880296</v>
      </c>
      <c r="J105" s="10">
        <f t="shared" si="0"/>
        <v>19.470032057785176</v>
      </c>
      <c r="K105" s="10">
        <f t="shared" si="0"/>
        <v>25.013532798582748</v>
      </c>
      <c r="L105" s="10">
        <f t="shared" si="0"/>
        <v>21.511740358206648</v>
      </c>
      <c r="M105" s="10">
        <f t="shared" si="0"/>
        <v>20.734925451906587</v>
      </c>
      <c r="N105" s="10">
        <f t="shared" si="0"/>
        <v>23.184642187962261</v>
      </c>
      <c r="O105" s="10">
        <f t="shared" si="0"/>
        <v>28.538143820383379</v>
      </c>
      <c r="P105" s="10">
        <f t="shared" si="0"/>
        <v>27.491130889400637</v>
      </c>
      <c r="Q105" s="10">
        <f t="shared" si="0"/>
        <v>29.82961895258159</v>
      </c>
      <c r="R105" s="10">
        <f t="shared" si="0"/>
        <v>31.701989969260637</v>
      </c>
      <c r="S105" s="10">
        <f t="shared" si="0"/>
        <v>26.042823645563374</v>
      </c>
      <c r="T105" s="10">
        <f t="shared" si="0"/>
        <v>26.694325253615979</v>
      </c>
      <c r="U105" s="10">
        <f t="shared" si="0"/>
        <v>26.945717928546237</v>
      </c>
      <c r="V105" s="10">
        <f t="shared" si="0"/>
        <v>25.429127157792369</v>
      </c>
      <c r="W105" s="10">
        <f t="shared" si="0"/>
        <v>20.86275103632337</v>
      </c>
      <c r="X105" s="10">
        <f t="shared" si="0"/>
        <v>22.771659682292174</v>
      </c>
      <c r="Y105" s="10">
        <f t="shared" si="0"/>
        <v>21.929335428600396</v>
      </c>
      <c r="Z105" s="10">
        <f t="shared" si="0"/>
        <v>29.284673257966677</v>
      </c>
      <c r="AA105" s="10">
        <f t="shared" si="0"/>
        <v>29.436437943643796</v>
      </c>
      <c r="AB105" s="10">
        <f t="shared" si="0"/>
        <v>33.621167856218335</v>
      </c>
      <c r="AC105" s="10">
        <f t="shared" si="0"/>
        <v>31.878264123981424</v>
      </c>
      <c r="AD105" s="10">
        <f t="shared" si="0"/>
        <v>33.026539456959526</v>
      </c>
      <c r="AE105" s="10">
        <f t="shared" si="0"/>
        <v>30.704835144872686</v>
      </c>
    </row>
    <row r="106" spans="2:31" ht="11.45" customHeight="1" x14ac:dyDescent="0.25">
      <c r="B106" s="22" t="s">
        <v>50</v>
      </c>
      <c r="C106" s="10">
        <f t="shared" si="1"/>
        <v>38.455289215124061</v>
      </c>
      <c r="D106" s="10">
        <f t="shared" si="0"/>
        <v>38.513391730651385</v>
      </c>
      <c r="E106" s="10">
        <f t="shared" si="0"/>
        <v>42.075774856600546</v>
      </c>
      <c r="F106" s="10">
        <f t="shared" si="0"/>
        <v>46.25691312021965</v>
      </c>
      <c r="G106" s="10">
        <f t="shared" si="0"/>
        <v>45.528145537670255</v>
      </c>
      <c r="H106" s="10">
        <f t="shared" si="0"/>
        <v>45.751014243431968</v>
      </c>
      <c r="I106" s="10">
        <f t="shared" si="0"/>
        <v>46.712274176408073</v>
      </c>
      <c r="J106" s="10">
        <f t="shared" si="0"/>
        <v>50.848561418133038</v>
      </c>
      <c r="K106" s="10">
        <f t="shared" si="0"/>
        <v>48.185564452775054</v>
      </c>
      <c r="L106" s="10">
        <f t="shared" si="0"/>
        <v>58.758133534483363</v>
      </c>
      <c r="M106" s="10">
        <f t="shared" si="0"/>
        <v>59.963459274460739</v>
      </c>
      <c r="N106" s="10">
        <f t="shared" si="0"/>
        <v>67.046201566219693</v>
      </c>
      <c r="O106" s="10">
        <f t="shared" si="0"/>
        <v>81.161817587446876</v>
      </c>
      <c r="P106" s="10">
        <f t="shared" si="0"/>
        <v>88.162896727667686</v>
      </c>
      <c r="Q106" s="10">
        <f t="shared" si="0"/>
        <v>92.815610463662281</v>
      </c>
      <c r="R106" s="10">
        <f t="shared" si="0"/>
        <v>98.448715122118514</v>
      </c>
      <c r="S106" s="10">
        <f t="shared" si="0"/>
        <v>100.12439087719721</v>
      </c>
      <c r="T106" s="10">
        <f t="shared" si="0"/>
        <v>96.880845895713549</v>
      </c>
      <c r="U106" s="10">
        <f t="shared" si="0"/>
        <v>104.42512023263617</v>
      </c>
      <c r="V106" s="10">
        <f t="shared" si="0"/>
        <v>114.70933455055264</v>
      </c>
      <c r="W106" s="10">
        <f t="shared" si="0"/>
        <v>128.22262663026996</v>
      </c>
      <c r="X106" s="10">
        <f t="shared" si="0"/>
        <v>133.52618453865335</v>
      </c>
      <c r="Y106" s="10">
        <f t="shared" si="0"/>
        <v>156.76610324349016</v>
      </c>
      <c r="Z106" s="10">
        <f t="shared" si="0"/>
        <v>186.84629312196682</v>
      </c>
      <c r="AA106" s="10">
        <f t="shared" si="0"/>
        <v>213.10692347735554</v>
      </c>
      <c r="AB106" s="10">
        <f t="shared" si="0"/>
        <v>242.93955254843135</v>
      </c>
      <c r="AC106" s="10">
        <f t="shared" si="0"/>
        <v>265.08752808552816</v>
      </c>
      <c r="AD106" s="10">
        <f t="shared" si="0"/>
        <v>258.67987331954492</v>
      </c>
      <c r="AE106" s="10">
        <f t="shared" si="0"/>
        <v>271.91210668691565</v>
      </c>
    </row>
    <row r="107" spans="2:31" ht="11.45" customHeight="1" x14ac:dyDescent="0.25">
      <c r="B107" s="22" t="s">
        <v>51</v>
      </c>
      <c r="C107" s="10">
        <f t="shared" si="1"/>
        <v>17.081541910116488</v>
      </c>
      <c r="D107" s="10">
        <f t="shared" si="0"/>
        <v>16.962966663574015</v>
      </c>
      <c r="E107" s="10">
        <f t="shared" si="0"/>
        <v>19.645798145591399</v>
      </c>
      <c r="F107" s="10">
        <f t="shared" si="0"/>
        <v>19.362893755403853</v>
      </c>
      <c r="G107" s="10">
        <f t="shared" si="0"/>
        <v>21.865408401667509</v>
      </c>
      <c r="H107" s="10">
        <f t="shared" si="0"/>
        <v>24.492819914831113</v>
      </c>
      <c r="I107" s="10">
        <f t="shared" si="0"/>
        <v>24.87024374168795</v>
      </c>
      <c r="J107" s="10">
        <f t="shared" si="0"/>
        <v>25.394920911029491</v>
      </c>
      <c r="K107" s="10">
        <f t="shared" si="0"/>
        <v>26.492023157729285</v>
      </c>
      <c r="L107" s="10">
        <f t="shared" si="0"/>
        <v>28.647743663713168</v>
      </c>
      <c r="M107" s="10">
        <f t="shared" si="0"/>
        <v>28.817121644829985</v>
      </c>
      <c r="N107" s="10">
        <f t="shared" si="0"/>
        <v>33.577697961513763</v>
      </c>
      <c r="O107" s="10">
        <f t="shared" si="0"/>
        <v>34.355588582752176</v>
      </c>
      <c r="P107" s="10">
        <f t="shared" si="0"/>
        <v>35.099306594409477</v>
      </c>
      <c r="Q107" s="10">
        <f t="shared" si="0"/>
        <v>35.820153049364464</v>
      </c>
      <c r="R107" s="10">
        <f t="shared" si="0"/>
        <v>35.764524049419428</v>
      </c>
      <c r="S107" s="10">
        <f t="shared" si="0"/>
        <v>34.375182257286312</v>
      </c>
      <c r="T107" s="10">
        <f t="shared" si="0"/>
        <v>31.740249622302827</v>
      </c>
      <c r="U107" s="10">
        <f t="shared" si="0"/>
        <v>31.661480126245742</v>
      </c>
      <c r="V107" s="10">
        <f t="shared" ref="V107:AE122" si="2">V21/V69*1000</f>
        <v>26.29488786592367</v>
      </c>
      <c r="W107" s="10">
        <f t="shared" si="2"/>
        <v>28.264077887825817</v>
      </c>
      <c r="X107" s="10">
        <f t="shared" si="2"/>
        <v>28.094024044484495</v>
      </c>
      <c r="Y107" s="10">
        <f t="shared" si="2"/>
        <v>28.709750805954911</v>
      </c>
      <c r="Z107" s="10">
        <f t="shared" si="2"/>
        <v>24.761279392083246</v>
      </c>
      <c r="AA107" s="10">
        <f t="shared" si="2"/>
        <v>25.358760218784923</v>
      </c>
      <c r="AB107" s="10">
        <f t="shared" si="2"/>
        <v>29.288735340139741</v>
      </c>
      <c r="AC107" s="10">
        <f t="shared" si="2"/>
        <v>28.143598576706026</v>
      </c>
      <c r="AD107" s="10">
        <f t="shared" si="2"/>
        <v>29.331383090870755</v>
      </c>
      <c r="AE107" s="10">
        <f t="shared" si="2"/>
        <v>28.948109146301078</v>
      </c>
    </row>
    <row r="108" spans="2:31" ht="11.45" customHeight="1" x14ac:dyDescent="0.25">
      <c r="B108" s="22" t="s">
        <v>52</v>
      </c>
      <c r="C108" s="10">
        <f t="shared" si="1"/>
        <v>35.117893982676428</v>
      </c>
      <c r="D108" s="10">
        <f t="shared" si="1"/>
        <v>34.461027058667703</v>
      </c>
      <c r="E108" s="10">
        <f t="shared" si="1"/>
        <v>33.80223995966734</v>
      </c>
      <c r="F108" s="10">
        <f t="shared" si="1"/>
        <v>32.035734098380075</v>
      </c>
      <c r="G108" s="10">
        <f t="shared" si="1"/>
        <v>30.770566877215014</v>
      </c>
      <c r="H108" s="10">
        <f t="shared" si="1"/>
        <v>32.604095633996032</v>
      </c>
      <c r="I108" s="10">
        <f t="shared" si="1"/>
        <v>33.878900166809267</v>
      </c>
      <c r="J108" s="10">
        <f t="shared" si="1"/>
        <v>34.407400104080644</v>
      </c>
      <c r="K108" s="10">
        <f t="shared" si="1"/>
        <v>35.809886913802394</v>
      </c>
      <c r="L108" s="10">
        <f t="shared" si="1"/>
        <v>35.862690140601885</v>
      </c>
      <c r="M108" s="10">
        <f t="shared" si="1"/>
        <v>36.391523556405197</v>
      </c>
      <c r="N108" s="10">
        <f t="shared" si="1"/>
        <v>35.698519985091473</v>
      </c>
      <c r="O108" s="10">
        <f t="shared" si="1"/>
        <v>37.64690437501423</v>
      </c>
      <c r="P108" s="10">
        <f t="shared" si="1"/>
        <v>37.272941424516404</v>
      </c>
      <c r="Q108" s="10">
        <f t="shared" si="1"/>
        <v>37.183734061104239</v>
      </c>
      <c r="R108" s="10">
        <f t="shared" si="1"/>
        <v>39.030148712118908</v>
      </c>
      <c r="S108" s="10">
        <f t="shared" ref="D108:AD117" si="3">S22/S70*1000</f>
        <v>37.66549101404221</v>
      </c>
      <c r="T108" s="10">
        <f t="shared" si="3"/>
        <v>40.083153015578375</v>
      </c>
      <c r="U108" s="10">
        <f t="shared" si="3"/>
        <v>42.13298767202626</v>
      </c>
      <c r="V108" s="10">
        <f t="shared" si="3"/>
        <v>44.980178483154809</v>
      </c>
      <c r="W108" s="10">
        <f t="shared" si="3"/>
        <v>44.916608247302456</v>
      </c>
      <c r="X108" s="10">
        <f t="shared" si="3"/>
        <v>45.018634159717813</v>
      </c>
      <c r="Y108" s="10">
        <f t="shared" si="3"/>
        <v>45.698542356993116</v>
      </c>
      <c r="Z108" s="10">
        <f t="shared" si="3"/>
        <v>45.806015743012267</v>
      </c>
      <c r="AA108" s="10">
        <f t="shared" si="3"/>
        <v>46.665979073768476</v>
      </c>
      <c r="AB108" s="10">
        <f t="shared" si="3"/>
        <v>44.753731227795569</v>
      </c>
      <c r="AC108" s="10">
        <f t="shared" si="3"/>
        <v>44.939539133124526</v>
      </c>
      <c r="AD108" s="10">
        <f t="shared" si="3"/>
        <v>45.688500382597994</v>
      </c>
      <c r="AE108" s="10">
        <f t="shared" si="2"/>
        <v>46.776999155111575</v>
      </c>
    </row>
    <row r="109" spans="2:31" ht="11.45" customHeight="1" x14ac:dyDescent="0.25">
      <c r="B109" s="22" t="s">
        <v>53</v>
      </c>
      <c r="C109" s="10">
        <f t="shared" si="1"/>
        <v>36.461969337080369</v>
      </c>
      <c r="D109" s="10">
        <f t="shared" si="3"/>
        <v>36.765770941680877</v>
      </c>
      <c r="E109" s="10">
        <f t="shared" si="3"/>
        <v>39.636749710444448</v>
      </c>
      <c r="F109" s="10">
        <f t="shared" si="3"/>
        <v>40.660230446581444</v>
      </c>
      <c r="G109" s="10">
        <f t="shared" si="3"/>
        <v>41.211809160266931</v>
      </c>
      <c r="H109" s="10">
        <f t="shared" si="3"/>
        <v>40.724354016384382</v>
      </c>
      <c r="I109" s="10">
        <f t="shared" si="3"/>
        <v>42.169929180352767</v>
      </c>
      <c r="J109" s="10">
        <f t="shared" si="3"/>
        <v>46.797738258321608</v>
      </c>
      <c r="K109" s="10">
        <f t="shared" si="3"/>
        <v>49.603972939013978</v>
      </c>
      <c r="L109" s="10">
        <f t="shared" si="3"/>
        <v>52.233685027722395</v>
      </c>
      <c r="M109" s="10">
        <f t="shared" si="3"/>
        <v>53.640424631138302</v>
      </c>
      <c r="N109" s="10">
        <f t="shared" si="3"/>
        <v>57.618797287469043</v>
      </c>
      <c r="O109" s="10">
        <f t="shared" si="3"/>
        <v>58.210657197584943</v>
      </c>
      <c r="P109" s="10">
        <f t="shared" si="3"/>
        <v>58.103105556875278</v>
      </c>
      <c r="Q109" s="10">
        <f t="shared" si="3"/>
        <v>56.287400788245328</v>
      </c>
      <c r="R109" s="10">
        <f t="shared" si="3"/>
        <v>57.222345998503258</v>
      </c>
      <c r="S109" s="10">
        <f t="shared" si="3"/>
        <v>60.02322677269845</v>
      </c>
      <c r="T109" s="10">
        <f t="shared" si="3"/>
        <v>61.295315603646138</v>
      </c>
      <c r="U109" s="10">
        <f t="shared" si="3"/>
        <v>61.202124318896288</v>
      </c>
      <c r="V109" s="10">
        <f t="shared" si="3"/>
        <v>63.29115942209819</v>
      </c>
      <c r="W109" s="10">
        <f t="shared" si="3"/>
        <v>63.882162324592329</v>
      </c>
      <c r="X109" s="10">
        <f t="shared" si="3"/>
        <v>63.367761217024935</v>
      </c>
      <c r="Y109" s="10">
        <f t="shared" si="3"/>
        <v>67.234174487692727</v>
      </c>
      <c r="Z109" s="10">
        <f t="shared" si="3"/>
        <v>67.08161502494778</v>
      </c>
      <c r="AA109" s="10">
        <f t="shared" si="3"/>
        <v>70.416786464266352</v>
      </c>
      <c r="AB109" s="10">
        <f t="shared" si="3"/>
        <v>70.390796074660244</v>
      </c>
      <c r="AC109" s="10">
        <f t="shared" si="3"/>
        <v>70.809112658078519</v>
      </c>
      <c r="AD109" s="10">
        <f t="shared" si="3"/>
        <v>70.19081235905341</v>
      </c>
      <c r="AE109" s="10">
        <f t="shared" si="2"/>
        <v>72.125058706354849</v>
      </c>
    </row>
    <row r="110" spans="2:31" ht="11.45" customHeight="1" x14ac:dyDescent="0.25">
      <c r="B110" s="22" t="s">
        <v>54</v>
      </c>
      <c r="C110" s="10">
        <f t="shared" si="1"/>
        <v>12.196585073229256</v>
      </c>
      <c r="D110" s="10">
        <f t="shared" si="3"/>
        <v>14.197223523898781</v>
      </c>
      <c r="E110" s="10">
        <f t="shared" si="3"/>
        <v>15.366734404467771</v>
      </c>
      <c r="F110" s="10">
        <f t="shared" si="3"/>
        <v>16.430973464322953</v>
      </c>
      <c r="G110" s="10">
        <f t="shared" si="3"/>
        <v>16.240921429095444</v>
      </c>
      <c r="H110" s="10">
        <f t="shared" si="3"/>
        <v>17.54452732531588</v>
      </c>
      <c r="I110" s="10">
        <f t="shared" si="3"/>
        <v>18.600351850195302</v>
      </c>
      <c r="J110" s="10">
        <f t="shared" si="3"/>
        <v>19.546754675467547</v>
      </c>
      <c r="K110" s="10">
        <f t="shared" si="3"/>
        <v>19.970456224078177</v>
      </c>
      <c r="L110" s="10">
        <f t="shared" si="3"/>
        <v>22.437457550373555</v>
      </c>
      <c r="M110" s="10">
        <f t="shared" si="3"/>
        <v>23.650400090161163</v>
      </c>
      <c r="N110" s="10">
        <f t="shared" si="3"/>
        <v>24.003526140910019</v>
      </c>
      <c r="O110" s="10">
        <f t="shared" si="3"/>
        <v>24.931600547195625</v>
      </c>
      <c r="P110" s="10">
        <f t="shared" si="3"/>
        <v>24.784600567457115</v>
      </c>
      <c r="Q110" s="10">
        <f t="shared" si="3"/>
        <v>22.416799883737827</v>
      </c>
      <c r="R110" s="10">
        <f t="shared" si="3"/>
        <v>21.76348142099755</v>
      </c>
      <c r="S110" s="10">
        <f t="shared" si="3"/>
        <v>23.394291362906213</v>
      </c>
      <c r="T110" s="10">
        <f t="shared" si="3"/>
        <v>27.308862713122988</v>
      </c>
      <c r="U110" s="10">
        <f t="shared" si="3"/>
        <v>26.394770498792099</v>
      </c>
      <c r="V110" s="10">
        <f t="shared" si="3"/>
        <v>24.290098745663197</v>
      </c>
      <c r="W110" s="10">
        <f t="shared" si="3"/>
        <v>23.408740359897173</v>
      </c>
      <c r="X110" s="10">
        <f t="shared" si="3"/>
        <v>19.909195779402893</v>
      </c>
      <c r="Y110" s="10">
        <f t="shared" si="3"/>
        <v>24.037100317305345</v>
      </c>
      <c r="Z110" s="10">
        <f t="shared" si="3"/>
        <v>20.227041187600058</v>
      </c>
      <c r="AA110" s="10">
        <f t="shared" si="3"/>
        <v>19.623759363505371</v>
      </c>
      <c r="AB110" s="10">
        <f t="shared" si="3"/>
        <v>23.127295662820469</v>
      </c>
      <c r="AC110" s="10">
        <f t="shared" si="3"/>
        <v>27.615327226758403</v>
      </c>
      <c r="AD110" s="10">
        <f t="shared" si="3"/>
        <v>29.165508422749763</v>
      </c>
      <c r="AE110" s="10">
        <f t="shared" si="2"/>
        <v>26.327156528999936</v>
      </c>
    </row>
    <row r="111" spans="2:31" ht="11.45" customHeight="1" x14ac:dyDescent="0.25">
      <c r="B111" s="22" t="s">
        <v>55</v>
      </c>
      <c r="C111" s="10">
        <f t="shared" si="1"/>
        <v>32.5454581384951</v>
      </c>
      <c r="D111" s="10">
        <f t="shared" si="3"/>
        <v>34.86756373937677</v>
      </c>
      <c r="E111" s="10">
        <f t="shared" si="3"/>
        <v>35.188446351970903</v>
      </c>
      <c r="F111" s="10">
        <f t="shared" si="3"/>
        <v>35.429406068960986</v>
      </c>
      <c r="G111" s="10">
        <f t="shared" si="3"/>
        <v>37.240866014487949</v>
      </c>
      <c r="H111" s="10">
        <f t="shared" si="3"/>
        <v>38.306827950684379</v>
      </c>
      <c r="I111" s="10">
        <f t="shared" si="3"/>
        <v>41.455222378011506</v>
      </c>
      <c r="J111" s="10">
        <f t="shared" si="3"/>
        <v>43.523048347166203</v>
      </c>
      <c r="K111" s="10">
        <f t="shared" si="3"/>
        <v>43.839172919912329</v>
      </c>
      <c r="L111" s="10">
        <f t="shared" si="3"/>
        <v>45.345571757260181</v>
      </c>
      <c r="M111" s="10">
        <f t="shared" si="3"/>
        <v>46.174982640611056</v>
      </c>
      <c r="N111" s="10">
        <f t="shared" si="3"/>
        <v>45.637377695926538</v>
      </c>
      <c r="O111" s="10">
        <f t="shared" si="3"/>
        <v>48.116907504663857</v>
      </c>
      <c r="P111" s="10">
        <f t="shared" si="3"/>
        <v>50.052921243769198</v>
      </c>
      <c r="Q111" s="10">
        <f t="shared" si="3"/>
        <v>49.980126359175557</v>
      </c>
      <c r="R111" s="10">
        <f t="shared" si="3"/>
        <v>51.847355103155181</v>
      </c>
      <c r="S111" s="10">
        <f t="shared" si="3"/>
        <v>52.411507046095601</v>
      </c>
      <c r="T111" s="10">
        <f t="shared" si="3"/>
        <v>50.575283154845529</v>
      </c>
      <c r="U111" s="10">
        <f t="shared" si="3"/>
        <v>50.257611285343245</v>
      </c>
      <c r="V111" s="10">
        <f t="shared" si="3"/>
        <v>51.342691663565319</v>
      </c>
      <c r="W111" s="10">
        <f t="shared" si="3"/>
        <v>50.991697086480798</v>
      </c>
      <c r="X111" s="10">
        <f t="shared" si="3"/>
        <v>52.005248306522084</v>
      </c>
      <c r="Y111" s="10">
        <f t="shared" si="3"/>
        <v>51.70373318343502</v>
      </c>
      <c r="Z111" s="10">
        <f t="shared" si="3"/>
        <v>50.294256684385644</v>
      </c>
      <c r="AA111" s="10">
        <f t="shared" si="3"/>
        <v>50.818671087191298</v>
      </c>
      <c r="AB111" s="10">
        <f t="shared" si="3"/>
        <v>53.116733415798244</v>
      </c>
      <c r="AC111" s="10">
        <f t="shared" si="3"/>
        <v>54.514329631960933</v>
      </c>
      <c r="AD111" s="10">
        <f t="shared" si="3"/>
        <v>54.254618982434977</v>
      </c>
      <c r="AE111" s="10">
        <f t="shared" si="2"/>
        <v>52.757237734345402</v>
      </c>
    </row>
    <row r="112" spans="2:31" ht="11.45" customHeight="1" x14ac:dyDescent="0.25">
      <c r="B112" s="22" t="s">
        <v>56</v>
      </c>
      <c r="C112" s="10">
        <f t="shared" si="1"/>
        <v>15.056132619871997</v>
      </c>
      <c r="D112" s="10">
        <f t="shared" si="3"/>
        <v>16.439717721896432</v>
      </c>
      <c r="E112" s="10">
        <f t="shared" si="3"/>
        <v>17.626641651031896</v>
      </c>
      <c r="F112" s="10">
        <f t="shared" si="3"/>
        <v>20.936185774364599</v>
      </c>
      <c r="G112" s="10">
        <f t="shared" si="3"/>
        <v>23.225695044033849</v>
      </c>
      <c r="H112" s="10">
        <f t="shared" si="3"/>
        <v>25.204918032786885</v>
      </c>
      <c r="I112" s="10">
        <f t="shared" si="3"/>
        <v>27.026182102383743</v>
      </c>
      <c r="J112" s="10">
        <f t="shared" si="3"/>
        <v>29.660418790683082</v>
      </c>
      <c r="K112" s="10">
        <f t="shared" si="3"/>
        <v>29.076128247986627</v>
      </c>
      <c r="L112" s="10">
        <f t="shared" si="3"/>
        <v>34.084031247800688</v>
      </c>
      <c r="M112" s="10">
        <f t="shared" si="3"/>
        <v>37.118562710004795</v>
      </c>
      <c r="N112" s="10">
        <f t="shared" si="3"/>
        <v>33.42975478272303</v>
      </c>
      <c r="O112" s="10">
        <f t="shared" si="3"/>
        <v>33.90534682080925</v>
      </c>
      <c r="P112" s="10">
        <f t="shared" si="3"/>
        <v>34.868578255675033</v>
      </c>
      <c r="Q112" s="10">
        <f t="shared" si="3"/>
        <v>33.007859014050965</v>
      </c>
      <c r="R112" s="10">
        <f t="shared" si="3"/>
        <v>33.639705882352942</v>
      </c>
      <c r="S112" s="10">
        <f t="shared" si="3"/>
        <v>33.055925432756325</v>
      </c>
      <c r="T112" s="10">
        <f t="shared" si="3"/>
        <v>32.683148106146518</v>
      </c>
      <c r="U112" s="10">
        <f t="shared" si="3"/>
        <v>38.386829326068934</v>
      </c>
      <c r="V112" s="10">
        <f t="shared" si="3"/>
        <v>40.323632268389545</v>
      </c>
      <c r="W112" s="10">
        <f t="shared" si="3"/>
        <v>40.197542207419318</v>
      </c>
      <c r="X112" s="10">
        <f t="shared" si="3"/>
        <v>49.345117665850282</v>
      </c>
      <c r="Y112" s="10">
        <f t="shared" si="3"/>
        <v>56.234020153406526</v>
      </c>
      <c r="Z112" s="10">
        <f t="shared" si="3"/>
        <v>57.669764117226592</v>
      </c>
      <c r="AA112" s="10">
        <f t="shared" si="3"/>
        <v>51.990257733832564</v>
      </c>
      <c r="AB112" s="10">
        <f t="shared" si="3"/>
        <v>54.336838800816203</v>
      </c>
      <c r="AC112" s="10">
        <f t="shared" si="3"/>
        <v>56.73615213660787</v>
      </c>
      <c r="AD112" s="10">
        <f t="shared" si="3"/>
        <v>71.733942364443536</v>
      </c>
      <c r="AE112" s="10">
        <f t="shared" si="2"/>
        <v>74.90628335940022</v>
      </c>
    </row>
    <row r="113" spans="2:31" ht="11.45" customHeight="1" x14ac:dyDescent="0.25">
      <c r="B113" s="22" t="s">
        <v>57</v>
      </c>
      <c r="C113" s="10">
        <f t="shared" si="1"/>
        <v>8.088352701144327</v>
      </c>
      <c r="D113" s="10">
        <f t="shared" si="3"/>
        <v>8.372381966631167</v>
      </c>
      <c r="E113" s="10">
        <f t="shared" si="3"/>
        <v>10.090093205830984</v>
      </c>
      <c r="F113" s="10">
        <f t="shared" si="3"/>
        <v>10.690740317504968</v>
      </c>
      <c r="G113" s="10">
        <f t="shared" si="3"/>
        <v>11.700616673558548</v>
      </c>
      <c r="H113" s="10">
        <f t="shared" si="3"/>
        <v>19.374465253351079</v>
      </c>
      <c r="I113" s="10">
        <f t="shared" si="3"/>
        <v>23.231345991050912</v>
      </c>
      <c r="J113" s="10">
        <f t="shared" si="3"/>
        <v>21.751584705512744</v>
      </c>
      <c r="K113" s="10">
        <f t="shared" si="3"/>
        <v>22.724856676411406</v>
      </c>
      <c r="L113" s="10">
        <f t="shared" si="3"/>
        <v>21.306071115515074</v>
      </c>
      <c r="M113" s="10">
        <f t="shared" si="3"/>
        <v>27.497697702425089</v>
      </c>
      <c r="N113" s="10">
        <f t="shared" si="3"/>
        <v>31.70880137941527</v>
      </c>
      <c r="O113" s="10">
        <f t="shared" si="3"/>
        <v>28.374686745083874</v>
      </c>
      <c r="P113" s="10">
        <f t="shared" si="3"/>
        <v>31.964418087472197</v>
      </c>
      <c r="Q113" s="10">
        <f t="shared" si="3"/>
        <v>28.984750652562166</v>
      </c>
      <c r="R113" s="10">
        <f t="shared" si="3"/>
        <v>29.092130002686005</v>
      </c>
      <c r="S113" s="10">
        <f t="shared" si="3"/>
        <v>27.26621282694375</v>
      </c>
      <c r="T113" s="10">
        <f t="shared" si="3"/>
        <v>28.801213206046143</v>
      </c>
      <c r="U113" s="10">
        <f t="shared" si="3"/>
        <v>27.876314550306073</v>
      </c>
      <c r="V113" s="10">
        <f t="shared" si="3"/>
        <v>25.434086920615258</v>
      </c>
      <c r="W113" s="10">
        <f t="shared" si="3"/>
        <v>23.24765926197907</v>
      </c>
      <c r="X113" s="10">
        <f t="shared" si="3"/>
        <v>22.760092173764615</v>
      </c>
      <c r="Y113" s="10">
        <f t="shared" si="3"/>
        <v>23.527023515655451</v>
      </c>
      <c r="Z113" s="10">
        <f t="shared" si="3"/>
        <v>23.576789581417426</v>
      </c>
      <c r="AA113" s="10">
        <f t="shared" si="3"/>
        <v>25.815416803285089</v>
      </c>
      <c r="AB113" s="10">
        <f t="shared" si="3"/>
        <v>28.513740118407995</v>
      </c>
      <c r="AC113" s="10">
        <f t="shared" si="3"/>
        <v>28.661579327181443</v>
      </c>
      <c r="AD113" s="10">
        <f t="shared" si="3"/>
        <v>27.819228602443079</v>
      </c>
      <c r="AE113" s="10">
        <f t="shared" si="2"/>
        <v>27.593363773918398</v>
      </c>
    </row>
    <row r="114" spans="2:31" ht="11.45" customHeight="1" x14ac:dyDescent="0.25">
      <c r="B114" s="22" t="s">
        <v>58</v>
      </c>
      <c r="C114" s="10">
        <f t="shared" si="1"/>
        <v>15.337936806863361</v>
      </c>
      <c r="D114" s="10">
        <f t="shared" si="3"/>
        <v>18.262336566849427</v>
      </c>
      <c r="E114" s="10">
        <f t="shared" si="3"/>
        <v>19.07165129062329</v>
      </c>
      <c r="F114" s="10">
        <f t="shared" si="3"/>
        <v>18.795138788177628</v>
      </c>
      <c r="G114" s="10">
        <f t="shared" si="3"/>
        <v>20.907903132691196</v>
      </c>
      <c r="H114" s="10">
        <f t="shared" si="3"/>
        <v>19.044226773523302</v>
      </c>
      <c r="I114" s="10">
        <f t="shared" si="3"/>
        <v>22.03268259215368</v>
      </c>
      <c r="J114" s="10">
        <f t="shared" si="3"/>
        <v>24.932741458165189</v>
      </c>
      <c r="K114" s="10">
        <f t="shared" si="3"/>
        <v>27.803203661327231</v>
      </c>
      <c r="L114" s="10">
        <f t="shared" si="3"/>
        <v>20.44436340904355</v>
      </c>
      <c r="M114" s="10">
        <f t="shared" si="3"/>
        <v>19.427921416214421</v>
      </c>
      <c r="N114" s="10">
        <f t="shared" si="3"/>
        <v>28.486030304967713</v>
      </c>
      <c r="O114" s="10">
        <f t="shared" si="3"/>
        <v>22.907537732926123</v>
      </c>
      <c r="P114" s="10">
        <f t="shared" si="3"/>
        <v>22.713776722090259</v>
      </c>
      <c r="Q114" s="10">
        <f t="shared" si="3"/>
        <v>23.3749236541314</v>
      </c>
      <c r="R114" s="10">
        <f t="shared" si="3"/>
        <v>26.141679925906576</v>
      </c>
      <c r="S114" s="10">
        <f t="shared" si="3"/>
        <v>22.296937841806226</v>
      </c>
      <c r="T114" s="10">
        <f t="shared" si="3"/>
        <v>19.746087215138107</v>
      </c>
      <c r="U114" s="10">
        <f t="shared" si="3"/>
        <v>24.597466374046633</v>
      </c>
      <c r="V114" s="10">
        <f t="shared" si="3"/>
        <v>25.512950624365708</v>
      </c>
      <c r="W114" s="10">
        <f t="shared" si="3"/>
        <v>24.776319419810022</v>
      </c>
      <c r="X114" s="10">
        <f t="shared" si="3"/>
        <v>24.338449081741558</v>
      </c>
      <c r="Y114" s="10">
        <f t="shared" si="3"/>
        <v>27.713890996828361</v>
      </c>
      <c r="Z114" s="10">
        <f t="shared" si="3"/>
        <v>24.738242840523352</v>
      </c>
      <c r="AA114" s="10">
        <f t="shared" si="3"/>
        <v>24.787274981827508</v>
      </c>
      <c r="AB114" s="10">
        <f t="shared" si="3"/>
        <v>25.57012153489007</v>
      </c>
      <c r="AC114" s="10">
        <f t="shared" si="3"/>
        <v>21.00713864426773</v>
      </c>
      <c r="AD114" s="10">
        <f t="shared" si="3"/>
        <v>21.913717921874571</v>
      </c>
      <c r="AE114" s="10">
        <f t="shared" si="2"/>
        <v>23.549835534903153</v>
      </c>
    </row>
    <row r="115" spans="2:31" ht="11.45" customHeight="1" x14ac:dyDescent="0.25">
      <c r="B115" s="22" t="s">
        <v>59</v>
      </c>
      <c r="C115" s="10">
        <f t="shared" ref="C115:R130" si="4">C29/C77*1000</f>
        <v>83.028341887971436</v>
      </c>
      <c r="D115" s="10">
        <f t="shared" si="3"/>
        <v>77.335483220800157</v>
      </c>
      <c r="E115" s="10">
        <f t="shared" si="3"/>
        <v>74.255258399162472</v>
      </c>
      <c r="F115" s="10">
        <f t="shared" si="3"/>
        <v>80.356539371409255</v>
      </c>
      <c r="G115" s="10">
        <f t="shared" si="3"/>
        <v>93.994817863130635</v>
      </c>
      <c r="H115" s="10">
        <f t="shared" si="3"/>
        <v>85.882513103260507</v>
      </c>
      <c r="I115" s="10">
        <f t="shared" si="3"/>
        <v>85.632396449704132</v>
      </c>
      <c r="J115" s="10">
        <f t="shared" si="3"/>
        <v>83.502321035914974</v>
      </c>
      <c r="K115" s="10">
        <f t="shared" si="3"/>
        <v>93.025717666106232</v>
      </c>
      <c r="L115" s="10">
        <f t="shared" si="3"/>
        <v>94.283266005631049</v>
      </c>
      <c r="M115" s="10">
        <f t="shared" si="3"/>
        <v>92.177577646922984</v>
      </c>
      <c r="N115" s="10">
        <f t="shared" si="3"/>
        <v>97.653756118323059</v>
      </c>
      <c r="O115" s="10">
        <f t="shared" si="3"/>
        <v>105.47452168971395</v>
      </c>
      <c r="P115" s="10">
        <f t="shared" si="3"/>
        <v>107.51514079837318</v>
      </c>
      <c r="Q115" s="10">
        <f t="shared" si="3"/>
        <v>127.22985897949196</v>
      </c>
      <c r="R115" s="10">
        <f t="shared" si="3"/>
        <v>137.83144146908009</v>
      </c>
      <c r="S115" s="10">
        <f t="shared" si="3"/>
        <v>138.66999168744806</v>
      </c>
      <c r="T115" s="10">
        <f t="shared" si="3"/>
        <v>149.78309345226029</v>
      </c>
      <c r="U115" s="10">
        <f t="shared" si="3"/>
        <v>136.61904572406382</v>
      </c>
      <c r="V115" s="10">
        <f t="shared" si="3"/>
        <v>134.60356484326982</v>
      </c>
      <c r="W115" s="10">
        <f t="shared" si="3"/>
        <v>136.56081131097787</v>
      </c>
      <c r="X115" s="10">
        <f t="shared" si="3"/>
        <v>138.41747984726345</v>
      </c>
      <c r="Y115" s="10">
        <f t="shared" si="3"/>
        <v>138.24343482076554</v>
      </c>
      <c r="Z115" s="10">
        <f t="shared" si="3"/>
        <v>128.92060314487748</v>
      </c>
      <c r="AA115" s="10">
        <f t="shared" si="3"/>
        <v>114.46893406802204</v>
      </c>
      <c r="AB115" s="10">
        <f t="shared" si="3"/>
        <v>103.33642854855752</v>
      </c>
      <c r="AC115" s="10">
        <f t="shared" si="3"/>
        <v>111.25452966368184</v>
      </c>
      <c r="AD115" s="10">
        <f t="shared" si="3"/>
        <v>137.03336733207053</v>
      </c>
      <c r="AE115" s="10">
        <f t="shared" si="2"/>
        <v>146.59747918593897</v>
      </c>
    </row>
    <row r="116" spans="2:31" ht="11.45" customHeight="1" x14ac:dyDescent="0.25">
      <c r="B116" s="22" t="s">
        <v>60</v>
      </c>
      <c r="C116" s="10">
        <f t="shared" si="4"/>
        <v>8.2402300476123127</v>
      </c>
      <c r="D116" s="10">
        <f t="shared" si="3"/>
        <v>9.97973534849549</v>
      </c>
      <c r="E116" s="10">
        <f t="shared" si="3"/>
        <v>12.308454058853156</v>
      </c>
      <c r="F116" s="10">
        <f t="shared" si="3"/>
        <v>12.712415769498877</v>
      </c>
      <c r="G116" s="10">
        <f t="shared" si="3"/>
        <v>13.725744645119921</v>
      </c>
      <c r="H116" s="10">
        <f t="shared" si="3"/>
        <v>13.09072889938772</v>
      </c>
      <c r="I116" s="10">
        <f t="shared" si="3"/>
        <v>12.687512295888254</v>
      </c>
      <c r="J116" s="10">
        <f t="shared" si="3"/>
        <v>14.844810226327539</v>
      </c>
      <c r="K116" s="10">
        <f t="shared" si="3"/>
        <v>15.519951775329771</v>
      </c>
      <c r="L116" s="10">
        <f t="shared" si="3"/>
        <v>17.575773370514188</v>
      </c>
      <c r="M116" s="10">
        <f t="shared" si="3"/>
        <v>18.055208124874927</v>
      </c>
      <c r="N116" s="10">
        <f t="shared" si="3"/>
        <v>16.795962652325397</v>
      </c>
      <c r="O116" s="10">
        <f t="shared" si="3"/>
        <v>17.955923177157104</v>
      </c>
      <c r="P116" s="10">
        <f t="shared" si="3"/>
        <v>17.798784381950714</v>
      </c>
      <c r="Q116" s="10">
        <f t="shared" si="3"/>
        <v>18.431395710956711</v>
      </c>
      <c r="R116" s="10">
        <f t="shared" si="3"/>
        <v>19.834098311686073</v>
      </c>
      <c r="S116" s="10">
        <f t="shared" si="3"/>
        <v>19.484338445541983</v>
      </c>
      <c r="T116" s="10">
        <f t="shared" si="3"/>
        <v>20.017881924446129</v>
      </c>
      <c r="U116" s="10">
        <f t="shared" si="3"/>
        <v>19.268241432151662</v>
      </c>
      <c r="V116" s="10">
        <f t="shared" si="3"/>
        <v>18.620333913833569</v>
      </c>
      <c r="W116" s="10">
        <f t="shared" si="3"/>
        <v>18.288599082193734</v>
      </c>
      <c r="X116" s="10">
        <f t="shared" si="3"/>
        <v>18.019576951884087</v>
      </c>
      <c r="Y116" s="10">
        <f t="shared" si="3"/>
        <v>18.802834107011972</v>
      </c>
      <c r="Z116" s="10">
        <f t="shared" si="3"/>
        <v>20.002171030696822</v>
      </c>
      <c r="AA116" s="10">
        <f t="shared" si="3"/>
        <v>20.973853035519848</v>
      </c>
      <c r="AB116" s="10">
        <f t="shared" si="3"/>
        <v>21.549035176021892</v>
      </c>
      <c r="AC116" s="10">
        <f t="shared" si="3"/>
        <v>23.222356058781013</v>
      </c>
      <c r="AD116" s="10">
        <f t="shared" si="3"/>
        <v>24.049287764381052</v>
      </c>
      <c r="AE116" s="10">
        <f t="shared" si="2"/>
        <v>26.051510216309762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23.554603854389722</v>
      </c>
      <c r="I117" s="10">
        <f t="shared" si="3"/>
        <v>25.25811209439528</v>
      </c>
      <c r="J117" s="10">
        <f t="shared" si="3"/>
        <v>25.487111218685708</v>
      </c>
      <c r="K117" s="10">
        <f t="shared" si="3"/>
        <v>27.550649035545309</v>
      </c>
      <c r="L117" s="10">
        <f t="shared" si="3"/>
        <v>30.650871459694986</v>
      </c>
      <c r="M117" s="10">
        <f t="shared" si="3"/>
        <v>29.819921924190911</v>
      </c>
      <c r="N117" s="10">
        <f t="shared" si="3"/>
        <v>30.23391812865497</v>
      </c>
      <c r="O117" s="10">
        <f t="shared" si="3"/>
        <v>29.163787145818933</v>
      </c>
      <c r="P117" s="10">
        <f t="shared" si="3"/>
        <v>25.823155837811431</v>
      </c>
      <c r="Q117" s="10">
        <f t="shared" si="3"/>
        <v>24.058127018299245</v>
      </c>
      <c r="R117" s="10">
        <f t="shared" si="3"/>
        <v>28.34630897664384</v>
      </c>
      <c r="S117" s="10">
        <f t="shared" si="3"/>
        <v>33.075956186029806</v>
      </c>
      <c r="T117" s="10">
        <f t="shared" si="3"/>
        <v>34.503417433128007</v>
      </c>
      <c r="U117" s="10">
        <f t="shared" si="3"/>
        <v>35.258064516129032</v>
      </c>
      <c r="V117" s="10">
        <f t="shared" si="3"/>
        <v>43.456614509246087</v>
      </c>
      <c r="W117" s="10">
        <f t="shared" si="3"/>
        <v>43.753474152306843</v>
      </c>
      <c r="X117" s="10">
        <f t="shared" si="3"/>
        <v>45.301694054945756</v>
      </c>
      <c r="Y117" s="10">
        <f t="shared" si="3"/>
        <v>50.515099782186383</v>
      </c>
      <c r="Z117" s="10">
        <f t="shared" si="3"/>
        <v>52.716511251326146</v>
      </c>
      <c r="AA117" s="10">
        <f t="shared" si="3"/>
        <v>50.490124359912215</v>
      </c>
      <c r="AB117" s="10">
        <f t="shared" si="3"/>
        <v>59.571402008181479</v>
      </c>
      <c r="AC117" s="10">
        <f t="shared" si="3"/>
        <v>71.020686519663556</v>
      </c>
      <c r="AD117" s="10">
        <f t="shared" si="3"/>
        <v>74.530464508345062</v>
      </c>
      <c r="AE117" s="10">
        <f t="shared" si="2"/>
        <v>75.009145969676027</v>
      </c>
    </row>
    <row r="118" spans="2:31" ht="11.45" customHeight="1" x14ac:dyDescent="0.25">
      <c r="B118" s="22" t="s">
        <v>62</v>
      </c>
      <c r="C118" s="10">
        <f t="shared" si="4"/>
        <v>34.072256242258675</v>
      </c>
      <c r="D118" s="10">
        <f t="shared" si="4"/>
        <v>32.165301130629622</v>
      </c>
      <c r="E118" s="10">
        <f t="shared" si="4"/>
        <v>33.581113405557943</v>
      </c>
      <c r="F118" s="10">
        <f t="shared" si="4"/>
        <v>35.634497496114655</v>
      </c>
      <c r="G118" s="10">
        <f t="shared" si="4"/>
        <v>38.108606662796085</v>
      </c>
      <c r="H118" s="10">
        <f t="shared" si="4"/>
        <v>41.4824256876283</v>
      </c>
      <c r="I118" s="10">
        <f t="shared" si="4"/>
        <v>43.931769965063459</v>
      </c>
      <c r="J118" s="10">
        <f t="shared" si="4"/>
        <v>49.244661224221545</v>
      </c>
      <c r="K118" s="10">
        <f t="shared" si="4"/>
        <v>53.921675467361482</v>
      </c>
      <c r="L118" s="10">
        <f t="shared" si="4"/>
        <v>54.583681681398588</v>
      </c>
      <c r="M118" s="10">
        <f t="shared" si="4"/>
        <v>55.647372245095667</v>
      </c>
      <c r="N118" s="10">
        <f t="shared" si="4"/>
        <v>57.869257975575351</v>
      </c>
      <c r="O118" s="10">
        <f t="shared" si="4"/>
        <v>60.238662294665907</v>
      </c>
      <c r="P118" s="10">
        <f t="shared" si="4"/>
        <v>59.638516197129455</v>
      </c>
      <c r="Q118" s="10">
        <f t="shared" si="4"/>
        <v>58.510040523477834</v>
      </c>
      <c r="R118" s="10">
        <f t="shared" si="4"/>
        <v>59.813105232827489</v>
      </c>
      <c r="S118" s="10">
        <f t="shared" ref="D118:AE127" si="5">S32/S80*1000</f>
        <v>59.629411127830181</v>
      </c>
      <c r="T118" s="10">
        <f t="shared" si="5"/>
        <v>59.718293193327206</v>
      </c>
      <c r="U118" s="10">
        <f t="shared" si="5"/>
        <v>61.276287324852447</v>
      </c>
      <c r="V118" s="10">
        <f t="shared" si="5"/>
        <v>61.248279440330343</v>
      </c>
      <c r="W118" s="10">
        <f t="shared" si="5"/>
        <v>62.041089026223482</v>
      </c>
      <c r="X118" s="10">
        <f t="shared" si="5"/>
        <v>62.651064956163125</v>
      </c>
      <c r="Y118" s="10">
        <f t="shared" si="5"/>
        <v>63.771646661570081</v>
      </c>
      <c r="Z118" s="10">
        <f t="shared" si="5"/>
        <v>63.969174406565621</v>
      </c>
      <c r="AA118" s="10">
        <f t="shared" si="5"/>
        <v>64.413528301749338</v>
      </c>
      <c r="AB118" s="10">
        <f t="shared" si="5"/>
        <v>66.218758398280031</v>
      </c>
      <c r="AC118" s="10">
        <f t="shared" si="5"/>
        <v>67.019172900008599</v>
      </c>
      <c r="AD118" s="10">
        <f t="shared" si="5"/>
        <v>72.562179813069491</v>
      </c>
      <c r="AE118" s="10">
        <f t="shared" si="2"/>
        <v>71.219883490702443</v>
      </c>
    </row>
    <row r="119" spans="2:31" ht="11.45" customHeight="1" x14ac:dyDescent="0.25">
      <c r="B119" s="22" t="s">
        <v>63</v>
      </c>
      <c r="C119" s="10">
        <f t="shared" si="4"/>
        <v>45.598316592414797</v>
      </c>
      <c r="D119" s="10">
        <f t="shared" si="5"/>
        <v>48.000158780565258</v>
      </c>
      <c r="E119" s="10">
        <f t="shared" si="5"/>
        <v>45.087155659787825</v>
      </c>
      <c r="F119" s="10">
        <f t="shared" si="5"/>
        <v>45.348196614273377</v>
      </c>
      <c r="G119" s="10">
        <f t="shared" si="5"/>
        <v>45.652173913043477</v>
      </c>
      <c r="H119" s="10">
        <f t="shared" si="5"/>
        <v>42.183731509761209</v>
      </c>
      <c r="I119" s="10">
        <f t="shared" si="5"/>
        <v>45.267955176199905</v>
      </c>
      <c r="J119" s="10">
        <f t="shared" si="5"/>
        <v>45.883068461274028</v>
      </c>
      <c r="K119" s="10">
        <f t="shared" si="5"/>
        <v>48.013948584867407</v>
      </c>
      <c r="L119" s="10">
        <f t="shared" si="5"/>
        <v>49.174226436813115</v>
      </c>
      <c r="M119" s="10">
        <f t="shared" si="5"/>
        <v>53.823628407943453</v>
      </c>
      <c r="N119" s="10">
        <f t="shared" si="5"/>
        <v>55.235035766312265</v>
      </c>
      <c r="O119" s="10">
        <f t="shared" si="5"/>
        <v>61.995160115593357</v>
      </c>
      <c r="P119" s="10">
        <f t="shared" si="5"/>
        <v>60.822249784235161</v>
      </c>
      <c r="Q119" s="10">
        <f t="shared" si="5"/>
        <v>59.027983697010917</v>
      </c>
      <c r="R119" s="10">
        <f t="shared" si="5"/>
        <v>56.352279327191354</v>
      </c>
      <c r="S119" s="10">
        <f t="shared" si="5"/>
        <v>56.953997703640916</v>
      </c>
      <c r="T119" s="10">
        <f t="shared" si="5"/>
        <v>56.867069060803416</v>
      </c>
      <c r="U119" s="10">
        <f t="shared" si="5"/>
        <v>56.083168838005001</v>
      </c>
      <c r="V119" s="10">
        <f t="shared" si="5"/>
        <v>52.827582138274494</v>
      </c>
      <c r="W119" s="10">
        <f t="shared" si="5"/>
        <v>54.525536904898246</v>
      </c>
      <c r="X119" s="10">
        <f t="shared" si="5"/>
        <v>56.570467508409301</v>
      </c>
      <c r="Y119" s="10">
        <f t="shared" si="5"/>
        <v>55.926620094280686</v>
      </c>
      <c r="Z119" s="10">
        <f t="shared" si="5"/>
        <v>58.134153299942938</v>
      </c>
      <c r="AA119" s="10">
        <f t="shared" si="5"/>
        <v>58.805956075231023</v>
      </c>
      <c r="AB119" s="10">
        <f t="shared" si="5"/>
        <v>63.712995810802639</v>
      </c>
      <c r="AC119" s="10">
        <f t="shared" si="5"/>
        <v>65.016048661759001</v>
      </c>
      <c r="AD119" s="10">
        <f t="shared" si="5"/>
        <v>66.225920246683927</v>
      </c>
      <c r="AE119" s="10">
        <f t="shared" si="2"/>
        <v>64.828201127280821</v>
      </c>
    </row>
    <row r="120" spans="2:31" ht="11.45" customHeight="1" x14ac:dyDescent="0.25">
      <c r="B120" s="22" t="s">
        <v>64</v>
      </c>
      <c r="C120" s="10">
        <f t="shared" si="4"/>
        <v>7.7576993698350032</v>
      </c>
      <c r="D120" s="10">
        <f t="shared" si="5"/>
        <v>8.1660924576545852</v>
      </c>
      <c r="E120" s="10">
        <f t="shared" si="5"/>
        <v>8.5683067495719563</v>
      </c>
      <c r="F120" s="10">
        <f t="shared" si="5"/>
        <v>9.4062095813614537</v>
      </c>
      <c r="G120" s="10">
        <f t="shared" si="5"/>
        <v>10.354678705517733</v>
      </c>
      <c r="H120" s="10">
        <f t="shared" si="5"/>
        <v>10.852482647386214</v>
      </c>
      <c r="I120" s="10">
        <f t="shared" si="5"/>
        <v>12.533639581910361</v>
      </c>
      <c r="J120" s="10">
        <f t="shared" si="5"/>
        <v>14.570211230099519</v>
      </c>
      <c r="K120" s="10">
        <f t="shared" si="5"/>
        <v>15.138494185291417</v>
      </c>
      <c r="L120" s="10">
        <f t="shared" si="5"/>
        <v>17.073490314427129</v>
      </c>
      <c r="M120" s="10">
        <f t="shared" si="5"/>
        <v>16.998286077204828</v>
      </c>
      <c r="N120" s="10">
        <f t="shared" si="5"/>
        <v>15.247649717409258</v>
      </c>
      <c r="O120" s="10">
        <f t="shared" si="5"/>
        <v>14.595234926565425</v>
      </c>
      <c r="P120" s="10">
        <f t="shared" si="5"/>
        <v>15.305800505444845</v>
      </c>
      <c r="Q120" s="10">
        <f t="shared" si="5"/>
        <v>15.276160513209682</v>
      </c>
      <c r="R120" s="10">
        <f t="shared" si="5"/>
        <v>14.702687602192151</v>
      </c>
      <c r="S120" s="10">
        <f t="shared" si="5"/>
        <v>15.837158351590681</v>
      </c>
      <c r="T120" s="10">
        <f t="shared" si="5"/>
        <v>16.8604398132317</v>
      </c>
      <c r="U120" s="10">
        <f t="shared" si="5"/>
        <v>16.449471135086185</v>
      </c>
      <c r="V120" s="10">
        <f t="shared" si="5"/>
        <v>16.671294013318469</v>
      </c>
      <c r="W120" s="10">
        <f t="shared" si="5"/>
        <v>17.445534149229122</v>
      </c>
      <c r="X120" s="10">
        <f t="shared" si="5"/>
        <v>20.00384119845392</v>
      </c>
      <c r="Y120" s="10">
        <f t="shared" si="5"/>
        <v>20.893187799694509</v>
      </c>
      <c r="Z120" s="10">
        <f t="shared" si="5"/>
        <v>21.050679410820646</v>
      </c>
      <c r="AA120" s="10">
        <f t="shared" si="5"/>
        <v>20.495618970162585</v>
      </c>
      <c r="AB120" s="10">
        <f t="shared" si="5"/>
        <v>21.136808990506189</v>
      </c>
      <c r="AC120" s="10">
        <f t="shared" si="5"/>
        <v>23.681886030618344</v>
      </c>
      <c r="AD120" s="10">
        <f t="shared" si="5"/>
        <v>24.370539731657541</v>
      </c>
      <c r="AE120" s="10">
        <f t="shared" si="2"/>
        <v>20.729560773879886</v>
      </c>
    </row>
    <row r="121" spans="2:31" ht="11.45" customHeight="1" x14ac:dyDescent="0.25">
      <c r="B121" s="22" t="s">
        <v>65</v>
      </c>
      <c r="C121" s="10">
        <f t="shared" si="4"/>
        <v>35.138616974873457</v>
      </c>
      <c r="D121" s="10">
        <f t="shared" si="5"/>
        <v>34.200471744088581</v>
      </c>
      <c r="E121" s="10">
        <f t="shared" si="5"/>
        <v>34.343722105103225</v>
      </c>
      <c r="F121" s="10">
        <f t="shared" si="5"/>
        <v>34.642429196429404</v>
      </c>
      <c r="G121" s="10">
        <f t="shared" si="5"/>
        <v>36.205226616458312</v>
      </c>
      <c r="H121" s="10">
        <f t="shared" si="5"/>
        <v>36.982390585030686</v>
      </c>
      <c r="I121" s="10">
        <f t="shared" si="5"/>
        <v>41.350553977402477</v>
      </c>
      <c r="J121" s="10">
        <f t="shared" si="5"/>
        <v>41.955835962145109</v>
      </c>
      <c r="K121" s="10">
        <f t="shared" si="5"/>
        <v>42.738589211618255</v>
      </c>
      <c r="L121" s="10">
        <f t="shared" si="5"/>
        <v>43.505949966776839</v>
      </c>
      <c r="M121" s="10">
        <f t="shared" si="5"/>
        <v>43.780749021051577</v>
      </c>
      <c r="N121" s="10">
        <f t="shared" si="5"/>
        <v>44.341808818796274</v>
      </c>
      <c r="O121" s="10">
        <f t="shared" si="5"/>
        <v>44.372577370331626</v>
      </c>
      <c r="P121" s="10">
        <f t="shared" si="5"/>
        <v>43.709436208673935</v>
      </c>
      <c r="Q121" s="10">
        <f t="shared" si="5"/>
        <v>42.471334369356121</v>
      </c>
      <c r="R121" s="10">
        <f t="shared" si="5"/>
        <v>40.282743938986833</v>
      </c>
      <c r="S121" s="10">
        <f t="shared" si="5"/>
        <v>42.007313435884861</v>
      </c>
      <c r="T121" s="10">
        <f t="shared" si="5"/>
        <v>40.669328355158271</v>
      </c>
      <c r="U121" s="10">
        <f t="shared" si="5"/>
        <v>38.875164362274376</v>
      </c>
      <c r="V121" s="10">
        <f t="shared" si="5"/>
        <v>37.390792630483006</v>
      </c>
      <c r="W121" s="10">
        <f t="shared" si="5"/>
        <v>35.087020782432965</v>
      </c>
      <c r="X121" s="10">
        <f t="shared" si="5"/>
        <v>34.625366407526272</v>
      </c>
      <c r="Y121" s="10">
        <f t="shared" si="5"/>
        <v>33.528767093705625</v>
      </c>
      <c r="Z121" s="10">
        <f t="shared" si="5"/>
        <v>32.980991339014992</v>
      </c>
      <c r="AA121" s="10">
        <f t="shared" si="5"/>
        <v>33.246936852026394</v>
      </c>
      <c r="AB121" s="10">
        <f t="shared" si="5"/>
        <v>34.192420234967443</v>
      </c>
      <c r="AC121" s="10">
        <f t="shared" si="5"/>
        <v>33.003245336316823</v>
      </c>
      <c r="AD121" s="10">
        <f t="shared" si="5"/>
        <v>32.267653822424137</v>
      </c>
      <c r="AE121" s="10">
        <f t="shared" si="2"/>
        <v>31.931592751867285</v>
      </c>
    </row>
    <row r="122" spans="2:31" ht="11.45" customHeight="1" x14ac:dyDescent="0.25">
      <c r="B122" s="22" t="s">
        <v>66</v>
      </c>
      <c r="C122" s="10">
        <f t="shared" si="4"/>
        <v>7.6036318515161199</v>
      </c>
      <c r="D122" s="10">
        <f t="shared" si="5"/>
        <v>9.148898291281407</v>
      </c>
      <c r="E122" s="10">
        <f t="shared" si="5"/>
        <v>9.3683206987221865</v>
      </c>
      <c r="F122" s="10">
        <f t="shared" si="5"/>
        <v>9.9659038862784346</v>
      </c>
      <c r="G122" s="10">
        <f t="shared" si="5"/>
        <v>10.641411813148697</v>
      </c>
      <c r="H122" s="10">
        <f t="shared" si="5"/>
        <v>11.551694132451571</v>
      </c>
      <c r="I122" s="10">
        <f t="shared" si="5"/>
        <v>11.885983978140718</v>
      </c>
      <c r="J122" s="10">
        <f t="shared" si="5"/>
        <v>11.727611564420268</v>
      </c>
      <c r="K122" s="10">
        <f t="shared" si="5"/>
        <v>12.167762679549531</v>
      </c>
      <c r="L122" s="10">
        <f t="shared" si="5"/>
        <v>15.37014214888473</v>
      </c>
      <c r="M122" s="10">
        <f t="shared" si="5"/>
        <v>15.634048833342673</v>
      </c>
      <c r="N122" s="10">
        <f t="shared" si="5"/>
        <v>16.619572466566044</v>
      </c>
      <c r="O122" s="10">
        <f t="shared" si="5"/>
        <v>22.763231247068816</v>
      </c>
      <c r="P122" s="10">
        <f t="shared" si="5"/>
        <v>25.384802223801515</v>
      </c>
      <c r="Q122" s="10">
        <f t="shared" si="5"/>
        <v>23.593088422696937</v>
      </c>
      <c r="R122" s="10">
        <f t="shared" si="5"/>
        <v>24.418730839143766</v>
      </c>
      <c r="S122" s="10">
        <f t="shared" si="5"/>
        <v>24.663074557558186</v>
      </c>
      <c r="T122" s="10">
        <f t="shared" si="5"/>
        <v>24.540266563761577</v>
      </c>
      <c r="U122" s="10">
        <f t="shared" si="5"/>
        <v>29.072724773164698</v>
      </c>
      <c r="V122" s="10">
        <f t="shared" si="5"/>
        <v>29.322511562885737</v>
      </c>
      <c r="W122" s="10">
        <f t="shared" si="5"/>
        <v>27.016700269135267</v>
      </c>
      <c r="X122" s="10">
        <f t="shared" si="5"/>
        <v>29.533960590303632</v>
      </c>
      <c r="Y122" s="10">
        <f t="shared" si="5"/>
        <v>32.500696777441796</v>
      </c>
      <c r="Z122" s="10">
        <f t="shared" si="5"/>
        <v>34.428848465229763</v>
      </c>
      <c r="AA122" s="10">
        <f t="shared" si="5"/>
        <v>41.017740140932133</v>
      </c>
      <c r="AB122" s="10">
        <f t="shared" si="5"/>
        <v>41.196273804610577</v>
      </c>
      <c r="AC122" s="10">
        <f t="shared" si="5"/>
        <v>42.993548672541898</v>
      </c>
      <c r="AD122" s="10">
        <f t="shared" si="5"/>
        <v>51.661772465213417</v>
      </c>
      <c r="AE122" s="10">
        <f t="shared" si="2"/>
        <v>57.33780036564351</v>
      </c>
    </row>
    <row r="123" spans="2:31" ht="11.45" customHeight="1" x14ac:dyDescent="0.25">
      <c r="B123" s="22" t="s">
        <v>67</v>
      </c>
      <c r="C123" s="10">
        <f t="shared" si="4"/>
        <v>21.249330237542416</v>
      </c>
      <c r="D123" s="10">
        <f t="shared" si="5"/>
        <v>21.545597685007873</v>
      </c>
      <c r="E123" s="10">
        <f t="shared" si="5"/>
        <v>23.933128024637043</v>
      </c>
      <c r="F123" s="10">
        <f t="shared" si="5"/>
        <v>26.158427149616575</v>
      </c>
      <c r="G123" s="10">
        <f t="shared" si="5"/>
        <v>26.765585461237638</v>
      </c>
      <c r="H123" s="10">
        <f t="shared" si="5"/>
        <v>27.124158840493976</v>
      </c>
      <c r="I123" s="10">
        <f t="shared" si="5"/>
        <v>27.941388248847925</v>
      </c>
      <c r="J123" s="10">
        <f t="shared" si="5"/>
        <v>25.454121254541214</v>
      </c>
      <c r="K123" s="10">
        <f t="shared" si="5"/>
        <v>27.652179562138635</v>
      </c>
      <c r="L123" s="10">
        <f t="shared" si="5"/>
        <v>29.181124219292162</v>
      </c>
      <c r="M123" s="10">
        <f t="shared" si="5"/>
        <v>32.29140799602682</v>
      </c>
      <c r="N123" s="10">
        <f t="shared" si="5"/>
        <v>33.350877192982452</v>
      </c>
      <c r="O123" s="10">
        <f t="shared" si="5"/>
        <v>34.256235765441929</v>
      </c>
      <c r="P123" s="10">
        <f t="shared" si="5"/>
        <v>35.222897669706178</v>
      </c>
      <c r="Q123" s="10">
        <f t="shared" si="5"/>
        <v>31.641091830393425</v>
      </c>
      <c r="R123" s="10">
        <f t="shared" si="5"/>
        <v>31.545575896262395</v>
      </c>
      <c r="S123" s="10">
        <f t="shared" si="5"/>
        <v>31.704921174948492</v>
      </c>
      <c r="T123" s="10">
        <f t="shared" si="5"/>
        <v>31.01567825494206</v>
      </c>
      <c r="U123" s="10">
        <f t="shared" si="5"/>
        <v>30.687696870760814</v>
      </c>
      <c r="V123" s="10">
        <f t="shared" si="5"/>
        <v>31.242865775867863</v>
      </c>
      <c r="W123" s="10">
        <f t="shared" si="5"/>
        <v>30.251652804435913</v>
      </c>
      <c r="X123" s="10">
        <f t="shared" si="5"/>
        <v>29.67432668250531</v>
      </c>
      <c r="Y123" s="10">
        <f t="shared" si="5"/>
        <v>30.614901442208357</v>
      </c>
      <c r="Z123" s="10">
        <f t="shared" si="5"/>
        <v>31.293699308801791</v>
      </c>
      <c r="AA123" s="10">
        <f t="shared" si="5"/>
        <v>33.334614054635573</v>
      </c>
      <c r="AB123" s="10">
        <f t="shared" si="5"/>
        <v>33.855521622742522</v>
      </c>
      <c r="AC123" s="10">
        <f t="shared" si="5"/>
        <v>35.887410657419856</v>
      </c>
      <c r="AD123" s="10">
        <f t="shared" si="5"/>
        <v>36.928164309809077</v>
      </c>
      <c r="AE123" s="10">
        <f t="shared" si="5"/>
        <v>37.605058705772073</v>
      </c>
    </row>
    <row r="124" spans="2:31" ht="11.45" customHeight="1" x14ac:dyDescent="0.25">
      <c r="B124" s="22" t="s">
        <v>68</v>
      </c>
      <c r="C124" s="10">
        <f t="shared" si="4"/>
        <v>20.095681027704853</v>
      </c>
      <c r="D124" s="10">
        <f t="shared" si="5"/>
        <v>25.642315431047823</v>
      </c>
      <c r="E124" s="10">
        <f t="shared" si="5"/>
        <v>26.314556434818826</v>
      </c>
      <c r="F124" s="10">
        <f t="shared" si="5"/>
        <v>23.489285979090976</v>
      </c>
      <c r="G124" s="10">
        <f t="shared" si="5"/>
        <v>26.059670521547687</v>
      </c>
      <c r="H124" s="10">
        <f t="shared" si="5"/>
        <v>21.272709795251373</v>
      </c>
      <c r="I124" s="10">
        <f t="shared" si="5"/>
        <v>22.413405174965956</v>
      </c>
      <c r="J124" s="10">
        <f t="shared" si="5"/>
        <v>26.26838043591615</v>
      </c>
      <c r="K124" s="10">
        <f t="shared" si="5"/>
        <v>27.21817682663773</v>
      </c>
      <c r="L124" s="10">
        <f t="shared" si="5"/>
        <v>28.146723268771556</v>
      </c>
      <c r="M124" s="10">
        <f t="shared" si="5"/>
        <v>28.520514603616128</v>
      </c>
      <c r="N124" s="10">
        <f t="shared" si="5"/>
        <v>29.533684706098501</v>
      </c>
      <c r="O124" s="10">
        <f t="shared" si="5"/>
        <v>31.502463861542999</v>
      </c>
      <c r="P124" s="10">
        <f t="shared" si="5"/>
        <v>30.039248089237759</v>
      </c>
      <c r="Q124" s="10">
        <f t="shared" si="5"/>
        <v>31.780194150922167</v>
      </c>
      <c r="R124" s="10">
        <f t="shared" si="5"/>
        <v>34.84068399396233</v>
      </c>
      <c r="S124" s="10">
        <f t="shared" si="5"/>
        <v>31.748118167719483</v>
      </c>
      <c r="T124" s="10">
        <f t="shared" si="5"/>
        <v>37.34224414869206</v>
      </c>
      <c r="U124" s="10">
        <f t="shared" si="5"/>
        <v>34.566958122411407</v>
      </c>
      <c r="V124" s="10">
        <f t="shared" si="5"/>
        <v>31.805063980397495</v>
      </c>
      <c r="W124" s="10">
        <f t="shared" si="5"/>
        <v>33.487418856817833</v>
      </c>
      <c r="X124" s="10">
        <f t="shared" si="5"/>
        <v>35.424163193455691</v>
      </c>
      <c r="Y124" s="10">
        <f t="shared" si="5"/>
        <v>35.249086973599539</v>
      </c>
      <c r="Z124" s="10">
        <f t="shared" si="5"/>
        <v>33.945520425832107</v>
      </c>
      <c r="AA124" s="10">
        <f t="shared" si="5"/>
        <v>33.690879830002658</v>
      </c>
      <c r="AB124" s="10">
        <f t="shared" si="5"/>
        <v>32.642748863062153</v>
      </c>
      <c r="AC124" s="10">
        <f t="shared" si="5"/>
        <v>32.674311022129196</v>
      </c>
      <c r="AD124" s="10">
        <f t="shared" si="5"/>
        <v>33.632411095979208</v>
      </c>
      <c r="AE124" s="10">
        <f t="shared" si="5"/>
        <v>32.066465168996487</v>
      </c>
    </row>
    <row r="125" spans="2:31" ht="11.45" customHeight="1" x14ac:dyDescent="0.25">
      <c r="B125" s="22" t="s">
        <v>69</v>
      </c>
      <c r="C125" s="10">
        <f t="shared" si="4"/>
        <v>28.598223099703848</v>
      </c>
      <c r="D125" s="10">
        <f t="shared" si="5"/>
        <v>30.077437858508603</v>
      </c>
      <c r="E125" s="10">
        <f t="shared" si="5"/>
        <v>32.642066420664207</v>
      </c>
      <c r="F125" s="10">
        <f t="shared" si="5"/>
        <v>35.610552763819094</v>
      </c>
      <c r="G125" s="10">
        <f t="shared" si="5"/>
        <v>36.99539877300613</v>
      </c>
      <c r="H125" s="10">
        <f t="shared" si="5"/>
        <v>38.009621993127141</v>
      </c>
      <c r="I125" s="10">
        <f t="shared" si="5"/>
        <v>39.604166666666671</v>
      </c>
      <c r="J125" s="10">
        <f t="shared" si="5"/>
        <v>40.657594936708861</v>
      </c>
      <c r="K125" s="10">
        <f t="shared" si="5"/>
        <v>41.280440414507773</v>
      </c>
      <c r="L125" s="10">
        <f t="shared" si="5"/>
        <v>46.526485788113696</v>
      </c>
      <c r="M125" s="10">
        <f t="shared" si="5"/>
        <v>45.875558391831525</v>
      </c>
      <c r="N125" s="10">
        <f t="shared" si="5"/>
        <v>46.466250000000002</v>
      </c>
      <c r="O125" s="10">
        <f t="shared" si="5"/>
        <v>52.245054243777922</v>
      </c>
      <c r="P125" s="10">
        <f t="shared" si="5"/>
        <v>51.902423865755132</v>
      </c>
      <c r="Q125" s="10">
        <f t="shared" si="5"/>
        <v>53.557567917205695</v>
      </c>
      <c r="R125" s="10">
        <f t="shared" si="5"/>
        <v>55.727331606217611</v>
      </c>
      <c r="S125" s="10">
        <f t="shared" si="5"/>
        <v>58.849420849420852</v>
      </c>
      <c r="T125" s="10">
        <f t="shared" si="5"/>
        <v>62.256904303147081</v>
      </c>
      <c r="U125" s="10">
        <f t="shared" si="5"/>
        <v>62.905838041431252</v>
      </c>
      <c r="V125" s="10">
        <f t="shared" si="5"/>
        <v>65.719773299748113</v>
      </c>
      <c r="W125" s="10">
        <f t="shared" si="5"/>
        <v>66.015950920245402</v>
      </c>
      <c r="X125" s="10">
        <f t="shared" si="5"/>
        <v>66.995110024449872</v>
      </c>
      <c r="Y125" s="10">
        <f t="shared" si="5"/>
        <v>68.176891006551514</v>
      </c>
      <c r="Z125" s="10">
        <f t="shared" si="5"/>
        <v>67.290211791642818</v>
      </c>
      <c r="AA125" s="10">
        <f t="shared" si="5"/>
        <v>68.904707884288143</v>
      </c>
      <c r="AB125" s="10">
        <f t="shared" si="5"/>
        <v>71.139809096013479</v>
      </c>
      <c r="AC125" s="10">
        <f t="shared" si="5"/>
        <v>75.763400108283705</v>
      </c>
      <c r="AD125" s="10">
        <f t="shared" si="5"/>
        <v>73.608964451313753</v>
      </c>
      <c r="AE125" s="10">
        <f t="shared" si="5"/>
        <v>71.624812406203091</v>
      </c>
    </row>
    <row r="126" spans="2:31" ht="11.45" customHeight="1" x14ac:dyDescent="0.25">
      <c r="B126" s="22" t="s">
        <v>70</v>
      </c>
      <c r="C126" s="10">
        <f t="shared" si="4"/>
        <v>29.831589194451205</v>
      </c>
      <c r="D126" s="10">
        <f t="shared" si="5"/>
        <v>29.214571584500636</v>
      </c>
      <c r="E126" s="10">
        <f t="shared" si="5"/>
        <v>30.912994932577515</v>
      </c>
      <c r="F126" s="10">
        <f t="shared" si="5"/>
        <v>30.901326765710653</v>
      </c>
      <c r="G126" s="10">
        <f t="shared" si="5"/>
        <v>30.261633137798249</v>
      </c>
      <c r="H126" s="10">
        <f t="shared" si="5"/>
        <v>29.921531598997166</v>
      </c>
      <c r="I126" s="10">
        <f t="shared" si="5"/>
        <v>30.147543988269796</v>
      </c>
      <c r="J126" s="10">
        <f t="shared" si="5"/>
        <v>32.716984944932811</v>
      </c>
      <c r="K126" s="10">
        <f t="shared" si="5"/>
        <v>34.449227483565259</v>
      </c>
      <c r="L126" s="10">
        <f t="shared" si="5"/>
        <v>42.476713240186292</v>
      </c>
      <c r="M126" s="10">
        <f t="shared" si="5"/>
        <v>46.29481667061652</v>
      </c>
      <c r="N126" s="10">
        <f t="shared" si="5"/>
        <v>50.102639777012627</v>
      </c>
      <c r="O126" s="10">
        <f t="shared" si="5"/>
        <v>51.091025027897345</v>
      </c>
      <c r="P126" s="10">
        <f t="shared" si="5"/>
        <v>50.46327441746682</v>
      </c>
      <c r="Q126" s="10">
        <f t="shared" si="5"/>
        <v>54.491134865262751</v>
      </c>
      <c r="R126" s="10">
        <f t="shared" si="5"/>
        <v>59.579223571067267</v>
      </c>
      <c r="S126" s="10">
        <f t="shared" si="5"/>
        <v>61.035509314673298</v>
      </c>
      <c r="T126" s="10">
        <f t="shared" si="5"/>
        <v>61.672501446010529</v>
      </c>
      <c r="U126" s="10">
        <f t="shared" si="5"/>
        <v>65.730478589420656</v>
      </c>
      <c r="V126" s="10">
        <f t="shared" si="5"/>
        <v>67.686886708296157</v>
      </c>
      <c r="W126" s="10">
        <f t="shared" si="5"/>
        <v>75.238668961560535</v>
      </c>
      <c r="X126" s="10">
        <f t="shared" si="5"/>
        <v>75.066619292947237</v>
      </c>
      <c r="Y126" s="10">
        <f t="shared" si="5"/>
        <v>69.539758618698386</v>
      </c>
      <c r="Z126" s="10">
        <f t="shared" si="5"/>
        <v>77.918466821756951</v>
      </c>
      <c r="AA126" s="10">
        <f t="shared" si="5"/>
        <v>83.948930958276748</v>
      </c>
      <c r="AB126" s="10">
        <f t="shared" si="5"/>
        <v>89.473018882831639</v>
      </c>
      <c r="AC126" s="10">
        <f t="shared" si="5"/>
        <v>96.486826562580262</v>
      </c>
      <c r="AD126" s="10">
        <f t="shared" si="5"/>
        <v>86.409237764748113</v>
      </c>
      <c r="AE126" s="10">
        <f t="shared" si="5"/>
        <v>85.13644214162349</v>
      </c>
    </row>
    <row r="127" spans="2:31" ht="11.45" customHeight="1" x14ac:dyDescent="0.25">
      <c r="B127" s="22" t="s">
        <v>71</v>
      </c>
      <c r="C127" s="10">
        <f t="shared" si="4"/>
        <v>30.193117108195096</v>
      </c>
      <c r="D127" s="10">
        <f t="shared" si="5"/>
        <v>31.203358208955226</v>
      </c>
      <c r="E127" s="10">
        <f t="shared" si="5"/>
        <v>33.857383492419991</v>
      </c>
      <c r="F127" s="10">
        <f t="shared" si="5"/>
        <v>35.139878187261274</v>
      </c>
      <c r="G127" s="10">
        <f t="shared" si="5"/>
        <v>36.592204033643846</v>
      </c>
      <c r="H127" s="10">
        <f t="shared" si="5"/>
        <v>37.549825103717566</v>
      </c>
      <c r="I127" s="10">
        <f t="shared" si="5"/>
        <v>37.552709046065715</v>
      </c>
      <c r="J127" s="10">
        <f t="shared" si="5"/>
        <v>37.602682313495393</v>
      </c>
      <c r="K127" s="10">
        <f t="shared" si="5"/>
        <v>42.00304305021033</v>
      </c>
      <c r="L127" s="10">
        <f t="shared" si="5"/>
        <v>45.132986015903484</v>
      </c>
      <c r="M127" s="10">
        <f t="shared" si="5"/>
        <v>47.126539353917543</v>
      </c>
      <c r="N127" s="10">
        <f t="shared" si="5"/>
        <v>47.786615943282044</v>
      </c>
      <c r="O127" s="10">
        <f t="shared" si="5"/>
        <v>51.453684922244761</v>
      </c>
      <c r="P127" s="10">
        <f t="shared" si="5"/>
        <v>43.995900023653711</v>
      </c>
      <c r="Q127" s="10">
        <f t="shared" si="5"/>
        <v>48.170677162536904</v>
      </c>
      <c r="R127" s="10">
        <f t="shared" si="5"/>
        <v>46.149742130535301</v>
      </c>
      <c r="S127" s="10">
        <f t="shared" si="5"/>
        <v>47.154331116676744</v>
      </c>
      <c r="T127" s="10">
        <f t="shared" si="5"/>
        <v>47.832155631161122</v>
      </c>
      <c r="U127" s="10">
        <f t="shared" si="5"/>
        <v>50.581249477293632</v>
      </c>
      <c r="V127" s="10">
        <f t="shared" si="5"/>
        <v>51.372516692770589</v>
      </c>
      <c r="W127" s="10">
        <f t="shared" si="5"/>
        <v>55.143598896641251</v>
      </c>
      <c r="X127" s="10">
        <f t="shared" si="5"/>
        <v>60.051486075356891</v>
      </c>
      <c r="Y127" s="10">
        <f t="shared" si="5"/>
        <v>59.733921120995035</v>
      </c>
      <c r="Z127" s="10">
        <f t="shared" si="5"/>
        <v>71.846949642476801</v>
      </c>
      <c r="AA127" s="10">
        <f t="shared" ref="D127:AE131" si="6">AA41/AA89*1000</f>
        <v>76.163151364764275</v>
      </c>
      <c r="AB127" s="10">
        <f t="shared" si="6"/>
        <v>71.545274087646959</v>
      </c>
      <c r="AC127" s="10">
        <f t="shared" si="6"/>
        <v>72.25311889373215</v>
      </c>
      <c r="AD127" s="10">
        <f t="shared" si="6"/>
        <v>69.827038475114719</v>
      </c>
      <c r="AE127" s="10">
        <f t="shared" si="6"/>
        <v>76.855925693135006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31.882178217821778</v>
      </c>
      <c r="D129" s="10">
        <f t="shared" si="6"/>
        <v>32.782857142857139</v>
      </c>
      <c r="E129" s="10">
        <f t="shared" si="6"/>
        <v>34.545945945945945</v>
      </c>
      <c r="F129" s="10">
        <f t="shared" si="6"/>
        <v>37.045299145299147</v>
      </c>
      <c r="G129" s="10">
        <f t="shared" si="6"/>
        <v>41.357983193277313</v>
      </c>
      <c r="H129" s="10">
        <f t="shared" si="6"/>
        <v>40.734883720930235</v>
      </c>
      <c r="I129" s="10">
        <f t="shared" si="6"/>
        <v>41.317266187050357</v>
      </c>
      <c r="J129" s="10">
        <f t="shared" si="6"/>
        <v>44.090370370370373</v>
      </c>
      <c r="K129" s="10">
        <f t="shared" si="6"/>
        <v>50.25403225806452</v>
      </c>
      <c r="L129" s="10">
        <f t="shared" si="6"/>
        <v>55.728346456692911</v>
      </c>
      <c r="M129" s="10">
        <f t="shared" si="6"/>
        <v>58.298461538461545</v>
      </c>
      <c r="N129" s="10">
        <f t="shared" si="6"/>
        <v>59.770454545454541</v>
      </c>
      <c r="O129" s="10">
        <f t="shared" si="6"/>
        <v>63.349264705882355</v>
      </c>
      <c r="P129" s="10">
        <f t="shared" si="6"/>
        <v>65.582608695652169</v>
      </c>
      <c r="Q129" s="10">
        <f t="shared" si="6"/>
        <v>69.144776119402977</v>
      </c>
      <c r="R129" s="10">
        <f t="shared" si="6"/>
        <v>74.861764705882365</v>
      </c>
      <c r="S129" s="10">
        <f t="shared" si="6"/>
        <v>75.861594202898544</v>
      </c>
      <c r="T129" s="10">
        <f t="shared" si="6"/>
        <v>77.648201438848929</v>
      </c>
      <c r="U129" s="10">
        <f t="shared" si="6"/>
        <v>80.061870503597135</v>
      </c>
      <c r="V129" s="10">
        <f t="shared" si="6"/>
        <v>79.458450704225356</v>
      </c>
      <c r="W129" s="10">
        <f t="shared" si="6"/>
        <v>80.401379310344822</v>
      </c>
      <c r="X129" s="10">
        <f t="shared" si="6"/>
        <v>82.144137931034479</v>
      </c>
      <c r="Y129" s="10">
        <f t="shared" si="6"/>
        <v>83.93150684931507</v>
      </c>
      <c r="Z129" s="10">
        <f t="shared" si="6"/>
        <v>88.378</v>
      </c>
      <c r="AA129" s="10">
        <f t="shared" si="6"/>
        <v>89.249681528662435</v>
      </c>
      <c r="AB129" s="10">
        <f t="shared" si="6"/>
        <v>89.178205128205121</v>
      </c>
      <c r="AC129" s="10">
        <f t="shared" si="6"/>
        <v>87.035928143712567</v>
      </c>
      <c r="AD129" s="10">
        <f t="shared" si="6"/>
        <v>85.829834254143648</v>
      </c>
      <c r="AE129" s="10">
        <f t="shared" si="6"/>
        <v>85.65945945945947</v>
      </c>
    </row>
    <row r="130" spans="2:31" ht="11.45" customHeight="1" x14ac:dyDescent="0.25">
      <c r="B130" s="22" t="s">
        <v>74</v>
      </c>
      <c r="C130" s="10" t="e">
        <f t="shared" si="4"/>
        <v>#VALUE!</v>
      </c>
      <c r="D130" s="10" t="e">
        <f t="shared" si="6"/>
        <v>#VALUE!</v>
      </c>
      <c r="E130" s="10">
        <f t="shared" si="6"/>
        <v>81.211099362729684</v>
      </c>
      <c r="F130" s="10">
        <f t="shared" si="6"/>
        <v>86.782911083442571</v>
      </c>
      <c r="G130" s="10">
        <f t="shared" si="6"/>
        <v>89.253775808227772</v>
      </c>
      <c r="H130" s="10">
        <f t="shared" si="6"/>
        <v>96.205431146206948</v>
      </c>
      <c r="I130" s="10">
        <f t="shared" si="6"/>
        <v>100.74353700503494</v>
      </c>
      <c r="J130" s="10">
        <f t="shared" si="6"/>
        <v>102.74719805705413</v>
      </c>
      <c r="K130" s="10">
        <f t="shared" si="6"/>
        <v>97.4472681508054</v>
      </c>
      <c r="L130" s="10">
        <f t="shared" si="6"/>
        <v>97.351728281991257</v>
      </c>
      <c r="M130" s="10">
        <f t="shared" si="6"/>
        <v>100.32882298601905</v>
      </c>
      <c r="N130" s="10">
        <f t="shared" si="6"/>
        <v>101.52635389178207</v>
      </c>
      <c r="O130" s="10">
        <f t="shared" si="6"/>
        <v>99.315673687247539</v>
      </c>
      <c r="P130" s="10">
        <f t="shared" si="6"/>
        <v>100.55946674329401</v>
      </c>
      <c r="Q130" s="10">
        <f t="shared" si="6"/>
        <v>100.860713858561</v>
      </c>
      <c r="R130" s="10">
        <f t="shared" si="6"/>
        <v>107.57158397080497</v>
      </c>
      <c r="S130" s="10">
        <f t="shared" si="6"/>
        <v>103.22986398328572</v>
      </c>
      <c r="T130" s="10">
        <f t="shared" si="6"/>
        <v>102.50253943904309</v>
      </c>
      <c r="U130" s="10">
        <f t="shared" si="6"/>
        <v>100.42483984212299</v>
      </c>
      <c r="V130" s="10">
        <f t="shared" si="6"/>
        <v>98.792585303582356</v>
      </c>
      <c r="W130" s="10">
        <f t="shared" si="6"/>
        <v>99.006316639801938</v>
      </c>
      <c r="X130" s="10">
        <f t="shared" si="6"/>
        <v>101.88320689192612</v>
      </c>
      <c r="Y130" s="10">
        <f t="shared" si="6"/>
        <v>103.52861813087021</v>
      </c>
      <c r="Z130" s="10">
        <f t="shared" si="6"/>
        <v>104.20656188889693</v>
      </c>
      <c r="AA130" s="10">
        <f t="shared" si="6"/>
        <v>101.92280072442192</v>
      </c>
      <c r="AB130" s="10">
        <f t="shared" si="6"/>
        <v>103.61996287751315</v>
      </c>
      <c r="AC130" s="10">
        <f t="shared" si="6"/>
        <v>102.86440316736888</v>
      </c>
      <c r="AD130" s="10">
        <f t="shared" si="6"/>
        <v>105.55664745285421</v>
      </c>
      <c r="AE130" s="10">
        <f t="shared" si="6"/>
        <v>111.39366507034306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4.8758133536666008</v>
      </c>
      <c r="D135" s="49">
        <f>(AA98/H98)^(1/19)*100-100</f>
        <v>2.8376753890776882</v>
      </c>
      <c r="E135" s="49">
        <f>(AE98/AA98)^(1/4)*100-100</f>
        <v>1.26053941364313</v>
      </c>
      <c r="F135" s="50">
        <f>(AE98/C98)^(1/28)*100-100</f>
        <v>2.7961778872419814</v>
      </c>
    </row>
    <row r="136" spans="2:31" ht="18" customHeight="1" x14ac:dyDescent="0.25">
      <c r="B136" s="51" t="s">
        <v>141</v>
      </c>
      <c r="C136" s="52">
        <f t="shared" ref="C136:C137" si="8">(H99/C99)^(1/4)*100-100</f>
        <v>4.4680652618040568</v>
      </c>
      <c r="D136" s="53">
        <f t="shared" ref="D136:D137" si="9">(AA99/H99)^(1/19)*100-100</f>
        <v>2.7247134883959632</v>
      </c>
      <c r="E136" s="53">
        <f t="shared" ref="E136:E137" si="10">(AE99/AA99)^(1/4)*100-100</f>
        <v>1.5200197521053127</v>
      </c>
      <c r="F136" s="54">
        <f t="shared" ref="F136:F137" si="11">(AE99/C99)^(1/28)*100-100</f>
        <v>2.699935766987906</v>
      </c>
    </row>
    <row r="137" spans="2:31" ht="18" customHeight="1" x14ac:dyDescent="0.25">
      <c r="B137" s="31" t="s">
        <v>44</v>
      </c>
      <c r="C137" s="39">
        <f t="shared" si="8"/>
        <v>2.4896279816596518</v>
      </c>
      <c r="D137" s="37">
        <f t="shared" si="9"/>
        <v>2.3584590438038049</v>
      </c>
      <c r="E137" s="37">
        <f t="shared" si="10"/>
        <v>1.5036249656470915</v>
      </c>
      <c r="F137" s="40">
        <f t="shared" si="11"/>
        <v>2.1695118965865561</v>
      </c>
    </row>
    <row r="138" spans="2:31" ht="18" customHeight="1" x14ac:dyDescent="0.25">
      <c r="B138" s="31" t="s">
        <v>46</v>
      </c>
      <c r="C138" s="39">
        <f>(H102/C102)^(1/4)*100-100</f>
        <v>2.2104232124794834</v>
      </c>
      <c r="D138" s="37">
        <f>(AA102/H102)^(1/19)*100-100</f>
        <v>3.3609990143575743</v>
      </c>
      <c r="E138" s="37">
        <f>(AE102/AA102)^(1/4)*100-100</f>
        <v>3.8664872920045639</v>
      </c>
      <c r="F138" s="40">
        <f>(AE102/C102)^(1/28)*100-100</f>
        <v>3.1459393548640406</v>
      </c>
    </row>
    <row r="139" spans="2:31" ht="18" customHeight="1" x14ac:dyDescent="0.25">
      <c r="B139" s="31" t="s">
        <v>47</v>
      </c>
      <c r="C139" s="39">
        <f>(H103/C103)^(1/4)*100-100</f>
        <v>5.6694847444806413</v>
      </c>
      <c r="D139" s="37">
        <f>(AA103/H103)^(1/19)*100-100</f>
        <v>5.8965573331883405</v>
      </c>
      <c r="E139" s="37">
        <f>(AE103/AA103)^(1/4)*100-100</f>
        <v>1.1361987517782666</v>
      </c>
      <c r="F139" s="40">
        <f>(AE103/C103)^(1/28)*100-100</f>
        <v>4.9557951866044903</v>
      </c>
    </row>
    <row r="140" spans="2:31" ht="18" customHeight="1" x14ac:dyDescent="0.25">
      <c r="B140" s="31" t="s">
        <v>48</v>
      </c>
      <c r="C140" s="39">
        <f>(H104/C104)^(1/4)*100-100</f>
        <v>8.099146858399024</v>
      </c>
      <c r="D140" s="37">
        <f>(AA104/H104)^(1/19)*100-100</f>
        <v>2.9817335438174979</v>
      </c>
      <c r="E140" s="37">
        <f>(AE104/AA104)^(1/4)*100-100</f>
        <v>0.17595217559795628</v>
      </c>
      <c r="F140" s="40">
        <f>(AE104/C104)^(1/28)*100-100</f>
        <v>3.1809510898164177</v>
      </c>
    </row>
    <row r="141" spans="2:31" ht="18" customHeight="1" x14ac:dyDescent="0.25">
      <c r="B141" s="31" t="s">
        <v>51</v>
      </c>
      <c r="C141" s="39">
        <f>(H107/C107)^(1/4)*100-100</f>
        <v>9.4278659190084397</v>
      </c>
      <c r="D141" s="37">
        <f>(AA107/H107)^(1/19)*100-100</f>
        <v>0.18303167361710848</v>
      </c>
      <c r="E141" s="37">
        <f>(AE107/AA107)^(1/4)*100-100</f>
        <v>3.3648898223805617</v>
      </c>
      <c r="F141" s="40">
        <f>(AE107/C107)^(1/28)*100-100</f>
        <v>1.9018098642757053</v>
      </c>
    </row>
    <row r="142" spans="2:31" ht="18" customHeight="1" x14ac:dyDescent="0.25">
      <c r="B142" s="31" t="s">
        <v>52</v>
      </c>
      <c r="C142" s="39">
        <f>(H108/C108)^(1/4)*100-100</f>
        <v>-1.8396894427719417</v>
      </c>
      <c r="D142" s="37">
        <f>(AA108/H108)^(1/19)*100-100</f>
        <v>1.9051710504652135</v>
      </c>
      <c r="E142" s="37">
        <f>(AE108/AA108)^(1/4)*100-100</f>
        <v>5.9422932643087734E-2</v>
      </c>
      <c r="F142" s="40">
        <f>(AE108/C108)^(1/28)*100-100</f>
        <v>1.0291194183472072</v>
      </c>
    </row>
    <row r="143" spans="2:31" ht="18" customHeight="1" x14ac:dyDescent="0.25">
      <c r="B143" s="32" t="s">
        <v>53</v>
      </c>
      <c r="C143" s="41">
        <f>(H109/C109)^(1/4)*100-100</f>
        <v>2.8024631872848715</v>
      </c>
      <c r="D143" s="38">
        <f>(AA109/H109)^(1/19)*100-100</f>
        <v>2.9240689927291612</v>
      </c>
      <c r="E143" s="38">
        <f>(AE109/AA109)^(1/4)*100-100</f>
        <v>0.60104557230013711</v>
      </c>
      <c r="F143" s="42">
        <f>(AE109/C109)^(1/28)*100-100</f>
        <v>2.4661022847602965</v>
      </c>
    </row>
    <row r="144" spans="2:31" ht="18" customHeight="1" x14ac:dyDescent="0.25">
      <c r="B144" s="31" t="s">
        <v>54</v>
      </c>
      <c r="C144" s="39">
        <f>(H110/C110)^(1/4)*100-100</f>
        <v>9.5155669247018864</v>
      </c>
      <c r="D144" s="37">
        <f>(AA110/H110)^(1/19)*100-100</f>
        <v>0.59120908081511914</v>
      </c>
      <c r="E144" s="37">
        <f>(AE110/AA110)^(1/4)*100-100</f>
        <v>7.6230848982866064</v>
      </c>
      <c r="F144" s="40">
        <f>(AE110/C110)^(1/28)*100-100</f>
        <v>2.7861240256890767</v>
      </c>
    </row>
    <row r="145" spans="2:6" ht="18" customHeight="1" x14ac:dyDescent="0.25">
      <c r="B145" s="31" t="s">
        <v>55</v>
      </c>
      <c r="C145" s="39">
        <f>(H111/C111)^(1/4)*100-100</f>
        <v>4.1589157490120812</v>
      </c>
      <c r="D145" s="37">
        <f>(AA111/H111)^(1/19)*100-100</f>
        <v>1.4986753534627724</v>
      </c>
      <c r="E145" s="37">
        <f>(AE111/AA111)^(1/4)*100-100</f>
        <v>0.9403220833413144</v>
      </c>
      <c r="F145" s="40">
        <f>(AE111/C111)^(1/28)*100-100</f>
        <v>1.7401934943747932</v>
      </c>
    </row>
    <row r="146" spans="2:6" ht="18" customHeight="1" x14ac:dyDescent="0.25">
      <c r="B146" s="31" t="s">
        <v>59</v>
      </c>
      <c r="C146" s="39">
        <f>(H115/C115)^(1/4)*100-100</f>
        <v>0.84853526164732784</v>
      </c>
      <c r="D146" s="37">
        <f>(AA115/H115)^(1/19)*100-100</f>
        <v>1.5237195552770402</v>
      </c>
      <c r="E146" s="37">
        <f>(AE115/AA115)^(1/4)*100-100</f>
        <v>6.379933853419459</v>
      </c>
      <c r="F146" s="40">
        <f>(AE115/C115)^(1/28)*100-100</f>
        <v>2.0511403589338357</v>
      </c>
    </row>
    <row r="147" spans="2:6" ht="18" customHeight="1" x14ac:dyDescent="0.25">
      <c r="B147" s="31" t="s">
        <v>60</v>
      </c>
      <c r="C147" s="39">
        <f>(H116/C116)^(1/4)*100-100</f>
        <v>12.268035465959244</v>
      </c>
      <c r="D147" s="37">
        <f>(AA116/H116)^(1/19)*100-100</f>
        <v>2.5119374519881177</v>
      </c>
      <c r="E147" s="37">
        <f>(AE116/AA116)^(1/4)*100-100</f>
        <v>5.569550162327829</v>
      </c>
      <c r="F147" s="40">
        <f>(AE116/C116)^(1/28)*100-100</f>
        <v>4.1965505349631655</v>
      </c>
    </row>
    <row r="148" spans="2:6" ht="18" customHeight="1" x14ac:dyDescent="0.25">
      <c r="B148" s="31" t="s">
        <v>62</v>
      </c>
      <c r="C148" s="39">
        <f t="shared" ref="C148:C157" si="12">(H118/C118)^(1/4)*100-100</f>
        <v>5.0426846179706786</v>
      </c>
      <c r="D148" s="37">
        <f t="shared" ref="D148:D157" si="13">(AA118/H118)^(1/19)*100-100</f>
        <v>2.3431019579757759</v>
      </c>
      <c r="E148" s="37">
        <f t="shared" ref="E148:E157" si="14">(AE118/AA118)^(1/4)*100-100</f>
        <v>2.5430055587316645</v>
      </c>
      <c r="F148" s="40">
        <f t="shared" ref="F148:F157" si="15">(AE118/C118)^(1/28)*100-100</f>
        <v>2.6681478488054466</v>
      </c>
    </row>
    <row r="149" spans="2:6" ht="18" customHeight="1" x14ac:dyDescent="0.25">
      <c r="B149" s="31" t="s">
        <v>63</v>
      </c>
      <c r="C149" s="39">
        <f t="shared" si="12"/>
        <v>-1.9270935348869358</v>
      </c>
      <c r="D149" s="37">
        <f t="shared" si="13"/>
        <v>1.7638409642348023</v>
      </c>
      <c r="E149" s="37">
        <f t="shared" si="14"/>
        <v>2.4673875709309527</v>
      </c>
      <c r="F149" s="40">
        <f t="shared" si="15"/>
        <v>1.2646076400883999</v>
      </c>
    </row>
    <row r="150" spans="2:6" ht="18" customHeight="1" x14ac:dyDescent="0.25">
      <c r="B150" s="31" t="s">
        <v>64</v>
      </c>
      <c r="C150" s="39">
        <f t="shared" si="12"/>
        <v>8.7549513924922735</v>
      </c>
      <c r="D150" s="37">
        <f t="shared" si="13"/>
        <v>3.4030287917433952</v>
      </c>
      <c r="E150" s="37">
        <f t="shared" si="14"/>
        <v>0.28414251538792712</v>
      </c>
      <c r="F150" s="40">
        <f t="shared" si="15"/>
        <v>3.5726047288975593</v>
      </c>
    </row>
    <row r="151" spans="2:6" ht="18" customHeight="1" x14ac:dyDescent="0.25">
      <c r="B151" s="31" t="s">
        <v>65</v>
      </c>
      <c r="C151" s="39">
        <f t="shared" si="12"/>
        <v>1.2867367411229651</v>
      </c>
      <c r="D151" s="37">
        <f t="shared" si="13"/>
        <v>-0.55884959912293652</v>
      </c>
      <c r="E151" s="37">
        <f t="shared" si="14"/>
        <v>-1.0040937286181304</v>
      </c>
      <c r="F151" s="40">
        <f t="shared" si="15"/>
        <v>-0.34121950540317414</v>
      </c>
    </row>
    <row r="152" spans="2:6" ht="18" customHeight="1" x14ac:dyDescent="0.25">
      <c r="B152" s="31" t="s">
        <v>66</v>
      </c>
      <c r="C152" s="39">
        <f t="shared" si="12"/>
        <v>11.021259498637932</v>
      </c>
      <c r="D152" s="37">
        <f t="shared" si="13"/>
        <v>6.8967567387895059</v>
      </c>
      <c r="E152" s="37">
        <f t="shared" si="14"/>
        <v>8.7344907203320616</v>
      </c>
      <c r="F152" s="40">
        <f t="shared" si="15"/>
        <v>7.4821701692489029</v>
      </c>
    </row>
    <row r="153" spans="2:6" ht="18" customHeight="1" x14ac:dyDescent="0.25">
      <c r="B153" s="31" t="s">
        <v>67</v>
      </c>
      <c r="C153" s="39">
        <f t="shared" si="12"/>
        <v>6.2925333997560244</v>
      </c>
      <c r="D153" s="37">
        <f t="shared" si="13"/>
        <v>1.0910219556340621</v>
      </c>
      <c r="E153" s="37">
        <f t="shared" si="14"/>
        <v>3.0594237808963669</v>
      </c>
      <c r="F153" s="40">
        <f t="shared" si="15"/>
        <v>2.0595403469115183</v>
      </c>
    </row>
    <row r="154" spans="2:6" ht="18" customHeight="1" x14ac:dyDescent="0.25">
      <c r="B154" s="31" t="s">
        <v>68</v>
      </c>
      <c r="C154" s="39">
        <f t="shared" si="12"/>
        <v>1.4331754587778534</v>
      </c>
      <c r="D154" s="37">
        <f t="shared" si="13"/>
        <v>2.4495312455959777</v>
      </c>
      <c r="E154" s="37">
        <f t="shared" si="14"/>
        <v>-1.227809824974841</v>
      </c>
      <c r="F154" s="40">
        <f t="shared" si="15"/>
        <v>1.6829542918870573</v>
      </c>
    </row>
    <row r="155" spans="2:6" ht="18" customHeight="1" x14ac:dyDescent="0.25">
      <c r="B155" s="31" t="s">
        <v>69</v>
      </c>
      <c r="C155" s="39">
        <f t="shared" si="12"/>
        <v>7.3714023062644003</v>
      </c>
      <c r="D155" s="37">
        <f t="shared" si="13"/>
        <v>3.1805051496681216</v>
      </c>
      <c r="E155" s="37">
        <f t="shared" si="14"/>
        <v>0.97262583189578322</v>
      </c>
      <c r="F155" s="40">
        <f t="shared" si="15"/>
        <v>3.3332666477875676</v>
      </c>
    </row>
    <row r="156" spans="2:6" ht="18" customHeight="1" x14ac:dyDescent="0.25">
      <c r="B156" s="31" t="s">
        <v>70</v>
      </c>
      <c r="C156" s="39">
        <f t="shared" si="12"/>
        <v>7.5290065109186344E-2</v>
      </c>
      <c r="D156" s="37">
        <f t="shared" si="13"/>
        <v>5.5797422341518796</v>
      </c>
      <c r="E156" s="37">
        <f t="shared" si="14"/>
        <v>0.35178035035387722</v>
      </c>
      <c r="F156" s="40">
        <f t="shared" si="15"/>
        <v>3.8163324584361789</v>
      </c>
    </row>
    <row r="157" spans="2:6" ht="18" customHeight="1" x14ac:dyDescent="0.25">
      <c r="B157" s="31" t="s">
        <v>71</v>
      </c>
      <c r="C157" s="39">
        <f t="shared" si="12"/>
        <v>5.6026926044299188</v>
      </c>
      <c r="D157" s="37">
        <f t="shared" si="13"/>
        <v>3.792292519933028</v>
      </c>
      <c r="E157" s="37">
        <f t="shared" si="14"/>
        <v>0.22662657153557575</v>
      </c>
      <c r="F157" s="40">
        <f t="shared" si="15"/>
        <v>3.3931494443585279</v>
      </c>
    </row>
    <row r="158" spans="2:6" ht="18" customHeight="1" x14ac:dyDescent="0.25">
      <c r="B158" s="31" t="s">
        <v>73</v>
      </c>
      <c r="C158" s="39">
        <f>(H129/C129)^(1/4)*100-100</f>
        <v>6.3174677123711547</v>
      </c>
      <c r="D158" s="37">
        <f>(AA129/H129)^(1/19)*100-100</f>
        <v>4.2145676836625512</v>
      </c>
      <c r="E158" s="37">
        <f>(AE129/AA129)^(1/4)*100-100</f>
        <v>-1.0212046937190422</v>
      </c>
      <c r="F158" s="40">
        <f>(AE129/C129)^(1/28)*100-100</f>
        <v>3.5927943426255098</v>
      </c>
    </row>
    <row r="159" spans="2:6" ht="18" customHeight="1" x14ac:dyDescent="0.25">
      <c r="B159" s="33" t="s">
        <v>74</v>
      </c>
      <c r="C159" s="55" t="s">
        <v>146</v>
      </c>
      <c r="D159" s="56">
        <f>(AA130/H130)^(1/19)*100-100</f>
        <v>0.30430342457418647</v>
      </c>
      <c r="E159" s="56">
        <f>(AE130/AA130)^(1/4)*100-100</f>
        <v>2.2462258314970285</v>
      </c>
      <c r="F159" s="57" t="s">
        <v>146</v>
      </c>
    </row>
    <row r="160" spans="2:6" ht="15" customHeight="1" x14ac:dyDescent="0.25">
      <c r="B160" s="46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160"/>
  <sheetViews>
    <sheetView topLeftCell="A41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28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21">
        <v>392888</v>
      </c>
      <c r="D12" s="17">
        <v>402424.8</v>
      </c>
      <c r="E12" s="21">
        <v>413641</v>
      </c>
      <c r="F12" s="17">
        <v>428167.2</v>
      </c>
      <c r="G12" s="17">
        <v>449147.1</v>
      </c>
      <c r="H12" s="17">
        <v>462387.7</v>
      </c>
      <c r="I12" s="17">
        <v>469559.1</v>
      </c>
      <c r="J12" s="17">
        <v>470103.6</v>
      </c>
      <c r="K12" s="17">
        <v>457930.3</v>
      </c>
      <c r="L12" s="17">
        <v>470478.6</v>
      </c>
      <c r="M12" s="17">
        <v>485409.8</v>
      </c>
      <c r="N12" s="17">
        <v>501589.1</v>
      </c>
      <c r="O12" s="17">
        <v>530493.69999999995</v>
      </c>
      <c r="P12" s="17">
        <v>539916.19999999995</v>
      </c>
      <c r="Q12" s="17">
        <v>533626.1</v>
      </c>
      <c r="R12" s="17">
        <v>545849.9</v>
      </c>
      <c r="S12" s="17">
        <v>556580.19999999995</v>
      </c>
      <c r="T12" s="17">
        <v>546373.80000000005</v>
      </c>
      <c r="U12" s="17">
        <v>548679.9</v>
      </c>
      <c r="V12" s="17">
        <v>545610.30000000005</v>
      </c>
      <c r="W12" s="17">
        <v>550148.30000000005</v>
      </c>
      <c r="X12" s="17">
        <v>544955.19999999995</v>
      </c>
      <c r="Y12" s="17">
        <v>550613.9</v>
      </c>
      <c r="Z12" s="17">
        <v>556311.4</v>
      </c>
      <c r="AA12" s="17">
        <v>564723.5</v>
      </c>
      <c r="AB12" s="17">
        <v>571343.1</v>
      </c>
      <c r="AC12" s="17">
        <v>602373.69999999995</v>
      </c>
      <c r="AD12" s="21">
        <v>600960</v>
      </c>
      <c r="AE12" s="17">
        <v>590786.5</v>
      </c>
    </row>
    <row r="13" spans="2:31" ht="15" x14ac:dyDescent="0.25">
      <c r="B13" s="7" t="s">
        <v>43</v>
      </c>
      <c r="C13" s="16">
        <v>367894.6</v>
      </c>
      <c r="D13" s="16">
        <v>376784.4</v>
      </c>
      <c r="E13" s="20">
        <v>385894</v>
      </c>
      <c r="F13" s="16">
        <v>398646.4</v>
      </c>
      <c r="G13" s="16">
        <v>418960.7</v>
      </c>
      <c r="H13" s="16">
        <v>427960.3</v>
      </c>
      <c r="I13" s="16">
        <v>435221.2</v>
      </c>
      <c r="J13" s="16">
        <v>435650.3</v>
      </c>
      <c r="K13" s="16">
        <v>421134.6</v>
      </c>
      <c r="L13" s="16">
        <v>431447.6</v>
      </c>
      <c r="M13" s="16">
        <v>443283.8</v>
      </c>
      <c r="N13" s="16">
        <v>456737.9</v>
      </c>
      <c r="O13" s="16">
        <v>480224.9</v>
      </c>
      <c r="P13" s="16">
        <v>484669.9</v>
      </c>
      <c r="Q13" s="16">
        <v>481784.6</v>
      </c>
      <c r="R13" s="16">
        <v>493986.5</v>
      </c>
      <c r="S13" s="16">
        <v>503039.6</v>
      </c>
      <c r="T13" s="16">
        <v>494385.3</v>
      </c>
      <c r="U13" s="16">
        <v>492957.9</v>
      </c>
      <c r="V13" s="20">
        <v>489146</v>
      </c>
      <c r="W13" s="16">
        <v>490136.8</v>
      </c>
      <c r="X13" s="20">
        <v>482372</v>
      </c>
      <c r="Y13" s="16">
        <v>487004.8</v>
      </c>
      <c r="Z13" s="16">
        <v>486025.5</v>
      </c>
      <c r="AA13" s="16">
        <v>491949.2</v>
      </c>
      <c r="AB13" s="16">
        <v>496703.3</v>
      </c>
      <c r="AC13" s="16">
        <v>526804.4</v>
      </c>
      <c r="AD13" s="16">
        <v>517538.1</v>
      </c>
      <c r="AE13" s="16">
        <v>508532.9</v>
      </c>
    </row>
    <row r="14" spans="2:31" ht="15" x14ac:dyDescent="0.25">
      <c r="B14" s="7" t="s">
        <v>44</v>
      </c>
      <c r="C14" s="21">
        <v>14768</v>
      </c>
      <c r="D14" s="17">
        <v>15292.9</v>
      </c>
      <c r="E14" s="17">
        <v>16189.7</v>
      </c>
      <c r="F14" s="17">
        <v>16997.599999999999</v>
      </c>
      <c r="G14" s="17">
        <v>19306.2</v>
      </c>
      <c r="H14" s="17">
        <v>19505.900000000001</v>
      </c>
      <c r="I14" s="17">
        <v>19274.2</v>
      </c>
      <c r="J14" s="17">
        <v>20306.8</v>
      </c>
      <c r="K14" s="17">
        <v>18269.3</v>
      </c>
      <c r="L14" s="17">
        <v>19321.900000000001</v>
      </c>
      <c r="M14" s="17">
        <v>19964.400000000001</v>
      </c>
      <c r="N14" s="17">
        <v>21690.5</v>
      </c>
      <c r="O14" s="17">
        <v>20960.900000000001</v>
      </c>
      <c r="P14" s="17">
        <v>20458.599999999999</v>
      </c>
      <c r="Q14" s="17">
        <v>22884.3</v>
      </c>
      <c r="R14" s="17">
        <v>23941.3</v>
      </c>
      <c r="S14" s="17">
        <v>23195.9</v>
      </c>
      <c r="T14" s="17">
        <v>25321.4</v>
      </c>
      <c r="U14" s="17">
        <v>24250.9</v>
      </c>
      <c r="V14" s="17">
        <v>25035.200000000001</v>
      </c>
      <c r="W14" s="21">
        <v>25872</v>
      </c>
      <c r="X14" s="17">
        <v>25820.3</v>
      </c>
      <c r="Y14" s="17">
        <v>26494.799999999999</v>
      </c>
      <c r="Z14" s="17">
        <v>26858.1</v>
      </c>
      <c r="AA14" s="17">
        <v>27632.1</v>
      </c>
      <c r="AB14" s="17">
        <v>26747.3</v>
      </c>
      <c r="AC14" s="17">
        <v>27476.9</v>
      </c>
      <c r="AD14" s="17">
        <v>25631.200000000001</v>
      </c>
      <c r="AE14" s="17">
        <v>26048.9</v>
      </c>
    </row>
    <row r="15" spans="2:31" ht="15" x14ac:dyDescent="0.25">
      <c r="B15" s="7" t="s">
        <v>45</v>
      </c>
      <c r="C15" s="16">
        <v>677.5</v>
      </c>
      <c r="D15" s="16">
        <v>630.4</v>
      </c>
      <c r="E15" s="16">
        <v>418.5</v>
      </c>
      <c r="F15" s="16">
        <v>558.1</v>
      </c>
      <c r="G15" s="16">
        <v>312.2</v>
      </c>
      <c r="H15" s="16">
        <v>407.8</v>
      </c>
      <c r="I15" s="16">
        <v>492.7</v>
      </c>
      <c r="J15" s="16">
        <v>646.79999999999995</v>
      </c>
      <c r="K15" s="16">
        <v>867.9</v>
      </c>
      <c r="L15" s="16">
        <v>1040.2</v>
      </c>
      <c r="M15" s="16">
        <v>1351.5</v>
      </c>
      <c r="N15" s="16">
        <v>1516.4</v>
      </c>
      <c r="O15" s="20">
        <v>1983</v>
      </c>
      <c r="P15" s="16">
        <v>2191.3000000000002</v>
      </c>
      <c r="Q15" s="16">
        <v>2479.8000000000002</v>
      </c>
      <c r="R15" s="16">
        <v>3098.9</v>
      </c>
      <c r="S15" s="16">
        <v>2993.9</v>
      </c>
      <c r="T15" s="20">
        <v>2850</v>
      </c>
      <c r="U15" s="16">
        <v>2643.8</v>
      </c>
      <c r="V15" s="16">
        <v>2635.1</v>
      </c>
      <c r="W15" s="16">
        <v>2595.8000000000002</v>
      </c>
      <c r="X15" s="16">
        <v>2770.7</v>
      </c>
      <c r="Y15" s="16">
        <v>2802.8</v>
      </c>
      <c r="Z15" s="16">
        <v>2867.9</v>
      </c>
      <c r="AA15" s="16">
        <v>2950.6</v>
      </c>
      <c r="AB15" s="16">
        <v>3224.1</v>
      </c>
      <c r="AC15" s="20">
        <v>3987</v>
      </c>
      <c r="AD15" s="16">
        <v>4322.8</v>
      </c>
      <c r="AE15" s="16">
        <v>4453.1000000000004</v>
      </c>
    </row>
    <row r="16" spans="2:31" ht="15" x14ac:dyDescent="0.25">
      <c r="B16" s="7" t="s">
        <v>46</v>
      </c>
      <c r="C16" s="17">
        <v>2462.6999999999998</v>
      </c>
      <c r="D16" s="21">
        <v>2957</v>
      </c>
      <c r="E16" s="17">
        <v>3117.2</v>
      </c>
      <c r="F16" s="17">
        <v>4160.3</v>
      </c>
      <c r="G16" s="17">
        <v>4095.5</v>
      </c>
      <c r="H16" s="17">
        <v>3804.4</v>
      </c>
      <c r="I16" s="17">
        <v>4027.6</v>
      </c>
      <c r="J16" s="17">
        <v>2585.6</v>
      </c>
      <c r="K16" s="17">
        <v>3146.4</v>
      </c>
      <c r="L16" s="17">
        <v>3322.2</v>
      </c>
      <c r="M16" s="17">
        <v>3282.9</v>
      </c>
      <c r="N16" s="17">
        <v>3448.3</v>
      </c>
      <c r="O16" s="17">
        <v>4207.1000000000004</v>
      </c>
      <c r="P16" s="17">
        <v>4695.5</v>
      </c>
      <c r="Q16" s="17">
        <v>5074.3</v>
      </c>
      <c r="R16" s="17">
        <v>5078.8999999999996</v>
      </c>
      <c r="S16" s="17">
        <v>5004.1000000000004</v>
      </c>
      <c r="T16" s="17">
        <v>5117.8999999999996</v>
      </c>
      <c r="U16" s="17">
        <v>5499.7</v>
      </c>
      <c r="V16" s="17">
        <v>5404.5</v>
      </c>
      <c r="W16" s="17">
        <v>5715.7</v>
      </c>
      <c r="X16" s="17">
        <v>6121.9</v>
      </c>
      <c r="Y16" s="17">
        <v>6829.9</v>
      </c>
      <c r="Z16" s="17">
        <v>7334.9</v>
      </c>
      <c r="AA16" s="17">
        <v>7644.8</v>
      </c>
      <c r="AB16" s="17">
        <v>7954.5</v>
      </c>
      <c r="AC16" s="17">
        <v>8767.4</v>
      </c>
      <c r="AD16" s="17">
        <v>8778.7999999999993</v>
      </c>
      <c r="AE16" s="17">
        <v>8689.2000000000007</v>
      </c>
    </row>
    <row r="17" spans="2:31" ht="15" x14ac:dyDescent="0.25">
      <c r="B17" s="7" t="s">
        <v>47</v>
      </c>
      <c r="C17" s="16">
        <v>7074.9</v>
      </c>
      <c r="D17" s="16">
        <v>7012.7</v>
      </c>
      <c r="E17" s="16">
        <v>7365.1</v>
      </c>
      <c r="F17" s="16">
        <v>7777.3</v>
      </c>
      <c r="G17" s="16">
        <v>7902.2</v>
      </c>
      <c r="H17" s="20">
        <v>8249</v>
      </c>
      <c r="I17" s="16">
        <v>8230.6</v>
      </c>
      <c r="J17" s="16">
        <v>9056.7000000000007</v>
      </c>
      <c r="K17" s="16">
        <v>9542.4</v>
      </c>
      <c r="L17" s="16">
        <v>10492.6</v>
      </c>
      <c r="M17" s="16">
        <v>12007.7</v>
      </c>
      <c r="N17" s="20">
        <v>13355</v>
      </c>
      <c r="O17" s="16">
        <v>14648.9</v>
      </c>
      <c r="P17" s="16">
        <v>16248.9</v>
      </c>
      <c r="Q17" s="16">
        <v>15534.6</v>
      </c>
      <c r="R17" s="16">
        <v>14793.9</v>
      </c>
      <c r="S17" s="16">
        <v>13937.7</v>
      </c>
      <c r="T17" s="16">
        <v>13737.3</v>
      </c>
      <c r="U17" s="16">
        <v>13777.4</v>
      </c>
      <c r="V17" s="20">
        <v>13370</v>
      </c>
      <c r="W17" s="16">
        <v>12815.5</v>
      </c>
      <c r="X17" s="16">
        <v>12910.4</v>
      </c>
      <c r="Y17" s="16">
        <v>13301.3</v>
      </c>
      <c r="Z17" s="16">
        <v>13794.4</v>
      </c>
      <c r="AA17" s="16">
        <v>13621.3</v>
      </c>
      <c r="AB17" s="16">
        <v>14411.3</v>
      </c>
      <c r="AC17" s="16">
        <v>14692.2</v>
      </c>
      <c r="AD17" s="20">
        <v>12986</v>
      </c>
      <c r="AE17" s="16">
        <v>12165.2</v>
      </c>
    </row>
    <row r="18" spans="2:31" ht="15" x14ac:dyDescent="0.25">
      <c r="B18" s="7" t="s">
        <v>48</v>
      </c>
      <c r="C18" s="17">
        <v>152364.5</v>
      </c>
      <c r="D18" s="17">
        <v>154110.20000000001</v>
      </c>
      <c r="E18" s="17">
        <v>156626.1</v>
      </c>
      <c r="F18" s="17">
        <v>159000.79999999999</v>
      </c>
      <c r="G18" s="17">
        <v>170501.9</v>
      </c>
      <c r="H18" s="17">
        <v>160194.5</v>
      </c>
      <c r="I18" s="17">
        <v>168229.9</v>
      </c>
      <c r="J18" s="21">
        <v>160631</v>
      </c>
      <c r="K18" s="17">
        <v>136447.70000000001</v>
      </c>
      <c r="L18" s="21">
        <v>127424</v>
      </c>
      <c r="M18" s="17">
        <v>125678.3</v>
      </c>
      <c r="N18" s="17">
        <v>121955.8</v>
      </c>
      <c r="O18" s="21">
        <v>122803</v>
      </c>
      <c r="P18" s="17">
        <v>120633.7</v>
      </c>
      <c r="Q18" s="17">
        <v>114010.2</v>
      </c>
      <c r="R18" s="17">
        <v>121724.7</v>
      </c>
      <c r="S18" s="17">
        <v>128142.8</v>
      </c>
      <c r="T18" s="17">
        <v>126050.5</v>
      </c>
      <c r="U18" s="17">
        <v>133713.70000000001</v>
      </c>
      <c r="V18" s="17">
        <v>127975.9</v>
      </c>
      <c r="W18" s="17">
        <v>130016.9</v>
      </c>
      <c r="X18" s="17">
        <v>124638.5</v>
      </c>
      <c r="Y18" s="17">
        <v>128938.6</v>
      </c>
      <c r="Z18" s="17">
        <v>120299.9</v>
      </c>
      <c r="AA18" s="17">
        <v>125293.2</v>
      </c>
      <c r="AB18" s="21">
        <v>128361</v>
      </c>
      <c r="AC18" s="17">
        <v>138398.79999999999</v>
      </c>
      <c r="AD18" s="17">
        <v>128142.8</v>
      </c>
      <c r="AE18" s="21">
        <v>127347</v>
      </c>
    </row>
    <row r="19" spans="2:31" ht="15" x14ac:dyDescent="0.25">
      <c r="B19" s="7" t="s">
        <v>49</v>
      </c>
      <c r="C19" s="16">
        <v>153.19999999999999</v>
      </c>
      <c r="D19" s="16">
        <v>212.1</v>
      </c>
      <c r="E19" s="16">
        <v>301.39999999999998</v>
      </c>
      <c r="F19" s="16">
        <v>346.5</v>
      </c>
      <c r="G19" s="16">
        <v>527.1</v>
      </c>
      <c r="H19" s="16">
        <v>569.20000000000005</v>
      </c>
      <c r="I19" s="16">
        <v>614.1</v>
      </c>
      <c r="J19" s="16">
        <v>703.5</v>
      </c>
      <c r="K19" s="16">
        <v>789.5</v>
      </c>
      <c r="L19" s="16">
        <v>963.3</v>
      </c>
      <c r="M19" s="16">
        <v>1296.0999999999999</v>
      </c>
      <c r="N19" s="16">
        <v>1463.8</v>
      </c>
      <c r="O19" s="16">
        <v>1657.5</v>
      </c>
      <c r="P19" s="16">
        <v>1685.6</v>
      </c>
      <c r="Q19" s="20">
        <v>1448</v>
      </c>
      <c r="R19" s="16">
        <v>1226.5</v>
      </c>
      <c r="S19" s="16">
        <v>1051.2</v>
      </c>
      <c r="T19" s="16">
        <v>939.2</v>
      </c>
      <c r="U19" s="16">
        <v>801.5</v>
      </c>
      <c r="V19" s="16">
        <v>815.7</v>
      </c>
      <c r="W19" s="16">
        <v>898.6</v>
      </c>
      <c r="X19" s="16">
        <v>901.6</v>
      </c>
      <c r="Y19" s="16">
        <v>940.7</v>
      </c>
      <c r="Z19" s="20">
        <v>988</v>
      </c>
      <c r="AA19" s="16">
        <v>1078.4000000000001</v>
      </c>
      <c r="AB19" s="16">
        <v>1188.8</v>
      </c>
      <c r="AC19" s="16">
        <v>1231.2</v>
      </c>
      <c r="AD19" s="20">
        <v>1114</v>
      </c>
      <c r="AE19" s="16">
        <v>1064.5999999999999</v>
      </c>
    </row>
    <row r="20" spans="2:31" ht="15" x14ac:dyDescent="0.25">
      <c r="B20" s="7" t="s">
        <v>50</v>
      </c>
      <c r="C20" s="17">
        <v>8237.7000000000007</v>
      </c>
      <c r="D20" s="17">
        <v>9210.9</v>
      </c>
      <c r="E20" s="17">
        <v>10495.2</v>
      </c>
      <c r="F20" s="17">
        <v>11136.3</v>
      </c>
      <c r="G20" s="17">
        <v>11955.1</v>
      </c>
      <c r="H20" s="17">
        <v>14194.1</v>
      </c>
      <c r="I20" s="17">
        <v>15531.6</v>
      </c>
      <c r="J20" s="17">
        <v>16216.4</v>
      </c>
      <c r="K20" s="21">
        <v>16197</v>
      </c>
      <c r="L20" s="17">
        <v>18627.599999999999</v>
      </c>
      <c r="M20" s="17">
        <v>19066.400000000001</v>
      </c>
      <c r="N20" s="17">
        <v>21232.2</v>
      </c>
      <c r="O20" s="21">
        <v>22390</v>
      </c>
      <c r="P20" s="17">
        <v>22255.3</v>
      </c>
      <c r="Q20" s="17">
        <v>21253.3</v>
      </c>
      <c r="R20" s="17">
        <v>22731.599999999999</v>
      </c>
      <c r="S20" s="17">
        <v>22510.3</v>
      </c>
      <c r="T20" s="17">
        <v>19314.900000000001</v>
      </c>
      <c r="U20" s="17">
        <v>17739.3</v>
      </c>
      <c r="V20" s="17">
        <v>18214.099999999999</v>
      </c>
      <c r="W20" s="17">
        <v>18489.5</v>
      </c>
      <c r="X20" s="17">
        <v>15391.2</v>
      </c>
      <c r="Y20" s="17">
        <v>15911.9</v>
      </c>
      <c r="Z20" s="17">
        <v>16946.7</v>
      </c>
      <c r="AA20" s="21">
        <v>16554</v>
      </c>
      <c r="AB20" s="17">
        <v>16006.6</v>
      </c>
      <c r="AC20" s="17">
        <v>20807.599999999999</v>
      </c>
      <c r="AD20" s="17">
        <v>18073.3</v>
      </c>
      <c r="AE20" s="17">
        <v>20614.900000000001</v>
      </c>
    </row>
    <row r="21" spans="2:31" ht="15" x14ac:dyDescent="0.25">
      <c r="B21" s="7" t="s">
        <v>51</v>
      </c>
      <c r="C21" s="16">
        <v>10530.3</v>
      </c>
      <c r="D21" s="16">
        <v>9866.9</v>
      </c>
      <c r="E21" s="16">
        <v>8903.5</v>
      </c>
      <c r="F21" s="16">
        <v>8659.5</v>
      </c>
      <c r="G21" s="20">
        <v>8096</v>
      </c>
      <c r="H21" s="16">
        <v>6954.8</v>
      </c>
      <c r="I21" s="16">
        <v>6190.8</v>
      </c>
      <c r="J21" s="16">
        <v>6351.3</v>
      </c>
      <c r="K21" s="16">
        <v>6656.3</v>
      </c>
      <c r="L21" s="20">
        <v>7924</v>
      </c>
      <c r="M21" s="16">
        <v>8065.6</v>
      </c>
      <c r="N21" s="16">
        <v>8198.7000000000007</v>
      </c>
      <c r="O21" s="16">
        <v>8857.1</v>
      </c>
      <c r="P21" s="16">
        <v>9673.1</v>
      </c>
      <c r="Q21" s="16">
        <v>10121.700000000001</v>
      </c>
      <c r="R21" s="16">
        <v>9250.2999999999993</v>
      </c>
      <c r="S21" s="16">
        <v>8008.3</v>
      </c>
      <c r="T21" s="16">
        <v>5616.2</v>
      </c>
      <c r="U21" s="16">
        <v>6523.1</v>
      </c>
      <c r="V21" s="16">
        <v>7814.3</v>
      </c>
      <c r="W21" s="16">
        <v>7765.9</v>
      </c>
      <c r="X21" s="16">
        <v>8626.7999999999993</v>
      </c>
      <c r="Y21" s="16">
        <v>8681.1</v>
      </c>
      <c r="Z21" s="16">
        <v>8063.4</v>
      </c>
      <c r="AA21" s="16">
        <v>7975.6</v>
      </c>
      <c r="AB21" s="16">
        <v>7679.1</v>
      </c>
      <c r="AC21" s="16">
        <v>7925.7</v>
      </c>
      <c r="AD21" s="16">
        <v>8296.9</v>
      </c>
      <c r="AE21" s="16">
        <v>8631.5</v>
      </c>
    </row>
    <row r="22" spans="2:31" ht="15" x14ac:dyDescent="0.25">
      <c r="B22" s="7" t="s">
        <v>52</v>
      </c>
      <c r="C22" s="21">
        <v>24368</v>
      </c>
      <c r="D22" s="21">
        <v>25334</v>
      </c>
      <c r="E22" s="21">
        <v>26650</v>
      </c>
      <c r="F22" s="21">
        <v>28935</v>
      </c>
      <c r="G22" s="21">
        <v>31097</v>
      </c>
      <c r="H22" s="21">
        <v>34183</v>
      </c>
      <c r="I22" s="21">
        <v>37513</v>
      </c>
      <c r="J22" s="21">
        <v>39647</v>
      </c>
      <c r="K22" s="21">
        <v>41031</v>
      </c>
      <c r="L22" s="21">
        <v>44945</v>
      </c>
      <c r="M22" s="21">
        <v>50410</v>
      </c>
      <c r="N22" s="21">
        <v>56738</v>
      </c>
      <c r="O22" s="21">
        <v>61529</v>
      </c>
      <c r="P22" s="21">
        <v>64667</v>
      </c>
      <c r="Q22" s="21">
        <v>60572</v>
      </c>
      <c r="R22" s="21">
        <v>58405</v>
      </c>
      <c r="S22" s="21">
        <v>55723</v>
      </c>
      <c r="T22" s="21">
        <v>51888</v>
      </c>
      <c r="U22" s="21">
        <v>46330</v>
      </c>
      <c r="V22" s="21">
        <v>44107</v>
      </c>
      <c r="W22" s="21">
        <v>41264</v>
      </c>
      <c r="X22" s="21">
        <v>42851</v>
      </c>
      <c r="Y22" s="21">
        <v>42661</v>
      </c>
      <c r="Z22" s="21">
        <v>45112</v>
      </c>
      <c r="AA22" s="21">
        <v>43768</v>
      </c>
      <c r="AB22" s="21">
        <v>45965</v>
      </c>
      <c r="AC22" s="21">
        <v>45582</v>
      </c>
      <c r="AD22" s="21">
        <v>46940</v>
      </c>
      <c r="AE22" s="21">
        <v>46717</v>
      </c>
    </row>
    <row r="23" spans="2:31" ht="15" x14ac:dyDescent="0.25">
      <c r="B23" s="7" t="s">
        <v>53</v>
      </c>
      <c r="C23" s="16">
        <v>45944.7</v>
      </c>
      <c r="D23" s="16">
        <v>46757.7</v>
      </c>
      <c r="E23" s="16">
        <v>45559.7</v>
      </c>
      <c r="F23" s="16">
        <v>46965.9</v>
      </c>
      <c r="G23" s="16">
        <v>50112.6</v>
      </c>
      <c r="H23" s="16">
        <v>54546.8</v>
      </c>
      <c r="I23" s="16">
        <v>52635.5</v>
      </c>
      <c r="J23" s="16">
        <v>54946.1</v>
      </c>
      <c r="K23" s="20">
        <v>56048</v>
      </c>
      <c r="L23" s="16">
        <v>59188.5</v>
      </c>
      <c r="M23" s="16">
        <v>59600.1</v>
      </c>
      <c r="N23" s="16">
        <v>58009.4</v>
      </c>
      <c r="O23" s="16">
        <v>62502.9</v>
      </c>
      <c r="P23" s="16">
        <v>63308.1</v>
      </c>
      <c r="Q23" s="16">
        <v>68633.5</v>
      </c>
      <c r="R23" s="16">
        <v>68898.399999999994</v>
      </c>
      <c r="S23" s="16">
        <v>73790.2</v>
      </c>
      <c r="T23" s="16">
        <v>75197.899999999994</v>
      </c>
      <c r="U23" s="16">
        <v>75384.399999999994</v>
      </c>
      <c r="V23" s="20">
        <v>75957</v>
      </c>
      <c r="W23" s="16">
        <v>75607.899999999994</v>
      </c>
      <c r="X23" s="16">
        <v>74690.8</v>
      </c>
      <c r="Y23" s="16">
        <v>74387.3</v>
      </c>
      <c r="Z23" s="16">
        <v>79088.399999999994</v>
      </c>
      <c r="AA23" s="16">
        <v>80476.3</v>
      </c>
      <c r="AB23" s="16">
        <v>79816.899999999994</v>
      </c>
      <c r="AC23" s="16">
        <v>87292.4</v>
      </c>
      <c r="AD23" s="16">
        <v>89836.3</v>
      </c>
      <c r="AE23" s="16">
        <v>87337.600000000006</v>
      </c>
    </row>
    <row r="24" spans="2:31" ht="15" x14ac:dyDescent="0.25">
      <c r="B24" s="7" t="s">
        <v>54</v>
      </c>
      <c r="C24" s="21">
        <v>1548</v>
      </c>
      <c r="D24" s="17">
        <v>1563.4</v>
      </c>
      <c r="E24" s="17">
        <v>1557.2</v>
      </c>
      <c r="F24" s="17">
        <v>1628.1</v>
      </c>
      <c r="G24" s="17">
        <v>1864.8</v>
      </c>
      <c r="H24" s="17">
        <v>1753.8</v>
      </c>
      <c r="I24" s="17">
        <v>1788.3</v>
      </c>
      <c r="J24" s="17">
        <v>1866.1</v>
      </c>
      <c r="K24" s="17">
        <v>2013.4</v>
      </c>
      <c r="L24" s="17">
        <v>2021.4</v>
      </c>
      <c r="M24" s="17">
        <v>2226.5</v>
      </c>
      <c r="N24" s="17">
        <v>2315.4</v>
      </c>
      <c r="O24" s="17">
        <v>2471.9</v>
      </c>
      <c r="P24" s="17">
        <v>2532.3000000000002</v>
      </c>
      <c r="Q24" s="17">
        <v>2562.5</v>
      </c>
      <c r="R24" s="17">
        <v>2743.5</v>
      </c>
      <c r="S24" s="21">
        <v>2808</v>
      </c>
      <c r="T24" s="17">
        <v>2688.6</v>
      </c>
      <c r="U24" s="21">
        <v>2588</v>
      </c>
      <c r="V24" s="17">
        <v>2604.8000000000002</v>
      </c>
      <c r="W24" s="17">
        <v>2665.5</v>
      </c>
      <c r="X24" s="17">
        <v>2697.5</v>
      </c>
      <c r="Y24" s="17">
        <v>2752.8</v>
      </c>
      <c r="Z24" s="17">
        <v>2684.8</v>
      </c>
      <c r="AA24" s="17">
        <v>2604.1</v>
      </c>
      <c r="AB24" s="17">
        <v>2160.6</v>
      </c>
      <c r="AC24" s="17">
        <v>2565.6</v>
      </c>
      <c r="AD24" s="17">
        <v>2574.6</v>
      </c>
      <c r="AE24" s="17">
        <v>2759.7</v>
      </c>
    </row>
    <row r="25" spans="2:31" ht="15" x14ac:dyDescent="0.25">
      <c r="B25" s="7" t="s">
        <v>55</v>
      </c>
      <c r="C25" s="16">
        <v>64943.4</v>
      </c>
      <c r="D25" s="16">
        <v>67276.800000000003</v>
      </c>
      <c r="E25" s="16">
        <v>68803.600000000006</v>
      </c>
      <c r="F25" s="16">
        <v>68732.899999999994</v>
      </c>
      <c r="G25" s="16">
        <v>65647.3</v>
      </c>
      <c r="H25" s="16">
        <v>69836.7</v>
      </c>
      <c r="I25" s="16">
        <v>69243.3</v>
      </c>
      <c r="J25" s="16">
        <v>65391.4</v>
      </c>
      <c r="K25" s="16">
        <v>66258.8</v>
      </c>
      <c r="L25" s="20">
        <v>68375</v>
      </c>
      <c r="M25" s="16">
        <v>72733.7</v>
      </c>
      <c r="N25" s="16">
        <v>76116.399999999994</v>
      </c>
      <c r="O25" s="16">
        <v>81188.7</v>
      </c>
      <c r="P25" s="16">
        <v>80546.600000000006</v>
      </c>
      <c r="Q25" s="16">
        <v>79989.8</v>
      </c>
      <c r="R25" s="16">
        <v>83542.3</v>
      </c>
      <c r="S25" s="16">
        <v>84940.1</v>
      </c>
      <c r="T25" s="16">
        <v>86192.1</v>
      </c>
      <c r="U25" s="16">
        <v>83709.5</v>
      </c>
      <c r="V25" s="20">
        <v>83193</v>
      </c>
      <c r="W25" s="16">
        <v>82151.7</v>
      </c>
      <c r="X25" s="20">
        <v>81484</v>
      </c>
      <c r="Y25" s="16">
        <v>81611.600000000006</v>
      </c>
      <c r="Z25" s="20">
        <v>81305</v>
      </c>
      <c r="AA25" s="16">
        <v>81615.399999999994</v>
      </c>
      <c r="AB25" s="20">
        <v>81527</v>
      </c>
      <c r="AC25" s="16">
        <v>80736.2</v>
      </c>
      <c r="AD25" s="16">
        <v>80723.3</v>
      </c>
      <c r="AE25" s="16">
        <v>75411.199999999997</v>
      </c>
    </row>
    <row r="26" spans="2:31" ht="15" x14ac:dyDescent="0.25">
      <c r="B26" s="7" t="s">
        <v>56</v>
      </c>
      <c r="C26" s="17">
        <v>622.4</v>
      </c>
      <c r="D26" s="17">
        <v>670.6</v>
      </c>
      <c r="E26" s="17">
        <v>755.7</v>
      </c>
      <c r="F26" s="17">
        <v>875.6</v>
      </c>
      <c r="G26" s="17">
        <v>1010.8</v>
      </c>
      <c r="H26" s="17">
        <v>1096.5999999999999</v>
      </c>
      <c r="I26" s="17">
        <v>1140.9000000000001</v>
      </c>
      <c r="J26" s="17">
        <v>1189.8</v>
      </c>
      <c r="K26" s="17">
        <v>1138.5</v>
      </c>
      <c r="L26" s="17">
        <v>1191.8</v>
      </c>
      <c r="M26" s="17">
        <v>1317.9</v>
      </c>
      <c r="N26" s="17">
        <v>1466.2</v>
      </c>
      <c r="O26" s="21">
        <v>1622</v>
      </c>
      <c r="P26" s="17">
        <v>1730.7</v>
      </c>
      <c r="Q26" s="17">
        <v>1856.6</v>
      </c>
      <c r="R26" s="17">
        <v>1971.8</v>
      </c>
      <c r="S26" s="17">
        <v>2016.8</v>
      </c>
      <c r="T26" s="17">
        <v>2053.6</v>
      </c>
      <c r="U26" s="17">
        <v>1924.9</v>
      </c>
      <c r="V26" s="17">
        <v>1861.9</v>
      </c>
      <c r="W26" s="17">
        <v>2030.6</v>
      </c>
      <c r="X26" s="17">
        <v>1903.5</v>
      </c>
      <c r="Y26" s="17">
        <v>1807.7</v>
      </c>
      <c r="Z26" s="17">
        <v>1577.4</v>
      </c>
      <c r="AA26" s="17">
        <v>1533.3</v>
      </c>
      <c r="AB26" s="17">
        <v>2047.7</v>
      </c>
      <c r="AC26" s="17">
        <v>2313.3000000000002</v>
      </c>
      <c r="AD26" s="17">
        <v>2392.1999999999998</v>
      </c>
      <c r="AE26" s="17">
        <v>2366.6999999999998</v>
      </c>
    </row>
    <row r="27" spans="2:31" ht="15" x14ac:dyDescent="0.25">
      <c r="B27" s="7" t="s">
        <v>57</v>
      </c>
      <c r="C27" s="16">
        <v>224.8</v>
      </c>
      <c r="D27" s="16">
        <v>256.2</v>
      </c>
      <c r="E27" s="20">
        <v>312</v>
      </c>
      <c r="F27" s="16">
        <v>413.6</v>
      </c>
      <c r="G27" s="16">
        <v>374.3</v>
      </c>
      <c r="H27" s="16">
        <v>376.7</v>
      </c>
      <c r="I27" s="16">
        <v>419.4</v>
      </c>
      <c r="J27" s="16">
        <v>455.8</v>
      </c>
      <c r="K27" s="16">
        <v>460.5</v>
      </c>
      <c r="L27" s="16">
        <v>530.4</v>
      </c>
      <c r="M27" s="16">
        <v>654.1</v>
      </c>
      <c r="N27" s="16">
        <v>871.6</v>
      </c>
      <c r="O27" s="20">
        <v>1075</v>
      </c>
      <c r="P27" s="16">
        <v>1283.5999999999999</v>
      </c>
      <c r="Q27" s="16">
        <v>1246.7</v>
      </c>
      <c r="R27" s="16">
        <v>1078.8</v>
      </c>
      <c r="S27" s="20">
        <v>965</v>
      </c>
      <c r="T27" s="16">
        <v>1046.4000000000001</v>
      </c>
      <c r="U27" s="16">
        <v>1103.8</v>
      </c>
      <c r="V27" s="20">
        <v>1119</v>
      </c>
      <c r="W27" s="16">
        <v>1266.7</v>
      </c>
      <c r="X27" s="16">
        <v>1263.3</v>
      </c>
      <c r="Y27" s="16">
        <v>1016.5</v>
      </c>
      <c r="Z27" s="16">
        <v>1036.5999999999999</v>
      </c>
      <c r="AA27" s="20">
        <v>941</v>
      </c>
      <c r="AB27" s="16">
        <v>816.3</v>
      </c>
      <c r="AC27" s="16">
        <v>970.8</v>
      </c>
      <c r="AD27" s="16">
        <v>984.5</v>
      </c>
      <c r="AE27" s="16">
        <v>946.9</v>
      </c>
    </row>
    <row r="28" spans="2:31" ht="15" x14ac:dyDescent="0.25">
      <c r="B28" s="7" t="s">
        <v>58</v>
      </c>
      <c r="C28" s="17">
        <v>507.6</v>
      </c>
      <c r="D28" s="17">
        <v>451.6</v>
      </c>
      <c r="E28" s="17">
        <v>496.3</v>
      </c>
      <c r="F28" s="17">
        <v>581.1</v>
      </c>
      <c r="G28" s="17">
        <v>627.4</v>
      </c>
      <c r="H28" s="17">
        <v>637.20000000000005</v>
      </c>
      <c r="I28" s="17">
        <v>656.2</v>
      </c>
      <c r="J28" s="17">
        <v>709.8</v>
      </c>
      <c r="K28" s="17">
        <v>751.1</v>
      </c>
      <c r="L28" s="17">
        <v>788.6</v>
      </c>
      <c r="M28" s="17">
        <v>752.3</v>
      </c>
      <c r="N28" s="17">
        <v>841.8</v>
      </c>
      <c r="O28" s="17">
        <v>910.2</v>
      </c>
      <c r="P28" s="17">
        <v>923.2</v>
      </c>
      <c r="Q28" s="17">
        <v>843.9</v>
      </c>
      <c r="R28" s="17">
        <v>926.2</v>
      </c>
      <c r="S28" s="17">
        <v>1014.8</v>
      </c>
      <c r="T28" s="17">
        <v>949.2</v>
      </c>
      <c r="U28" s="17">
        <v>999.3</v>
      </c>
      <c r="V28" s="17">
        <v>972.7</v>
      </c>
      <c r="W28" s="17">
        <v>1006.7</v>
      </c>
      <c r="X28" s="17">
        <v>1032.2</v>
      </c>
      <c r="Y28" s="17">
        <v>1021.5</v>
      </c>
      <c r="Z28" s="17">
        <v>1064.9000000000001</v>
      </c>
      <c r="AA28" s="17">
        <v>1094.5</v>
      </c>
      <c r="AB28" s="17">
        <v>1154.0999999999999</v>
      </c>
      <c r="AC28" s="17">
        <v>1301.9000000000001</v>
      </c>
      <c r="AD28" s="17">
        <v>1416.8</v>
      </c>
      <c r="AE28" s="17">
        <v>1511.1</v>
      </c>
    </row>
    <row r="29" spans="2:31" ht="15" x14ac:dyDescent="0.25">
      <c r="B29" s="7" t="s">
        <v>59</v>
      </c>
      <c r="C29" s="16">
        <v>7895.7</v>
      </c>
      <c r="D29" s="16">
        <v>8042.4</v>
      </c>
      <c r="E29" s="16">
        <v>8592.9</v>
      </c>
      <c r="F29" s="16">
        <v>8768.7000000000007</v>
      </c>
      <c r="G29" s="16">
        <v>9662.1</v>
      </c>
      <c r="H29" s="20">
        <v>10218</v>
      </c>
      <c r="I29" s="16">
        <v>10453.9</v>
      </c>
      <c r="J29" s="16">
        <v>10796.5</v>
      </c>
      <c r="K29" s="16">
        <v>11024.1</v>
      </c>
      <c r="L29" s="20">
        <v>11821</v>
      </c>
      <c r="M29" s="16">
        <v>12858.5</v>
      </c>
      <c r="N29" s="16">
        <v>14497.9</v>
      </c>
      <c r="O29" s="16">
        <v>15267.5</v>
      </c>
      <c r="P29" s="16">
        <v>14582.3</v>
      </c>
      <c r="Q29" s="16">
        <v>13642.5</v>
      </c>
      <c r="R29" s="16">
        <v>13596.8</v>
      </c>
      <c r="S29" s="16">
        <v>12711.4</v>
      </c>
      <c r="T29" s="16">
        <v>12867.1</v>
      </c>
      <c r="U29" s="16">
        <v>13247.3</v>
      </c>
      <c r="V29" s="16">
        <v>13726.1</v>
      </c>
      <c r="W29" s="16">
        <v>14281.9</v>
      </c>
      <c r="X29" s="16">
        <v>14383.3</v>
      </c>
      <c r="Y29" s="16">
        <v>14348.6</v>
      </c>
      <c r="Z29" s="16">
        <v>14018.7</v>
      </c>
      <c r="AA29" s="16">
        <v>14016.7</v>
      </c>
      <c r="AB29" s="16">
        <v>14791.4</v>
      </c>
      <c r="AC29" s="16">
        <v>16794.900000000001</v>
      </c>
      <c r="AD29" s="16">
        <v>16037.4</v>
      </c>
      <c r="AE29" s="16">
        <v>14909.4</v>
      </c>
    </row>
    <row r="30" spans="2:31" ht="15" x14ac:dyDescent="0.25">
      <c r="B30" s="7" t="s">
        <v>60</v>
      </c>
      <c r="C30" s="17">
        <v>6206.5</v>
      </c>
      <c r="D30" s="17">
        <v>5416.8</v>
      </c>
      <c r="E30" s="17">
        <v>3786.5</v>
      </c>
      <c r="F30" s="17">
        <v>3774.9</v>
      </c>
      <c r="G30" s="17">
        <v>3098.3</v>
      </c>
      <c r="H30" s="17">
        <v>3292.8</v>
      </c>
      <c r="I30" s="17">
        <v>3298.3</v>
      </c>
      <c r="J30" s="17">
        <v>3547.6</v>
      </c>
      <c r="K30" s="17">
        <v>3755.5</v>
      </c>
      <c r="L30" s="17">
        <v>4002.8</v>
      </c>
      <c r="M30" s="17">
        <v>4155.2</v>
      </c>
      <c r="N30" s="17">
        <v>4206.8999999999996</v>
      </c>
      <c r="O30" s="17">
        <v>4072.3</v>
      </c>
      <c r="P30" s="17">
        <v>4082.9</v>
      </c>
      <c r="Q30" s="17">
        <v>4001.7</v>
      </c>
      <c r="R30" s="17">
        <v>3819.8</v>
      </c>
      <c r="S30" s="17">
        <v>3723.6</v>
      </c>
      <c r="T30" s="17">
        <v>3698.3</v>
      </c>
      <c r="U30" s="17">
        <v>3625.6</v>
      </c>
      <c r="V30" s="17">
        <v>3600.6</v>
      </c>
      <c r="W30" s="17">
        <v>3642.6</v>
      </c>
      <c r="X30" s="17">
        <v>3708.3</v>
      </c>
      <c r="Y30" s="17">
        <v>3772.3</v>
      </c>
      <c r="Z30" s="17">
        <v>4090.5</v>
      </c>
      <c r="AA30" s="17">
        <v>4649.7</v>
      </c>
      <c r="AB30" s="17">
        <v>4788.8999999999996</v>
      </c>
      <c r="AC30" s="17">
        <v>5288.7</v>
      </c>
      <c r="AD30" s="21">
        <v>5301</v>
      </c>
      <c r="AE30" s="17">
        <v>5163.8999999999996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230.9</v>
      </c>
      <c r="I31" s="16">
        <v>248.5</v>
      </c>
      <c r="J31" s="16">
        <v>257.2</v>
      </c>
      <c r="K31" s="16">
        <v>277.3</v>
      </c>
      <c r="L31" s="20">
        <v>350</v>
      </c>
      <c r="M31" s="16">
        <v>383.3</v>
      </c>
      <c r="N31" s="16">
        <v>455.2</v>
      </c>
      <c r="O31" s="16">
        <v>507.6</v>
      </c>
      <c r="P31" s="16">
        <v>470.4</v>
      </c>
      <c r="Q31" s="16">
        <v>648.79999999999995</v>
      </c>
      <c r="R31" s="16">
        <v>703.6</v>
      </c>
      <c r="S31" s="16">
        <v>604.1</v>
      </c>
      <c r="T31" s="20">
        <v>668</v>
      </c>
      <c r="U31" s="16">
        <v>711.5</v>
      </c>
      <c r="V31" s="16">
        <v>762.4</v>
      </c>
      <c r="W31" s="16">
        <v>777.1</v>
      </c>
      <c r="X31" s="16">
        <v>837.7</v>
      </c>
      <c r="Y31" s="16">
        <v>918.1</v>
      </c>
      <c r="Z31" s="16">
        <v>944.3</v>
      </c>
      <c r="AA31" s="16">
        <v>1114.7</v>
      </c>
      <c r="AB31" s="16">
        <v>1250.5</v>
      </c>
      <c r="AC31" s="16">
        <v>1306.9000000000001</v>
      </c>
      <c r="AD31" s="16">
        <v>1338.2</v>
      </c>
      <c r="AE31" s="16">
        <v>1329.4</v>
      </c>
    </row>
    <row r="32" spans="2:31" ht="15" x14ac:dyDescent="0.25">
      <c r="B32" s="7" t="s">
        <v>62</v>
      </c>
      <c r="C32" s="17">
        <v>32241.599999999999</v>
      </c>
      <c r="D32" s="21">
        <v>34162</v>
      </c>
      <c r="E32" s="21">
        <v>36799</v>
      </c>
      <c r="F32" s="17">
        <v>39819.5</v>
      </c>
      <c r="G32" s="21">
        <v>42280</v>
      </c>
      <c r="H32" s="17">
        <v>43464.4</v>
      </c>
      <c r="I32" s="17">
        <v>43515.7</v>
      </c>
      <c r="J32" s="17">
        <v>44821.7</v>
      </c>
      <c r="K32" s="21">
        <v>45612</v>
      </c>
      <c r="L32" s="17">
        <v>46935.4</v>
      </c>
      <c r="M32" s="17">
        <v>47135.3</v>
      </c>
      <c r="N32" s="17">
        <v>49713.9</v>
      </c>
      <c r="O32" s="17">
        <v>53157.3</v>
      </c>
      <c r="P32" s="17">
        <v>56262.2</v>
      </c>
      <c r="Q32" s="17">
        <v>56123.8</v>
      </c>
      <c r="R32" s="17">
        <v>57077.9</v>
      </c>
      <c r="S32" s="17">
        <v>56961.4</v>
      </c>
      <c r="T32" s="17">
        <v>54808.9</v>
      </c>
      <c r="U32" s="17">
        <v>54369.5</v>
      </c>
      <c r="V32" s="17">
        <v>55164.9</v>
      </c>
      <c r="W32" s="17">
        <v>55727.199999999997</v>
      </c>
      <c r="X32" s="17">
        <v>55189.3</v>
      </c>
      <c r="Y32" s="17">
        <v>53652.4</v>
      </c>
      <c r="Z32" s="17">
        <v>52867.7</v>
      </c>
      <c r="AA32" s="17">
        <v>52525.8</v>
      </c>
      <c r="AB32" s="21">
        <v>52838</v>
      </c>
      <c r="AC32" s="21">
        <v>54131</v>
      </c>
      <c r="AD32" s="17">
        <v>54309.1</v>
      </c>
      <c r="AE32" s="17">
        <v>53745.7</v>
      </c>
    </row>
    <row r="33" spans="2:31" ht="15" x14ac:dyDescent="0.25">
      <c r="B33" s="7" t="s">
        <v>63</v>
      </c>
      <c r="C33" s="16">
        <v>6423.9</v>
      </c>
      <c r="D33" s="16">
        <v>6632.1</v>
      </c>
      <c r="E33" s="16">
        <v>7113.8</v>
      </c>
      <c r="F33" s="20">
        <v>7510</v>
      </c>
      <c r="G33" s="20">
        <v>8061</v>
      </c>
      <c r="H33" s="16">
        <v>9036.2000000000007</v>
      </c>
      <c r="I33" s="16">
        <v>8842.2000000000007</v>
      </c>
      <c r="J33" s="16">
        <v>9325.1</v>
      </c>
      <c r="K33" s="16">
        <v>9109.7000000000007</v>
      </c>
      <c r="L33" s="16">
        <v>9873.4</v>
      </c>
      <c r="M33" s="16">
        <v>10155.799999999999</v>
      </c>
      <c r="N33" s="16">
        <v>11022.6</v>
      </c>
      <c r="O33" s="16">
        <v>11766.3</v>
      </c>
      <c r="P33" s="16">
        <v>11870.9</v>
      </c>
      <c r="Q33" s="16">
        <v>12455.8</v>
      </c>
      <c r="R33" s="20">
        <v>12619</v>
      </c>
      <c r="S33" s="16">
        <v>12941.3</v>
      </c>
      <c r="T33" s="20">
        <v>13019</v>
      </c>
      <c r="U33" s="16">
        <v>12689.6</v>
      </c>
      <c r="V33" s="16">
        <v>12269.7</v>
      </c>
      <c r="W33" s="20">
        <v>12706</v>
      </c>
      <c r="X33" s="16">
        <v>12627.6</v>
      </c>
      <c r="Y33" s="16">
        <v>13354.9</v>
      </c>
      <c r="Z33" s="16">
        <v>13767.6</v>
      </c>
      <c r="AA33" s="16">
        <v>14481.1</v>
      </c>
      <c r="AB33" s="16">
        <v>14659.1</v>
      </c>
      <c r="AC33" s="16">
        <v>16283.4</v>
      </c>
      <c r="AD33" s="16">
        <v>17248.900000000001</v>
      </c>
      <c r="AE33" s="16">
        <v>15858.8</v>
      </c>
    </row>
    <row r="34" spans="2:31" ht="15" x14ac:dyDescent="0.25">
      <c r="B34" s="7" t="s">
        <v>64</v>
      </c>
      <c r="C34" s="17">
        <v>3022.7</v>
      </c>
      <c r="D34" s="17">
        <v>3723.2</v>
      </c>
      <c r="E34" s="17">
        <v>5399.1</v>
      </c>
      <c r="F34" s="17">
        <v>5343.5</v>
      </c>
      <c r="G34" s="17">
        <v>6182.8</v>
      </c>
      <c r="H34" s="17">
        <v>7782.1</v>
      </c>
      <c r="I34" s="17">
        <v>7781.5</v>
      </c>
      <c r="J34" s="17">
        <v>7441.6</v>
      </c>
      <c r="K34" s="17">
        <v>7701.8</v>
      </c>
      <c r="L34" s="17">
        <v>8382.7999999999993</v>
      </c>
      <c r="M34" s="17">
        <v>8754.4</v>
      </c>
      <c r="N34" s="17">
        <v>9235.4</v>
      </c>
      <c r="O34" s="17">
        <v>11822.6</v>
      </c>
      <c r="P34" s="21">
        <v>14133</v>
      </c>
      <c r="Q34" s="17">
        <v>11312.2</v>
      </c>
      <c r="R34" s="17">
        <v>11364.8</v>
      </c>
      <c r="S34" s="17">
        <v>12440.7</v>
      </c>
      <c r="T34" s="17">
        <v>10967.6</v>
      </c>
      <c r="U34" s="17">
        <v>12284.7</v>
      </c>
      <c r="V34" s="17">
        <v>13524.4</v>
      </c>
      <c r="W34" s="17">
        <v>15721.8</v>
      </c>
      <c r="X34" s="17">
        <v>16137.5</v>
      </c>
      <c r="Y34" s="17">
        <v>16516.8</v>
      </c>
      <c r="Z34" s="17">
        <v>20727.400000000001</v>
      </c>
      <c r="AA34" s="17">
        <v>22436.6</v>
      </c>
      <c r="AB34" s="17">
        <v>19547.400000000001</v>
      </c>
      <c r="AC34" s="17">
        <v>17742.5</v>
      </c>
      <c r="AD34" s="17">
        <v>25124.2</v>
      </c>
      <c r="AE34" s="17">
        <v>24968.3</v>
      </c>
    </row>
    <row r="35" spans="2:31" ht="15" x14ac:dyDescent="0.25">
      <c r="B35" s="7" t="s">
        <v>65</v>
      </c>
      <c r="C35" s="16">
        <v>4254.3999999999996</v>
      </c>
      <c r="D35" s="20">
        <v>4437</v>
      </c>
      <c r="E35" s="16">
        <v>4913.8999999999996</v>
      </c>
      <c r="F35" s="16">
        <v>5604.2</v>
      </c>
      <c r="G35" s="16">
        <v>6348.5</v>
      </c>
      <c r="H35" s="16">
        <v>6363.8</v>
      </c>
      <c r="I35" s="16">
        <v>7283.1</v>
      </c>
      <c r="J35" s="16">
        <v>7795.5</v>
      </c>
      <c r="K35" s="16">
        <v>8364.6</v>
      </c>
      <c r="L35" s="16">
        <v>8975.7000000000007</v>
      </c>
      <c r="M35" s="16">
        <v>9191.6</v>
      </c>
      <c r="N35" s="16">
        <v>10289.799999999999</v>
      </c>
      <c r="O35" s="16">
        <v>11539.8</v>
      </c>
      <c r="P35" s="16">
        <v>12223.6</v>
      </c>
      <c r="Q35" s="16">
        <v>12203.6</v>
      </c>
      <c r="R35" s="16">
        <v>11972.9</v>
      </c>
      <c r="S35" s="16">
        <v>12005.7</v>
      </c>
      <c r="T35" s="16">
        <v>10858.6</v>
      </c>
      <c r="U35" s="20">
        <v>10200</v>
      </c>
      <c r="V35" s="16">
        <v>9120.1</v>
      </c>
      <c r="W35" s="16">
        <v>8589.4</v>
      </c>
      <c r="X35" s="16">
        <v>8508.2000000000007</v>
      </c>
      <c r="Y35" s="16">
        <v>8182.9</v>
      </c>
      <c r="Z35" s="16">
        <v>8593.7999999999993</v>
      </c>
      <c r="AA35" s="16">
        <v>8891.2999999999993</v>
      </c>
      <c r="AB35" s="16">
        <v>9255.7999999999993</v>
      </c>
      <c r="AC35" s="16">
        <v>9881.2000000000007</v>
      </c>
      <c r="AD35" s="16">
        <v>10453.700000000001</v>
      </c>
      <c r="AE35" s="16">
        <v>10569.9</v>
      </c>
    </row>
    <row r="36" spans="2:31" ht="15" x14ac:dyDescent="0.25">
      <c r="B36" s="7" t="s">
        <v>66</v>
      </c>
      <c r="C36" s="17">
        <v>2983.8</v>
      </c>
      <c r="D36" s="17">
        <v>2600.8000000000002</v>
      </c>
      <c r="E36" s="17">
        <v>2445.1999999999998</v>
      </c>
      <c r="F36" s="17">
        <v>2534.8000000000002</v>
      </c>
      <c r="G36" s="17">
        <v>2684.2</v>
      </c>
      <c r="H36" s="17">
        <v>3120.8</v>
      </c>
      <c r="I36" s="17">
        <v>3010.7</v>
      </c>
      <c r="J36" s="17">
        <v>2753.4</v>
      </c>
      <c r="K36" s="17">
        <v>2511.9</v>
      </c>
      <c r="L36" s="21">
        <v>3126</v>
      </c>
      <c r="M36" s="17">
        <v>3227.3</v>
      </c>
      <c r="N36" s="17">
        <v>3281.6</v>
      </c>
      <c r="O36" s="17">
        <v>3684.7</v>
      </c>
      <c r="P36" s="21">
        <v>4337</v>
      </c>
      <c r="Q36" s="17">
        <v>3744.1</v>
      </c>
      <c r="R36" s="17">
        <v>3972.9</v>
      </c>
      <c r="S36" s="17">
        <v>4688.1000000000004</v>
      </c>
      <c r="T36" s="17">
        <v>5192.8999999999996</v>
      </c>
      <c r="U36" s="17">
        <v>6518.7</v>
      </c>
      <c r="V36" s="17">
        <v>5589.2</v>
      </c>
      <c r="W36" s="17">
        <v>5254.2</v>
      </c>
      <c r="X36" s="17">
        <v>5870.8</v>
      </c>
      <c r="Y36" s="17">
        <v>4904.3</v>
      </c>
      <c r="Z36" s="17">
        <v>4896.5</v>
      </c>
      <c r="AA36" s="17">
        <v>4887.3</v>
      </c>
      <c r="AB36" s="17">
        <v>6565.6</v>
      </c>
      <c r="AC36" s="17">
        <v>6324.4</v>
      </c>
      <c r="AD36" s="17">
        <v>6652.7</v>
      </c>
      <c r="AE36" s="17">
        <v>6579.3</v>
      </c>
    </row>
    <row r="37" spans="2:31" ht="15" x14ac:dyDescent="0.25">
      <c r="B37" s="7" t="s">
        <v>67</v>
      </c>
      <c r="C37" s="16">
        <v>667.7</v>
      </c>
      <c r="D37" s="16">
        <v>708.9</v>
      </c>
      <c r="E37" s="16">
        <v>706.2</v>
      </c>
      <c r="F37" s="16">
        <v>785.4</v>
      </c>
      <c r="G37" s="16">
        <v>886.5</v>
      </c>
      <c r="H37" s="16">
        <v>915.7</v>
      </c>
      <c r="I37" s="16">
        <v>956.5</v>
      </c>
      <c r="J37" s="16">
        <v>1020.8</v>
      </c>
      <c r="K37" s="16">
        <v>1130.2</v>
      </c>
      <c r="L37" s="16">
        <v>1220.8</v>
      </c>
      <c r="M37" s="16">
        <v>1355.3</v>
      </c>
      <c r="N37" s="16">
        <v>1438.5</v>
      </c>
      <c r="O37" s="16">
        <v>1666.2</v>
      </c>
      <c r="P37" s="16">
        <v>1724.2</v>
      </c>
      <c r="Q37" s="16">
        <v>1741.9</v>
      </c>
      <c r="R37" s="16">
        <v>1723.3</v>
      </c>
      <c r="S37" s="20">
        <v>1655</v>
      </c>
      <c r="T37" s="16">
        <v>1579.3</v>
      </c>
      <c r="U37" s="16">
        <v>1547.3</v>
      </c>
      <c r="V37" s="16">
        <v>1524.8</v>
      </c>
      <c r="W37" s="16">
        <v>1476.7</v>
      </c>
      <c r="X37" s="16">
        <v>1517.4</v>
      </c>
      <c r="Y37" s="16">
        <v>1511.1</v>
      </c>
      <c r="Z37" s="16">
        <v>1521.6</v>
      </c>
      <c r="AA37" s="16">
        <v>1578.1</v>
      </c>
      <c r="AB37" s="16">
        <v>1594.4</v>
      </c>
      <c r="AC37" s="16">
        <v>1966.7</v>
      </c>
      <c r="AD37" s="16">
        <v>2004.4</v>
      </c>
      <c r="AE37" s="16">
        <v>1955.1</v>
      </c>
    </row>
    <row r="38" spans="2:31" ht="15" x14ac:dyDescent="0.25">
      <c r="B38" s="7" t="s">
        <v>68</v>
      </c>
      <c r="C38" s="17">
        <v>3547.4</v>
      </c>
      <c r="D38" s="17">
        <v>2230.6999999999998</v>
      </c>
      <c r="E38" s="17">
        <v>2255.5</v>
      </c>
      <c r="F38" s="17">
        <v>1830.2</v>
      </c>
      <c r="G38" s="21">
        <v>1881</v>
      </c>
      <c r="H38" s="17">
        <v>1346.3</v>
      </c>
      <c r="I38" s="17">
        <v>1176.5999999999999</v>
      </c>
      <c r="J38" s="21">
        <v>1852</v>
      </c>
      <c r="K38" s="17">
        <v>1638.3</v>
      </c>
      <c r="L38" s="17">
        <v>1540.9</v>
      </c>
      <c r="M38" s="17">
        <v>1669.2</v>
      </c>
      <c r="N38" s="17">
        <v>1668.3</v>
      </c>
      <c r="O38" s="17">
        <v>1620.2</v>
      </c>
      <c r="P38" s="17">
        <v>1586.8</v>
      </c>
      <c r="Q38" s="17">
        <v>1674.5</v>
      </c>
      <c r="R38" s="17">
        <v>1698.2</v>
      </c>
      <c r="S38" s="17">
        <v>1809.4</v>
      </c>
      <c r="T38" s="17">
        <v>1801.2</v>
      </c>
      <c r="U38" s="17">
        <v>1980.8</v>
      </c>
      <c r="V38" s="21">
        <v>2242</v>
      </c>
      <c r="W38" s="17">
        <v>2390.4</v>
      </c>
      <c r="X38" s="17">
        <v>2370.3000000000002</v>
      </c>
      <c r="Y38" s="17">
        <v>2374.8000000000002</v>
      </c>
      <c r="Z38" s="17">
        <v>2610.6999999999998</v>
      </c>
      <c r="AA38" s="17">
        <v>2650.2</v>
      </c>
      <c r="AB38" s="17">
        <v>2554.4</v>
      </c>
      <c r="AC38" s="17">
        <v>2828.3</v>
      </c>
      <c r="AD38" s="17">
        <v>2428.4</v>
      </c>
      <c r="AE38" s="17">
        <v>2275.8000000000002</v>
      </c>
    </row>
    <row r="39" spans="2:31" ht="15" x14ac:dyDescent="0.25">
      <c r="B39" s="7" t="s">
        <v>69</v>
      </c>
      <c r="C39" s="16">
        <v>4894.1000000000004</v>
      </c>
      <c r="D39" s="16">
        <v>4938.5</v>
      </c>
      <c r="E39" s="16">
        <v>5057.8999999999996</v>
      </c>
      <c r="F39" s="16">
        <v>5279.9</v>
      </c>
      <c r="G39" s="16">
        <v>5489.1</v>
      </c>
      <c r="H39" s="16">
        <v>5626.5</v>
      </c>
      <c r="I39" s="16">
        <v>5557.8</v>
      </c>
      <c r="J39" s="16">
        <v>5057.8999999999996</v>
      </c>
      <c r="K39" s="16">
        <v>4865.6000000000004</v>
      </c>
      <c r="L39" s="16">
        <v>5242.9</v>
      </c>
      <c r="M39" s="16">
        <v>5723.7</v>
      </c>
      <c r="N39" s="20">
        <v>5989</v>
      </c>
      <c r="O39" s="20">
        <v>6436</v>
      </c>
      <c r="P39" s="16">
        <v>6459.3</v>
      </c>
      <c r="Q39" s="16">
        <v>6200.4</v>
      </c>
      <c r="R39" s="16">
        <v>6362.1</v>
      </c>
      <c r="S39" s="16">
        <v>6204.6</v>
      </c>
      <c r="T39" s="16">
        <v>6078.8</v>
      </c>
      <c r="U39" s="16">
        <v>5725.9</v>
      </c>
      <c r="V39" s="16">
        <v>6232.1</v>
      </c>
      <c r="W39" s="16">
        <v>6163.4</v>
      </c>
      <c r="X39" s="16">
        <v>6489.9</v>
      </c>
      <c r="Y39" s="16">
        <v>6884.1</v>
      </c>
      <c r="Z39" s="16">
        <v>6860.9</v>
      </c>
      <c r="AA39" s="16">
        <v>6225.7</v>
      </c>
      <c r="AB39" s="20">
        <v>6175</v>
      </c>
      <c r="AC39" s="20">
        <v>6937</v>
      </c>
      <c r="AD39" s="16">
        <v>7791.9</v>
      </c>
      <c r="AE39" s="16">
        <v>7654.5</v>
      </c>
    </row>
    <row r="40" spans="2:31" ht="15" x14ac:dyDescent="0.25">
      <c r="B40" s="7" t="s">
        <v>70</v>
      </c>
      <c r="C40" s="17">
        <v>7562.4</v>
      </c>
      <c r="D40" s="21">
        <v>7883</v>
      </c>
      <c r="E40" s="17">
        <v>8350.7000000000007</v>
      </c>
      <c r="F40" s="17">
        <v>8726.7999999999993</v>
      </c>
      <c r="G40" s="17">
        <v>9031.7000000000007</v>
      </c>
      <c r="H40" s="17">
        <v>10075.200000000001</v>
      </c>
      <c r="I40" s="17">
        <v>10025.1</v>
      </c>
      <c r="J40" s="17">
        <v>10400.799999999999</v>
      </c>
      <c r="K40" s="17">
        <v>10749.8</v>
      </c>
      <c r="L40" s="17">
        <v>10599.4</v>
      </c>
      <c r="M40" s="17">
        <v>11360.7</v>
      </c>
      <c r="N40" s="17">
        <v>11923.6</v>
      </c>
      <c r="O40" s="17">
        <v>12107.1</v>
      </c>
      <c r="P40" s="17">
        <v>12020.1</v>
      </c>
      <c r="Q40" s="17">
        <v>12303.6</v>
      </c>
      <c r="R40" s="17">
        <v>12456.2</v>
      </c>
      <c r="S40" s="17">
        <v>13370.2</v>
      </c>
      <c r="T40" s="17">
        <v>13301.3</v>
      </c>
      <c r="U40" s="17">
        <v>13871.8</v>
      </c>
      <c r="V40" s="17">
        <v>14246.4</v>
      </c>
      <c r="W40" s="17">
        <v>15417.1</v>
      </c>
      <c r="X40" s="17">
        <v>15999.6</v>
      </c>
      <c r="Y40" s="21">
        <v>16299</v>
      </c>
      <c r="Z40" s="17">
        <v>16879.3</v>
      </c>
      <c r="AA40" s="17">
        <v>16968.599999999999</v>
      </c>
      <c r="AB40" s="17">
        <v>18149.7</v>
      </c>
      <c r="AC40" s="17">
        <v>18768.599999999999</v>
      </c>
      <c r="AD40" s="17">
        <v>19475.2</v>
      </c>
      <c r="AE40" s="17">
        <v>19470.400000000001</v>
      </c>
    </row>
    <row r="41" spans="2:31" ht="15" x14ac:dyDescent="0.25">
      <c r="B41" s="7" t="s">
        <v>71</v>
      </c>
      <c r="C41" s="16">
        <v>202.3</v>
      </c>
      <c r="D41" s="16">
        <v>213.9</v>
      </c>
      <c r="E41" s="16">
        <v>228.1</v>
      </c>
      <c r="F41" s="16">
        <v>268.10000000000002</v>
      </c>
      <c r="G41" s="16">
        <v>306.60000000000002</v>
      </c>
      <c r="H41" s="20">
        <v>318</v>
      </c>
      <c r="I41" s="16">
        <v>331.9</v>
      </c>
      <c r="J41" s="16">
        <v>351.8</v>
      </c>
      <c r="K41" s="16">
        <v>403.5</v>
      </c>
      <c r="L41" s="16">
        <v>468.9</v>
      </c>
      <c r="M41" s="16">
        <v>533.79999999999995</v>
      </c>
      <c r="N41" s="16">
        <v>653.79999999999995</v>
      </c>
      <c r="O41" s="16">
        <v>959.5</v>
      </c>
      <c r="P41" s="16">
        <v>1087.4000000000001</v>
      </c>
      <c r="Q41" s="16">
        <v>1103.7</v>
      </c>
      <c r="R41" s="16">
        <v>1014.6</v>
      </c>
      <c r="S41" s="20">
        <v>984</v>
      </c>
      <c r="T41" s="16">
        <v>969.3</v>
      </c>
      <c r="U41" s="16">
        <v>906.3</v>
      </c>
      <c r="V41" s="16">
        <v>889.3</v>
      </c>
      <c r="W41" s="16">
        <v>820.8</v>
      </c>
      <c r="X41" s="16">
        <v>879.9</v>
      </c>
      <c r="Y41" s="16">
        <v>935.5</v>
      </c>
      <c r="Z41" s="16">
        <v>980.1</v>
      </c>
      <c r="AA41" s="16">
        <v>1017.3</v>
      </c>
      <c r="AB41" s="16">
        <v>1059.8</v>
      </c>
      <c r="AC41" s="16">
        <v>1119.2</v>
      </c>
      <c r="AD41" s="16">
        <v>1165.8</v>
      </c>
      <c r="AE41" s="16">
        <v>1167.8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6743.5</v>
      </c>
      <c r="D43" s="20">
        <v>5910</v>
      </c>
      <c r="E43" s="16">
        <v>6160.1</v>
      </c>
      <c r="F43" s="16">
        <v>6450.3</v>
      </c>
      <c r="G43" s="16">
        <v>6818.6</v>
      </c>
      <c r="H43" s="16">
        <v>7442.9</v>
      </c>
      <c r="I43" s="16">
        <v>8044.3</v>
      </c>
      <c r="J43" s="16">
        <v>8156.5</v>
      </c>
      <c r="K43" s="16">
        <v>9081.4</v>
      </c>
      <c r="L43" s="16">
        <v>9816.1</v>
      </c>
      <c r="M43" s="16">
        <v>10618.4</v>
      </c>
      <c r="N43" s="16">
        <v>11670.7</v>
      </c>
      <c r="O43" s="16">
        <v>12659.1</v>
      </c>
      <c r="P43" s="16">
        <v>12656.6</v>
      </c>
      <c r="Q43" s="16">
        <v>12953.8</v>
      </c>
      <c r="R43" s="16">
        <v>12409.9</v>
      </c>
      <c r="S43" s="16">
        <v>12046.1</v>
      </c>
      <c r="T43" s="16">
        <v>12498.7</v>
      </c>
      <c r="U43" s="16">
        <v>13030.9</v>
      </c>
      <c r="V43" s="16">
        <v>13603.1</v>
      </c>
      <c r="W43" s="16">
        <v>14520.5</v>
      </c>
      <c r="X43" s="16">
        <v>15330.5</v>
      </c>
      <c r="Y43" s="16">
        <v>15755.1</v>
      </c>
      <c r="Z43" s="16">
        <v>15275.5</v>
      </c>
      <c r="AA43" s="16">
        <v>15240.7</v>
      </c>
      <c r="AB43" s="16">
        <v>16522.599999999999</v>
      </c>
      <c r="AC43" s="16">
        <v>16822.3</v>
      </c>
      <c r="AD43" s="16">
        <v>17071.400000000001</v>
      </c>
      <c r="AE43" s="16">
        <v>17471.8</v>
      </c>
    </row>
    <row r="44" spans="2:31" ht="15" x14ac:dyDescent="0.25">
      <c r="B44" s="7" t="s">
        <v>74</v>
      </c>
      <c r="C44" s="17">
        <v>27072.3</v>
      </c>
      <c r="D44" s="17">
        <v>29667.599999999999</v>
      </c>
      <c r="E44" s="17">
        <v>33278.9</v>
      </c>
      <c r="F44" s="17">
        <v>35261.699999999997</v>
      </c>
      <c r="G44" s="17">
        <v>36872.9</v>
      </c>
      <c r="H44" s="17">
        <v>40782.9</v>
      </c>
      <c r="I44" s="21">
        <v>38030</v>
      </c>
      <c r="J44" s="17">
        <v>36531.1</v>
      </c>
      <c r="K44" s="21">
        <v>38222</v>
      </c>
      <c r="L44" s="17">
        <v>40568.699999999997</v>
      </c>
      <c r="M44" s="21">
        <v>43211</v>
      </c>
      <c r="N44" s="17">
        <v>46711.6</v>
      </c>
      <c r="O44" s="17">
        <v>50642.5</v>
      </c>
      <c r="P44" s="17">
        <v>48792.6</v>
      </c>
      <c r="Q44" s="17">
        <v>46581.9</v>
      </c>
      <c r="R44" s="17">
        <v>47324.9</v>
      </c>
      <c r="S44" s="17">
        <v>47946.8</v>
      </c>
      <c r="T44" s="17">
        <v>49432.4</v>
      </c>
      <c r="U44" s="17">
        <v>52976.5</v>
      </c>
      <c r="V44" s="17">
        <v>53875.9</v>
      </c>
      <c r="W44" s="17">
        <v>55164.9</v>
      </c>
      <c r="X44" s="17">
        <v>56192.3</v>
      </c>
      <c r="Y44" s="17">
        <v>56908.1</v>
      </c>
      <c r="Z44" s="17">
        <v>58081.2</v>
      </c>
      <c r="AA44" s="17">
        <v>59148.4</v>
      </c>
      <c r="AB44" s="17">
        <v>62722.7</v>
      </c>
      <c r="AC44" s="17">
        <v>66546.5</v>
      </c>
      <c r="AD44" s="17">
        <v>67042.3</v>
      </c>
      <c r="AE44" s="17">
        <v>64552.2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7656254</v>
      </c>
      <c r="D60" s="28">
        <v>7671912</v>
      </c>
      <c r="E60" s="28">
        <v>7743951</v>
      </c>
      <c r="F60" s="28">
        <v>7834610</v>
      </c>
      <c r="G60" s="28">
        <v>7902205</v>
      </c>
      <c r="H60" s="28">
        <v>8036834</v>
      </c>
      <c r="I60" s="28">
        <v>7945815</v>
      </c>
      <c r="J60" s="28">
        <v>7944032</v>
      </c>
      <c r="K60" s="28">
        <v>7919079</v>
      </c>
      <c r="L60" s="28">
        <v>7940187</v>
      </c>
      <c r="M60" s="28">
        <v>8035319</v>
      </c>
      <c r="N60" s="28">
        <v>8239164</v>
      </c>
      <c r="O60" s="28">
        <v>8421194</v>
      </c>
      <c r="P60" s="28">
        <v>8457128</v>
      </c>
      <c r="Q60" s="28">
        <v>8459355</v>
      </c>
      <c r="R60" s="28">
        <v>8356303</v>
      </c>
      <c r="S60" s="28">
        <v>8354257</v>
      </c>
      <c r="T60" s="28">
        <v>8316929</v>
      </c>
      <c r="U60" s="28">
        <v>8143445</v>
      </c>
      <c r="V60" s="28">
        <v>8024772</v>
      </c>
      <c r="W60" s="28">
        <v>8041339</v>
      </c>
      <c r="X60" s="28">
        <v>8010920</v>
      </c>
      <c r="Y60" s="28">
        <v>7899315</v>
      </c>
      <c r="Z60" s="28">
        <v>7828894</v>
      </c>
      <c r="AA60" s="28">
        <v>7924639</v>
      </c>
      <c r="AB60" s="28">
        <v>7788243</v>
      </c>
      <c r="AC60" s="28">
        <v>7963863</v>
      </c>
      <c r="AD60" s="28">
        <v>7923096</v>
      </c>
      <c r="AE60" s="28">
        <v>7998946</v>
      </c>
    </row>
    <row r="61" spans="2:31" ht="11.45" customHeight="1" x14ac:dyDescent="0.25">
      <c r="B61" s="22" t="s">
        <v>43</v>
      </c>
      <c r="C61" s="29">
        <v>6525412</v>
      </c>
      <c r="D61" s="29">
        <v>6466148</v>
      </c>
      <c r="E61" s="29">
        <v>6488550</v>
      </c>
      <c r="F61" s="29">
        <v>6551568</v>
      </c>
      <c r="G61" s="29">
        <v>6596107</v>
      </c>
      <c r="H61" s="29">
        <v>6627829</v>
      </c>
      <c r="I61" s="29">
        <v>6618804</v>
      </c>
      <c r="J61" s="29">
        <v>6613553</v>
      </c>
      <c r="K61" s="29">
        <v>6614339</v>
      </c>
      <c r="L61" s="29">
        <v>6610125</v>
      </c>
      <c r="M61" s="29">
        <v>6648842</v>
      </c>
      <c r="N61" s="29">
        <v>6749030</v>
      </c>
      <c r="O61" s="29">
        <v>6847628</v>
      </c>
      <c r="P61" s="29">
        <v>6870411</v>
      </c>
      <c r="Q61" s="29">
        <v>6791387</v>
      </c>
      <c r="R61" s="29">
        <v>6717372</v>
      </c>
      <c r="S61" s="29">
        <v>6661553</v>
      </c>
      <c r="T61" s="29">
        <v>6587746</v>
      </c>
      <c r="U61" s="29">
        <v>6482982</v>
      </c>
      <c r="V61" s="29">
        <v>6387242</v>
      </c>
      <c r="W61" s="29">
        <v>6378086</v>
      </c>
      <c r="X61" s="29">
        <v>6362803</v>
      </c>
      <c r="Y61" s="29">
        <v>6238805</v>
      </c>
      <c r="Z61" s="29">
        <v>6159248</v>
      </c>
      <c r="AA61" s="29">
        <v>6202934</v>
      </c>
      <c r="AB61" s="29">
        <v>6069767</v>
      </c>
      <c r="AC61" s="29">
        <v>6227344</v>
      </c>
      <c r="AD61" s="29">
        <v>6184790</v>
      </c>
      <c r="AE61" s="29">
        <v>6193503</v>
      </c>
    </row>
    <row r="62" spans="2:31" ht="11.45" customHeight="1" x14ac:dyDescent="0.25">
      <c r="B62" s="22" t="s">
        <v>44</v>
      </c>
      <c r="C62" s="28">
        <v>222848</v>
      </c>
      <c r="D62" s="28">
        <v>221912</v>
      </c>
      <c r="E62" s="28">
        <v>220977</v>
      </c>
      <c r="F62" s="28">
        <v>225181</v>
      </c>
      <c r="G62" s="28">
        <v>222323</v>
      </c>
      <c r="H62" s="28">
        <v>225775</v>
      </c>
      <c r="I62" s="28">
        <v>224456</v>
      </c>
      <c r="J62" s="28">
        <v>222518</v>
      </c>
      <c r="K62" s="28">
        <v>217205</v>
      </c>
      <c r="L62" s="28">
        <v>210751</v>
      </c>
      <c r="M62" s="28">
        <v>206448</v>
      </c>
      <c r="N62" s="28">
        <v>204377</v>
      </c>
      <c r="O62" s="28">
        <v>204096</v>
      </c>
      <c r="P62" s="28">
        <v>202753</v>
      </c>
      <c r="Q62" s="28">
        <v>196913</v>
      </c>
      <c r="R62" s="28">
        <v>190565</v>
      </c>
      <c r="S62" s="28">
        <v>190838</v>
      </c>
      <c r="T62" s="28">
        <v>189346</v>
      </c>
      <c r="U62" s="28">
        <v>186611</v>
      </c>
      <c r="V62" s="28">
        <v>184974</v>
      </c>
      <c r="W62" s="28">
        <v>182120</v>
      </c>
      <c r="X62" s="28">
        <v>179122</v>
      </c>
      <c r="Y62" s="28">
        <v>175578</v>
      </c>
      <c r="Z62" s="28">
        <v>171496</v>
      </c>
      <c r="AA62" s="28">
        <v>169496</v>
      </c>
      <c r="AB62" s="28">
        <v>164842</v>
      </c>
      <c r="AC62" s="28">
        <v>164213</v>
      </c>
      <c r="AD62" s="28">
        <v>162662</v>
      </c>
      <c r="AE62" s="28">
        <v>161872</v>
      </c>
    </row>
    <row r="63" spans="2:31" ht="11.45" customHeight="1" x14ac:dyDescent="0.25">
      <c r="B63" s="22" t="s">
        <v>45</v>
      </c>
      <c r="C63" s="29">
        <v>50187</v>
      </c>
      <c r="D63" s="29">
        <v>52620</v>
      </c>
      <c r="E63" s="29">
        <v>45540</v>
      </c>
      <c r="F63" s="29">
        <v>39417</v>
      </c>
      <c r="G63" s="29">
        <v>50264</v>
      </c>
      <c r="H63" s="29">
        <v>59462</v>
      </c>
      <c r="I63" s="29">
        <v>59608</v>
      </c>
      <c r="J63" s="29">
        <v>58887</v>
      </c>
      <c r="K63" s="29">
        <v>53802</v>
      </c>
      <c r="L63" s="29">
        <v>59670</v>
      </c>
      <c r="M63" s="29">
        <v>69124</v>
      </c>
      <c r="N63" s="29">
        <v>74883</v>
      </c>
      <c r="O63" s="29">
        <v>84585</v>
      </c>
      <c r="P63" s="29">
        <v>90556</v>
      </c>
      <c r="Q63" s="29">
        <v>97768</v>
      </c>
      <c r="R63" s="29">
        <v>102039</v>
      </c>
      <c r="S63" s="29">
        <v>106851</v>
      </c>
      <c r="T63" s="29">
        <v>103874</v>
      </c>
      <c r="U63" s="29">
        <v>103169</v>
      </c>
      <c r="V63" s="29">
        <v>102928</v>
      </c>
      <c r="W63" s="29">
        <v>106354</v>
      </c>
      <c r="X63" s="29">
        <v>107199</v>
      </c>
      <c r="Y63" s="29">
        <v>106732</v>
      </c>
      <c r="Z63" s="29">
        <v>107510</v>
      </c>
      <c r="AA63" s="29">
        <v>110505</v>
      </c>
      <c r="AB63" s="29">
        <v>109529</v>
      </c>
      <c r="AC63" s="29">
        <v>108354</v>
      </c>
      <c r="AD63" s="29">
        <v>109289</v>
      </c>
      <c r="AE63" s="29">
        <v>112531</v>
      </c>
    </row>
    <row r="64" spans="2:31" ht="11.45" customHeight="1" x14ac:dyDescent="0.25">
      <c r="B64" s="22" t="s">
        <v>46</v>
      </c>
      <c r="C64" s="28">
        <v>122626</v>
      </c>
      <c r="D64" s="28">
        <v>139493</v>
      </c>
      <c r="E64" s="28">
        <v>153670</v>
      </c>
      <c r="F64" s="28">
        <v>158257</v>
      </c>
      <c r="G64" s="28">
        <v>158993</v>
      </c>
      <c r="H64" s="28">
        <v>162500</v>
      </c>
      <c r="I64" s="28">
        <v>156088</v>
      </c>
      <c r="J64" s="28">
        <v>144786</v>
      </c>
      <c r="K64" s="28">
        <v>139351</v>
      </c>
      <c r="L64" s="28">
        <v>137597</v>
      </c>
      <c r="M64" s="28">
        <v>136625</v>
      </c>
      <c r="N64" s="28">
        <v>141328</v>
      </c>
      <c r="O64" s="28">
        <v>149574</v>
      </c>
      <c r="P64" s="28">
        <v>155588</v>
      </c>
      <c r="Q64" s="28">
        <v>156772</v>
      </c>
      <c r="R64" s="28">
        <v>153686</v>
      </c>
      <c r="S64" s="28">
        <v>157060</v>
      </c>
      <c r="T64" s="28">
        <v>167695</v>
      </c>
      <c r="U64" s="28">
        <v>167156</v>
      </c>
      <c r="V64" s="28">
        <v>169528</v>
      </c>
      <c r="W64" s="28">
        <v>161611</v>
      </c>
      <c r="X64" s="28">
        <v>161738</v>
      </c>
      <c r="Y64" s="28">
        <v>163914</v>
      </c>
      <c r="Z64" s="28">
        <v>163210</v>
      </c>
      <c r="AA64" s="28">
        <v>164284</v>
      </c>
      <c r="AB64" s="28">
        <v>150364</v>
      </c>
      <c r="AC64" s="28">
        <v>151354</v>
      </c>
      <c r="AD64" s="28">
        <v>160788</v>
      </c>
      <c r="AE64" s="28">
        <v>143374</v>
      </c>
    </row>
    <row r="65" spans="2:31" ht="11.45" customHeight="1" x14ac:dyDescent="0.25">
      <c r="B65" s="22" t="s">
        <v>47</v>
      </c>
      <c r="C65" s="29">
        <v>108992</v>
      </c>
      <c r="D65" s="29">
        <v>108281</v>
      </c>
      <c r="E65" s="29">
        <v>107427</v>
      </c>
      <c r="F65" s="29">
        <v>109128</v>
      </c>
      <c r="G65" s="29">
        <v>111736</v>
      </c>
      <c r="H65" s="29">
        <v>112066</v>
      </c>
      <c r="I65" s="29">
        <v>112872</v>
      </c>
      <c r="J65" s="29">
        <v>114568</v>
      </c>
      <c r="K65" s="29">
        <v>115458</v>
      </c>
      <c r="L65" s="29">
        <v>115688</v>
      </c>
      <c r="M65" s="29">
        <v>116280</v>
      </c>
      <c r="N65" s="29">
        <v>122528</v>
      </c>
      <c r="O65" s="29">
        <v>124905</v>
      </c>
      <c r="P65" s="29">
        <v>128020</v>
      </c>
      <c r="Q65" s="29">
        <v>135420</v>
      </c>
      <c r="R65" s="29">
        <v>125662</v>
      </c>
      <c r="S65" s="29">
        <v>124794</v>
      </c>
      <c r="T65" s="29">
        <v>120340</v>
      </c>
      <c r="U65" s="29">
        <v>116612</v>
      </c>
      <c r="V65" s="29">
        <v>108735</v>
      </c>
      <c r="W65" s="29">
        <v>111863</v>
      </c>
      <c r="X65" s="29">
        <v>108985</v>
      </c>
      <c r="Y65" s="29">
        <v>112737</v>
      </c>
      <c r="Z65" s="29">
        <v>111447</v>
      </c>
      <c r="AA65" s="29">
        <v>115918</v>
      </c>
      <c r="AB65" s="29">
        <v>113057</v>
      </c>
      <c r="AC65" s="29">
        <v>110921</v>
      </c>
      <c r="AD65" s="29">
        <v>109428</v>
      </c>
      <c r="AE65" s="29">
        <v>114864</v>
      </c>
    </row>
    <row r="66" spans="2:31" ht="11.45" customHeight="1" x14ac:dyDescent="0.25">
      <c r="B66" s="22" t="s">
        <v>48</v>
      </c>
      <c r="C66" s="28">
        <v>2027030</v>
      </c>
      <c r="D66" s="28">
        <v>2003927</v>
      </c>
      <c r="E66" s="28">
        <v>1992715</v>
      </c>
      <c r="F66" s="28">
        <v>2003557</v>
      </c>
      <c r="G66" s="28">
        <v>2014346</v>
      </c>
      <c r="H66" s="28">
        <v>2032194</v>
      </c>
      <c r="I66" s="28">
        <v>2026837</v>
      </c>
      <c r="J66" s="28">
        <v>2019540</v>
      </c>
      <c r="K66" s="28">
        <v>1981440</v>
      </c>
      <c r="L66" s="28">
        <v>1961179</v>
      </c>
      <c r="M66" s="28">
        <v>1941929</v>
      </c>
      <c r="N66" s="28">
        <v>1964313</v>
      </c>
      <c r="O66" s="28">
        <v>1915059</v>
      </c>
      <c r="P66" s="28">
        <v>1881058</v>
      </c>
      <c r="Q66" s="28">
        <v>1852012</v>
      </c>
      <c r="R66" s="28">
        <v>1850520</v>
      </c>
      <c r="S66" s="28">
        <v>1826257</v>
      </c>
      <c r="T66" s="28">
        <v>1800487</v>
      </c>
      <c r="U66" s="28">
        <v>1789568</v>
      </c>
      <c r="V66" s="28">
        <v>1777723</v>
      </c>
      <c r="W66" s="28">
        <v>1771963</v>
      </c>
      <c r="X66" s="28">
        <v>1741613</v>
      </c>
      <c r="Y66" s="28">
        <v>1682489</v>
      </c>
      <c r="Z66" s="28">
        <v>1625658</v>
      </c>
      <c r="AA66" s="28">
        <v>1603107</v>
      </c>
      <c r="AB66" s="28">
        <v>1559777</v>
      </c>
      <c r="AC66" s="28">
        <v>1592383</v>
      </c>
      <c r="AD66" s="28">
        <v>1552041</v>
      </c>
      <c r="AE66" s="28">
        <v>1548782</v>
      </c>
    </row>
    <row r="67" spans="2:31" ht="11.45" customHeight="1" x14ac:dyDescent="0.25">
      <c r="B67" s="22" t="s">
        <v>49</v>
      </c>
      <c r="C67" s="29">
        <v>14498</v>
      </c>
      <c r="D67" s="29">
        <v>13520</v>
      </c>
      <c r="E67" s="29">
        <v>15249</v>
      </c>
      <c r="F67" s="29">
        <v>17417</v>
      </c>
      <c r="G67" s="29">
        <v>17514</v>
      </c>
      <c r="H67" s="29">
        <v>16182</v>
      </c>
      <c r="I67" s="29">
        <v>16514</v>
      </c>
      <c r="J67" s="29">
        <v>17884</v>
      </c>
      <c r="K67" s="29">
        <v>16728</v>
      </c>
      <c r="L67" s="29">
        <v>15521</v>
      </c>
      <c r="M67" s="29">
        <v>12460</v>
      </c>
      <c r="N67" s="29">
        <v>15180</v>
      </c>
      <c r="O67" s="29">
        <v>18618</v>
      </c>
      <c r="P67" s="29">
        <v>19842</v>
      </c>
      <c r="Q67" s="29">
        <v>21133</v>
      </c>
      <c r="R67" s="29">
        <v>17691</v>
      </c>
      <c r="S67" s="29">
        <v>20657</v>
      </c>
      <c r="T67" s="29">
        <v>19707</v>
      </c>
      <c r="U67" s="29">
        <v>18929</v>
      </c>
      <c r="V67" s="29">
        <v>14516</v>
      </c>
      <c r="W67" s="29">
        <v>16580</v>
      </c>
      <c r="X67" s="29">
        <v>19671</v>
      </c>
      <c r="Y67" s="29">
        <v>22361</v>
      </c>
      <c r="Z67" s="29">
        <v>20527</v>
      </c>
      <c r="AA67" s="29">
        <v>21336</v>
      </c>
      <c r="AB67" s="29">
        <v>19612</v>
      </c>
      <c r="AC67" s="29">
        <v>26141</v>
      </c>
      <c r="AD67" s="29">
        <v>29290</v>
      </c>
      <c r="AE67" s="29">
        <v>31190</v>
      </c>
    </row>
    <row r="68" spans="2:31" ht="11.45" customHeight="1" x14ac:dyDescent="0.25">
      <c r="B68" s="22" t="s">
        <v>50</v>
      </c>
      <c r="C68" s="28">
        <v>102695</v>
      </c>
      <c r="D68" s="28">
        <v>103819</v>
      </c>
      <c r="E68" s="28">
        <v>105417</v>
      </c>
      <c r="F68" s="28">
        <v>110284</v>
      </c>
      <c r="G68" s="28">
        <v>122713</v>
      </c>
      <c r="H68" s="28">
        <v>132537</v>
      </c>
      <c r="I68" s="28">
        <v>135889</v>
      </c>
      <c r="J68" s="28">
        <v>135603</v>
      </c>
      <c r="K68" s="28">
        <v>143630</v>
      </c>
      <c r="L68" s="28">
        <v>156296</v>
      </c>
      <c r="M68" s="28">
        <v>161551</v>
      </c>
      <c r="N68" s="28">
        <v>165136</v>
      </c>
      <c r="O68" s="28">
        <v>171309</v>
      </c>
      <c r="P68" s="28">
        <v>175066</v>
      </c>
      <c r="Q68" s="28">
        <v>175261</v>
      </c>
      <c r="R68" s="28">
        <v>167749</v>
      </c>
      <c r="S68" s="28">
        <v>166148</v>
      </c>
      <c r="T68" s="28">
        <v>161449</v>
      </c>
      <c r="U68" s="28">
        <v>166181</v>
      </c>
      <c r="V68" s="28">
        <v>166316</v>
      </c>
      <c r="W68" s="28">
        <v>168692</v>
      </c>
      <c r="X68" s="28">
        <v>176886</v>
      </c>
      <c r="Y68" s="28">
        <v>177984</v>
      </c>
      <c r="Z68" s="28">
        <v>174277</v>
      </c>
      <c r="AA68" s="28">
        <v>191475</v>
      </c>
      <c r="AB68" s="28">
        <v>205556</v>
      </c>
      <c r="AC68" s="28">
        <v>210826</v>
      </c>
      <c r="AD68" s="28">
        <v>215741</v>
      </c>
      <c r="AE68" s="28">
        <v>220592</v>
      </c>
    </row>
    <row r="69" spans="2:31" ht="11.45" customHeight="1" x14ac:dyDescent="0.25">
      <c r="B69" s="22" t="s">
        <v>51</v>
      </c>
      <c r="C69" s="29">
        <v>188867</v>
      </c>
      <c r="D69" s="29">
        <v>174924</v>
      </c>
      <c r="E69" s="29">
        <v>191137</v>
      </c>
      <c r="F69" s="29">
        <v>199870</v>
      </c>
      <c r="G69" s="29">
        <v>198613</v>
      </c>
      <c r="H69" s="29">
        <v>213482</v>
      </c>
      <c r="I69" s="29">
        <v>205357</v>
      </c>
      <c r="J69" s="29">
        <v>196327</v>
      </c>
      <c r="K69" s="29">
        <v>209873</v>
      </c>
      <c r="L69" s="29">
        <v>216854</v>
      </c>
      <c r="M69" s="29">
        <v>230910</v>
      </c>
      <c r="N69" s="29">
        <v>228109</v>
      </c>
      <c r="O69" s="29">
        <v>229268</v>
      </c>
      <c r="P69" s="29">
        <v>228580</v>
      </c>
      <c r="Q69" s="29">
        <v>223892</v>
      </c>
      <c r="R69" s="29">
        <v>205998</v>
      </c>
      <c r="S69" s="29">
        <v>192558</v>
      </c>
      <c r="T69" s="29">
        <v>194814</v>
      </c>
      <c r="U69" s="29">
        <v>191992</v>
      </c>
      <c r="V69" s="29">
        <v>172771</v>
      </c>
      <c r="W69" s="29">
        <v>178152</v>
      </c>
      <c r="X69" s="29">
        <v>177435</v>
      </c>
      <c r="Y69" s="29">
        <v>166463</v>
      </c>
      <c r="Z69" s="29">
        <v>181681</v>
      </c>
      <c r="AA69" s="29">
        <v>177773</v>
      </c>
      <c r="AB69" s="29">
        <v>160962</v>
      </c>
      <c r="AC69" s="29">
        <v>161645</v>
      </c>
      <c r="AD69" s="29">
        <v>174764</v>
      </c>
      <c r="AE69" s="29">
        <v>167595</v>
      </c>
    </row>
    <row r="70" spans="2:31" ht="11.45" customHeight="1" x14ac:dyDescent="0.25">
      <c r="B70" s="22" t="s">
        <v>52</v>
      </c>
      <c r="C70" s="28">
        <v>611374</v>
      </c>
      <c r="D70" s="28">
        <v>599478</v>
      </c>
      <c r="E70" s="28">
        <v>599084</v>
      </c>
      <c r="F70" s="28">
        <v>602592</v>
      </c>
      <c r="G70" s="28">
        <v>613769</v>
      </c>
      <c r="H70" s="28">
        <v>620645</v>
      </c>
      <c r="I70" s="28">
        <v>617839</v>
      </c>
      <c r="J70" s="28">
        <v>628744</v>
      </c>
      <c r="K70" s="28">
        <v>629359</v>
      </c>
      <c r="L70" s="28">
        <v>632755</v>
      </c>
      <c r="M70" s="28">
        <v>641538</v>
      </c>
      <c r="N70" s="28">
        <v>666451</v>
      </c>
      <c r="O70" s="28">
        <v>686572</v>
      </c>
      <c r="P70" s="28">
        <v>701955</v>
      </c>
      <c r="Q70" s="28">
        <v>685223</v>
      </c>
      <c r="R70" s="28">
        <v>669106</v>
      </c>
      <c r="S70" s="28">
        <v>651956</v>
      </c>
      <c r="T70" s="28">
        <v>635156</v>
      </c>
      <c r="U70" s="28">
        <v>607274</v>
      </c>
      <c r="V70" s="28">
        <v>595672</v>
      </c>
      <c r="W70" s="28">
        <v>582200</v>
      </c>
      <c r="X70" s="28">
        <v>592569</v>
      </c>
      <c r="Y70" s="28">
        <v>586494</v>
      </c>
      <c r="Z70" s="28">
        <v>586525</v>
      </c>
      <c r="AA70" s="28">
        <v>605510</v>
      </c>
      <c r="AB70" s="28">
        <v>603287</v>
      </c>
      <c r="AC70" s="28">
        <v>614290</v>
      </c>
      <c r="AD70" s="28">
        <v>578057</v>
      </c>
      <c r="AE70" s="28">
        <v>575376</v>
      </c>
    </row>
    <row r="71" spans="2:31" ht="11.45" customHeight="1" x14ac:dyDescent="0.25">
      <c r="B71" s="22" t="s">
        <v>53</v>
      </c>
      <c r="C71" s="29">
        <v>1085691</v>
      </c>
      <c r="D71" s="29">
        <v>1081604</v>
      </c>
      <c r="E71" s="29">
        <v>1076673</v>
      </c>
      <c r="F71" s="29">
        <v>1064448</v>
      </c>
      <c r="G71" s="29">
        <v>1068783</v>
      </c>
      <c r="H71" s="29">
        <v>1058355</v>
      </c>
      <c r="I71" s="29">
        <v>1067789</v>
      </c>
      <c r="J71" s="29">
        <v>1080347</v>
      </c>
      <c r="K71" s="29">
        <v>1104417</v>
      </c>
      <c r="L71" s="29">
        <v>1125473</v>
      </c>
      <c r="M71" s="29">
        <v>1133816</v>
      </c>
      <c r="N71" s="29">
        <v>1127789</v>
      </c>
      <c r="O71" s="29">
        <v>1164758</v>
      </c>
      <c r="P71" s="29">
        <v>1170969</v>
      </c>
      <c r="Q71" s="29">
        <v>1170629</v>
      </c>
      <c r="R71" s="29">
        <v>1179574</v>
      </c>
      <c r="S71" s="29">
        <v>1204178</v>
      </c>
      <c r="T71" s="29">
        <v>1219751</v>
      </c>
      <c r="U71" s="29">
        <v>1208116</v>
      </c>
      <c r="V71" s="29">
        <v>1201139</v>
      </c>
      <c r="W71" s="29">
        <v>1212434</v>
      </c>
      <c r="X71" s="29">
        <v>1208140</v>
      </c>
      <c r="Y71" s="29">
        <v>1190850</v>
      </c>
      <c r="Z71" s="29">
        <v>1204700</v>
      </c>
      <c r="AA71" s="29">
        <v>1210717</v>
      </c>
      <c r="AB71" s="29">
        <v>1185571</v>
      </c>
      <c r="AC71" s="29">
        <v>1229730</v>
      </c>
      <c r="AD71" s="29">
        <v>1250731</v>
      </c>
      <c r="AE71" s="29">
        <v>1251239</v>
      </c>
    </row>
    <row r="72" spans="2:31" ht="11.45" customHeight="1" x14ac:dyDescent="0.25">
      <c r="B72" s="22" t="s">
        <v>54</v>
      </c>
      <c r="C72" s="28">
        <v>58233</v>
      </c>
      <c r="D72" s="28">
        <v>58180</v>
      </c>
      <c r="E72" s="28">
        <v>58301</v>
      </c>
      <c r="F72" s="28">
        <v>58087</v>
      </c>
      <c r="G72" s="28">
        <v>58096</v>
      </c>
      <c r="H72" s="28">
        <v>58587</v>
      </c>
      <c r="I72" s="28">
        <v>57400</v>
      </c>
      <c r="J72" s="28">
        <v>58259</v>
      </c>
      <c r="K72" s="28">
        <v>59711</v>
      </c>
      <c r="L72" s="28">
        <v>60326</v>
      </c>
      <c r="M72" s="28">
        <v>62555</v>
      </c>
      <c r="N72" s="28">
        <v>66359</v>
      </c>
      <c r="O72" s="28">
        <v>69502</v>
      </c>
      <c r="P72" s="28">
        <v>72889</v>
      </c>
      <c r="Q72" s="28">
        <v>74620</v>
      </c>
      <c r="R72" s="28">
        <v>74834</v>
      </c>
      <c r="S72" s="28">
        <v>77421</v>
      </c>
      <c r="T72" s="28">
        <v>74975</v>
      </c>
      <c r="U72" s="28">
        <v>73216</v>
      </c>
      <c r="V72" s="28">
        <v>64132</v>
      </c>
      <c r="W72" s="28">
        <v>66506</v>
      </c>
      <c r="X72" s="28">
        <v>66169</v>
      </c>
      <c r="Y72" s="28">
        <v>82380</v>
      </c>
      <c r="Z72" s="28">
        <v>77336</v>
      </c>
      <c r="AA72" s="28">
        <v>72289</v>
      </c>
      <c r="AB72" s="28">
        <v>74858</v>
      </c>
      <c r="AC72" s="28">
        <v>67071</v>
      </c>
      <c r="AD72" s="28">
        <v>64540</v>
      </c>
      <c r="AE72" s="28">
        <v>59143</v>
      </c>
    </row>
    <row r="73" spans="2:31" ht="11.45" customHeight="1" x14ac:dyDescent="0.25">
      <c r="B73" s="22" t="s">
        <v>55</v>
      </c>
      <c r="C73" s="29">
        <v>1177143</v>
      </c>
      <c r="D73" s="29">
        <v>1158720</v>
      </c>
      <c r="E73" s="29">
        <v>1147554</v>
      </c>
      <c r="F73" s="29">
        <v>1174195</v>
      </c>
      <c r="G73" s="29">
        <v>1160746</v>
      </c>
      <c r="H73" s="29">
        <v>1140765</v>
      </c>
      <c r="I73" s="29">
        <v>1149583</v>
      </c>
      <c r="J73" s="29">
        <v>1142365</v>
      </c>
      <c r="K73" s="29">
        <v>1153486</v>
      </c>
      <c r="L73" s="29">
        <v>1140001</v>
      </c>
      <c r="M73" s="29">
        <v>1160334</v>
      </c>
      <c r="N73" s="29">
        <v>1179233</v>
      </c>
      <c r="O73" s="29">
        <v>1221804</v>
      </c>
      <c r="P73" s="29">
        <v>1239603</v>
      </c>
      <c r="Q73" s="29">
        <v>1221571</v>
      </c>
      <c r="R73" s="29">
        <v>1203746</v>
      </c>
      <c r="S73" s="29">
        <v>1178966</v>
      </c>
      <c r="T73" s="29">
        <v>1161606</v>
      </c>
      <c r="U73" s="29">
        <v>1128465</v>
      </c>
      <c r="V73" s="29">
        <v>1115901</v>
      </c>
      <c r="W73" s="29">
        <v>1123260</v>
      </c>
      <c r="X73" s="29">
        <v>1117227</v>
      </c>
      <c r="Y73" s="29">
        <v>1101996</v>
      </c>
      <c r="Z73" s="29">
        <v>1075903</v>
      </c>
      <c r="AA73" s="29">
        <v>1082418</v>
      </c>
      <c r="AB73" s="29">
        <v>1032050</v>
      </c>
      <c r="AC73" s="29">
        <v>1076935</v>
      </c>
      <c r="AD73" s="29">
        <v>1058712</v>
      </c>
      <c r="AE73" s="29">
        <v>1070750</v>
      </c>
    </row>
    <row r="74" spans="2:31" ht="11.45" customHeight="1" x14ac:dyDescent="0.25">
      <c r="B74" s="22" t="s">
        <v>56</v>
      </c>
      <c r="C74" s="28">
        <v>21072</v>
      </c>
      <c r="D74" s="28">
        <v>21927</v>
      </c>
      <c r="E74" s="28">
        <v>22664</v>
      </c>
      <c r="F74" s="28">
        <v>23450</v>
      </c>
      <c r="G74" s="28">
        <v>26635</v>
      </c>
      <c r="H74" s="28">
        <v>28255</v>
      </c>
      <c r="I74" s="28">
        <v>28270</v>
      </c>
      <c r="J74" s="28">
        <v>27498</v>
      </c>
      <c r="K74" s="28">
        <v>27206</v>
      </c>
      <c r="L74" s="28">
        <v>27248</v>
      </c>
      <c r="M74" s="28">
        <v>27651</v>
      </c>
      <c r="N74" s="28">
        <v>27737</v>
      </c>
      <c r="O74" s="28">
        <v>29346</v>
      </c>
      <c r="P74" s="28">
        <v>29661</v>
      </c>
      <c r="Q74" s="28">
        <v>29943</v>
      </c>
      <c r="R74" s="28">
        <v>31011</v>
      </c>
      <c r="S74" s="28">
        <v>32219</v>
      </c>
      <c r="T74" s="28">
        <v>32736</v>
      </c>
      <c r="U74" s="28">
        <v>31147</v>
      </c>
      <c r="V74" s="28">
        <v>30365</v>
      </c>
      <c r="W74" s="28">
        <v>31748</v>
      </c>
      <c r="X74" s="28">
        <v>33398</v>
      </c>
      <c r="Y74" s="28">
        <v>34566</v>
      </c>
      <c r="Z74" s="28">
        <v>35290</v>
      </c>
      <c r="AA74" s="28">
        <v>36485</v>
      </c>
      <c r="AB74" s="28">
        <v>39529</v>
      </c>
      <c r="AC74" s="28">
        <v>41657</v>
      </c>
      <c r="AD74" s="28">
        <v>41651</v>
      </c>
      <c r="AE74" s="28">
        <v>40515</v>
      </c>
    </row>
    <row r="75" spans="2:31" ht="11.45" customHeight="1" x14ac:dyDescent="0.25">
      <c r="B75" s="22" t="s">
        <v>57</v>
      </c>
      <c r="C75" s="29">
        <v>30276</v>
      </c>
      <c r="D75" s="29">
        <v>30436</v>
      </c>
      <c r="E75" s="29">
        <v>31796</v>
      </c>
      <c r="F75" s="29">
        <v>31620</v>
      </c>
      <c r="G75" s="29">
        <v>31058</v>
      </c>
      <c r="H75" s="29">
        <v>29986</v>
      </c>
      <c r="I75" s="29">
        <v>31139</v>
      </c>
      <c r="J75" s="29">
        <v>30173</v>
      </c>
      <c r="K75" s="29">
        <v>30754</v>
      </c>
      <c r="L75" s="29">
        <v>33236</v>
      </c>
      <c r="M75" s="29">
        <v>36173</v>
      </c>
      <c r="N75" s="29">
        <v>39140</v>
      </c>
      <c r="O75" s="29">
        <v>38923</v>
      </c>
      <c r="P75" s="29">
        <v>42908</v>
      </c>
      <c r="Q75" s="29">
        <v>37333</v>
      </c>
      <c r="R75" s="29">
        <v>31561</v>
      </c>
      <c r="S75" s="29">
        <v>34196</v>
      </c>
      <c r="T75" s="29">
        <v>32514</v>
      </c>
      <c r="U75" s="29">
        <v>31201</v>
      </c>
      <c r="V75" s="29">
        <v>30308</v>
      </c>
      <c r="W75" s="29">
        <v>29024</v>
      </c>
      <c r="X75" s="29">
        <v>31699</v>
      </c>
      <c r="Y75" s="29">
        <v>30449</v>
      </c>
      <c r="Z75" s="29">
        <v>28452</v>
      </c>
      <c r="AA75" s="29">
        <v>31568</v>
      </c>
      <c r="AB75" s="29">
        <v>27414</v>
      </c>
      <c r="AC75" s="29">
        <v>29846</v>
      </c>
      <c r="AD75" s="29">
        <v>29996</v>
      </c>
      <c r="AE75" s="29">
        <v>32104</v>
      </c>
    </row>
    <row r="76" spans="2:31" ht="11.45" customHeight="1" x14ac:dyDescent="0.25">
      <c r="B76" s="22" t="s">
        <v>58</v>
      </c>
      <c r="C76" s="28">
        <v>27299</v>
      </c>
      <c r="D76" s="28">
        <v>24628</v>
      </c>
      <c r="E76" s="28">
        <v>24858</v>
      </c>
      <c r="F76" s="28">
        <v>28307</v>
      </c>
      <c r="G76" s="28">
        <v>26858</v>
      </c>
      <c r="H76" s="28">
        <v>27494</v>
      </c>
      <c r="I76" s="28">
        <v>21345</v>
      </c>
      <c r="J76" s="28">
        <v>26900</v>
      </c>
      <c r="K76" s="28">
        <v>31831</v>
      </c>
      <c r="L76" s="28">
        <v>28928</v>
      </c>
      <c r="M76" s="28">
        <v>31440</v>
      </c>
      <c r="N76" s="28">
        <v>28637</v>
      </c>
      <c r="O76" s="28">
        <v>39633</v>
      </c>
      <c r="P76" s="28">
        <v>34079</v>
      </c>
      <c r="Q76" s="28">
        <v>38644</v>
      </c>
      <c r="R76" s="28">
        <v>39155</v>
      </c>
      <c r="S76" s="28">
        <v>33808</v>
      </c>
      <c r="T76" s="28">
        <v>32666</v>
      </c>
      <c r="U76" s="28">
        <v>31346</v>
      </c>
      <c r="V76" s="28">
        <v>34020</v>
      </c>
      <c r="W76" s="28">
        <v>33500</v>
      </c>
      <c r="X76" s="28">
        <v>36975</v>
      </c>
      <c r="Y76" s="28">
        <v>37785</v>
      </c>
      <c r="Z76" s="28">
        <v>33603</v>
      </c>
      <c r="AA76" s="28">
        <v>38559</v>
      </c>
      <c r="AB76" s="28">
        <v>46263</v>
      </c>
      <c r="AC76" s="28">
        <v>51258</v>
      </c>
      <c r="AD76" s="28">
        <v>58084</v>
      </c>
      <c r="AE76" s="28">
        <v>52629</v>
      </c>
    </row>
    <row r="77" spans="2:31" ht="11.45" customHeight="1" x14ac:dyDescent="0.25">
      <c r="B77" s="22" t="s">
        <v>59</v>
      </c>
      <c r="C77" s="29">
        <v>36190</v>
      </c>
      <c r="D77" s="29">
        <v>36701</v>
      </c>
      <c r="E77" s="29">
        <v>38454</v>
      </c>
      <c r="F77" s="29">
        <v>41171</v>
      </c>
      <c r="G77" s="29">
        <v>44652</v>
      </c>
      <c r="H77" s="29">
        <v>48890</v>
      </c>
      <c r="I77" s="29">
        <v>53658</v>
      </c>
      <c r="J77" s="29">
        <v>53540</v>
      </c>
      <c r="K77" s="29">
        <v>52300</v>
      </c>
      <c r="L77" s="29">
        <v>52037</v>
      </c>
      <c r="M77" s="29">
        <v>53377</v>
      </c>
      <c r="N77" s="29">
        <v>56083</v>
      </c>
      <c r="O77" s="29">
        <v>60287</v>
      </c>
      <c r="P77" s="29">
        <v>64692</v>
      </c>
      <c r="Q77" s="29">
        <v>61820</v>
      </c>
      <c r="R77" s="29">
        <v>61404</v>
      </c>
      <c r="S77" s="29">
        <v>62201</v>
      </c>
      <c r="T77" s="29">
        <v>63673</v>
      </c>
      <c r="U77" s="29">
        <v>63893</v>
      </c>
      <c r="V77" s="29">
        <v>65002</v>
      </c>
      <c r="W77" s="29">
        <v>66732</v>
      </c>
      <c r="X77" s="29">
        <v>68245</v>
      </c>
      <c r="Y77" s="29">
        <v>69496</v>
      </c>
      <c r="Z77" s="29">
        <v>71680</v>
      </c>
      <c r="AA77" s="29">
        <v>74090</v>
      </c>
      <c r="AB77" s="29">
        <v>75963</v>
      </c>
      <c r="AC77" s="29">
        <v>78321</v>
      </c>
      <c r="AD77" s="29">
        <v>79532</v>
      </c>
      <c r="AE77" s="29">
        <v>81629</v>
      </c>
    </row>
    <row r="78" spans="2:31" ht="11.45" customHeight="1" x14ac:dyDescent="0.25">
      <c r="B78" s="22" t="s">
        <v>60</v>
      </c>
      <c r="C78" s="28">
        <v>155475</v>
      </c>
      <c r="D78" s="28">
        <v>159770</v>
      </c>
      <c r="E78" s="28">
        <v>155665</v>
      </c>
      <c r="F78" s="28">
        <v>155095</v>
      </c>
      <c r="G78" s="28">
        <v>155254</v>
      </c>
      <c r="H78" s="28">
        <v>159930</v>
      </c>
      <c r="I78" s="28">
        <v>149522</v>
      </c>
      <c r="J78" s="28">
        <v>144050</v>
      </c>
      <c r="K78" s="28">
        <v>140358</v>
      </c>
      <c r="L78" s="28">
        <v>154315</v>
      </c>
      <c r="M78" s="28">
        <v>155729</v>
      </c>
      <c r="N78" s="28">
        <v>159847</v>
      </c>
      <c r="O78" s="28">
        <v>155985</v>
      </c>
      <c r="P78" s="28">
        <v>166748</v>
      </c>
      <c r="Q78" s="28">
        <v>159585</v>
      </c>
      <c r="R78" s="28">
        <v>160655</v>
      </c>
      <c r="S78" s="28">
        <v>158004</v>
      </c>
      <c r="T78" s="28">
        <v>166500</v>
      </c>
      <c r="U78" s="28">
        <v>150173</v>
      </c>
      <c r="V78" s="28">
        <v>147249</v>
      </c>
      <c r="W78" s="28">
        <v>140510</v>
      </c>
      <c r="X78" s="28">
        <v>140334</v>
      </c>
      <c r="Y78" s="28">
        <v>146257</v>
      </c>
      <c r="Z78" s="28">
        <v>138904</v>
      </c>
      <c r="AA78" s="28">
        <v>143109</v>
      </c>
      <c r="AB78" s="28">
        <v>139610</v>
      </c>
      <c r="AC78" s="28">
        <v>146516</v>
      </c>
      <c r="AD78" s="28">
        <v>143991</v>
      </c>
      <c r="AE78" s="28">
        <v>143785</v>
      </c>
    </row>
    <row r="79" spans="2:31" ht="11.45" customHeight="1" x14ac:dyDescent="0.25">
      <c r="B79" s="22" t="s">
        <v>61</v>
      </c>
      <c r="C79" s="29">
        <v>8796</v>
      </c>
      <c r="D79" s="29">
        <v>9100</v>
      </c>
      <c r="E79" s="29">
        <v>9560</v>
      </c>
      <c r="F79" s="29">
        <v>9693</v>
      </c>
      <c r="G79" s="29">
        <v>9994</v>
      </c>
      <c r="H79" s="29">
        <v>11069</v>
      </c>
      <c r="I79" s="29">
        <v>10916</v>
      </c>
      <c r="J79" s="29">
        <v>10120</v>
      </c>
      <c r="K79" s="29">
        <v>10005</v>
      </c>
      <c r="L79" s="29">
        <v>10691</v>
      </c>
      <c r="M79" s="29">
        <v>11508</v>
      </c>
      <c r="N79" s="29">
        <v>12667</v>
      </c>
      <c r="O79" s="29">
        <v>14248</v>
      </c>
      <c r="P79" s="29">
        <v>14927</v>
      </c>
      <c r="Q79" s="29">
        <v>14970</v>
      </c>
      <c r="R79" s="29">
        <v>15894</v>
      </c>
      <c r="S79" s="29">
        <v>15944</v>
      </c>
      <c r="T79" s="29">
        <v>16572</v>
      </c>
      <c r="U79" s="29">
        <v>17084</v>
      </c>
      <c r="V79" s="29">
        <v>17988</v>
      </c>
      <c r="W79" s="29">
        <v>18405</v>
      </c>
      <c r="X79" s="29">
        <v>19799</v>
      </c>
      <c r="Y79" s="29">
        <v>21875</v>
      </c>
      <c r="Z79" s="29">
        <v>22944</v>
      </c>
      <c r="AA79" s="29">
        <v>25805</v>
      </c>
      <c r="AB79" s="29">
        <v>25363</v>
      </c>
      <c r="AC79" s="29">
        <v>25383</v>
      </c>
      <c r="AD79" s="29">
        <v>27012</v>
      </c>
      <c r="AE79" s="29">
        <v>28353</v>
      </c>
    </row>
    <row r="80" spans="2:31" ht="11.45" customHeight="1" x14ac:dyDescent="0.25">
      <c r="B80" s="22" t="s">
        <v>62</v>
      </c>
      <c r="C80" s="28">
        <v>366448</v>
      </c>
      <c r="D80" s="28">
        <v>370776</v>
      </c>
      <c r="E80" s="28">
        <v>395274</v>
      </c>
      <c r="F80" s="28">
        <v>410566</v>
      </c>
      <c r="G80" s="28">
        <v>428883</v>
      </c>
      <c r="H80" s="28">
        <v>433340</v>
      </c>
      <c r="I80" s="28">
        <v>431913</v>
      </c>
      <c r="J80" s="28">
        <v>429078</v>
      </c>
      <c r="K80" s="28">
        <v>417906</v>
      </c>
      <c r="L80" s="28">
        <v>414089</v>
      </c>
      <c r="M80" s="28">
        <v>406950</v>
      </c>
      <c r="N80" s="28">
        <v>422071</v>
      </c>
      <c r="O80" s="28">
        <v>423180</v>
      </c>
      <c r="P80" s="28">
        <v>415144</v>
      </c>
      <c r="Q80" s="28">
        <v>407076</v>
      </c>
      <c r="R80" s="28">
        <v>393880</v>
      </c>
      <c r="S80" s="28">
        <v>388407</v>
      </c>
      <c r="T80" s="28">
        <v>376898</v>
      </c>
      <c r="U80" s="28">
        <v>368309</v>
      </c>
      <c r="V80" s="28">
        <v>358857</v>
      </c>
      <c r="W80" s="28">
        <v>347202</v>
      </c>
      <c r="X80" s="28">
        <v>340308</v>
      </c>
      <c r="Y80" s="28">
        <v>326809</v>
      </c>
      <c r="Z80" s="28">
        <v>319927</v>
      </c>
      <c r="AA80" s="28">
        <v>318770</v>
      </c>
      <c r="AB80" s="28">
        <v>321693</v>
      </c>
      <c r="AC80" s="28">
        <v>328285</v>
      </c>
      <c r="AD80" s="28">
        <v>335128</v>
      </c>
      <c r="AE80" s="28">
        <v>342399</v>
      </c>
    </row>
    <row r="81" spans="2:31" ht="11.45" customHeight="1" x14ac:dyDescent="0.25">
      <c r="B81" s="22" t="s">
        <v>63</v>
      </c>
      <c r="C81" s="29">
        <v>209043</v>
      </c>
      <c r="D81" s="29">
        <v>213044</v>
      </c>
      <c r="E81" s="29">
        <v>216031</v>
      </c>
      <c r="F81" s="29">
        <v>210655</v>
      </c>
      <c r="G81" s="29">
        <v>212277</v>
      </c>
      <c r="H81" s="29">
        <v>211383</v>
      </c>
      <c r="I81" s="29">
        <v>210203</v>
      </c>
      <c r="J81" s="29">
        <v>211427</v>
      </c>
      <c r="K81" s="29">
        <v>211158</v>
      </c>
      <c r="L81" s="29">
        <v>208789</v>
      </c>
      <c r="M81" s="29">
        <v>212518</v>
      </c>
      <c r="N81" s="29">
        <v>217683</v>
      </c>
      <c r="O81" s="29">
        <v>218349</v>
      </c>
      <c r="P81" s="29">
        <v>224978</v>
      </c>
      <c r="Q81" s="29">
        <v>222912</v>
      </c>
      <c r="R81" s="29">
        <v>225178</v>
      </c>
      <c r="S81" s="29">
        <v>226089</v>
      </c>
      <c r="T81" s="29">
        <v>220847</v>
      </c>
      <c r="U81" s="29">
        <v>218293</v>
      </c>
      <c r="V81" s="29">
        <v>212054</v>
      </c>
      <c r="W81" s="29">
        <v>206600</v>
      </c>
      <c r="X81" s="29">
        <v>212080</v>
      </c>
      <c r="Y81" s="29">
        <v>199925</v>
      </c>
      <c r="Z81" s="29">
        <v>197413</v>
      </c>
      <c r="AA81" s="29">
        <v>203981</v>
      </c>
      <c r="AB81" s="29">
        <v>198249</v>
      </c>
      <c r="AC81" s="29">
        <v>201049</v>
      </c>
      <c r="AD81" s="29">
        <v>197688</v>
      </c>
      <c r="AE81" s="29">
        <v>194523</v>
      </c>
    </row>
    <row r="82" spans="2:31" ht="11.45" customHeight="1" x14ac:dyDescent="0.25">
      <c r="B82" s="22" t="s">
        <v>64</v>
      </c>
      <c r="C82" s="28">
        <v>358124</v>
      </c>
      <c r="D82" s="28">
        <v>409988</v>
      </c>
      <c r="E82" s="28">
        <v>458389</v>
      </c>
      <c r="F82" s="28">
        <v>502348</v>
      </c>
      <c r="G82" s="28">
        <v>514091</v>
      </c>
      <c r="H82" s="28">
        <v>590716</v>
      </c>
      <c r="I82" s="28">
        <v>533955</v>
      </c>
      <c r="J82" s="28">
        <v>546923</v>
      </c>
      <c r="K82" s="28">
        <v>539140</v>
      </c>
      <c r="L82" s="28">
        <v>561615</v>
      </c>
      <c r="M82" s="28">
        <v>609912</v>
      </c>
      <c r="N82" s="28">
        <v>676636</v>
      </c>
      <c r="O82" s="28">
        <v>743672</v>
      </c>
      <c r="P82" s="28">
        <v>699914</v>
      </c>
      <c r="Q82" s="28">
        <v>761571</v>
      </c>
      <c r="R82" s="28">
        <v>717936</v>
      </c>
      <c r="S82" s="28">
        <v>748356</v>
      </c>
      <c r="T82" s="28">
        <v>795075</v>
      </c>
      <c r="U82" s="28">
        <v>767327</v>
      </c>
      <c r="V82" s="28">
        <v>762896</v>
      </c>
      <c r="W82" s="28">
        <v>804907</v>
      </c>
      <c r="X82" s="28">
        <v>782549</v>
      </c>
      <c r="Y82" s="28">
        <v>788470</v>
      </c>
      <c r="Z82" s="28">
        <v>813635</v>
      </c>
      <c r="AA82" s="28">
        <v>838888</v>
      </c>
      <c r="AB82" s="28">
        <v>859449</v>
      </c>
      <c r="AC82" s="28">
        <v>867723</v>
      </c>
      <c r="AD82" s="28">
        <v>851812</v>
      </c>
      <c r="AE82" s="28">
        <v>927012</v>
      </c>
    </row>
    <row r="83" spans="2:31" ht="11.45" customHeight="1" x14ac:dyDescent="0.25">
      <c r="B83" s="22" t="s">
        <v>65</v>
      </c>
      <c r="C83" s="29">
        <v>179515</v>
      </c>
      <c r="D83" s="29">
        <v>183968</v>
      </c>
      <c r="E83" s="29">
        <v>177626</v>
      </c>
      <c r="F83" s="29">
        <v>173273</v>
      </c>
      <c r="G83" s="29">
        <v>175030</v>
      </c>
      <c r="H83" s="29">
        <v>173657</v>
      </c>
      <c r="I83" s="29">
        <v>163987</v>
      </c>
      <c r="J83" s="29">
        <v>160386</v>
      </c>
      <c r="K83" s="29">
        <v>155616</v>
      </c>
      <c r="L83" s="29">
        <v>152658</v>
      </c>
      <c r="M83" s="29">
        <v>152570</v>
      </c>
      <c r="N83" s="29">
        <v>156071</v>
      </c>
      <c r="O83" s="29">
        <v>162829</v>
      </c>
      <c r="P83" s="29">
        <v>162215</v>
      </c>
      <c r="Q83" s="29">
        <v>168092</v>
      </c>
      <c r="R83" s="29">
        <v>172509</v>
      </c>
      <c r="S83" s="29">
        <v>174228</v>
      </c>
      <c r="T83" s="29">
        <v>169617</v>
      </c>
      <c r="U83" s="29">
        <v>166909</v>
      </c>
      <c r="V83" s="29">
        <v>162331</v>
      </c>
      <c r="W83" s="29">
        <v>156822</v>
      </c>
      <c r="X83" s="29">
        <v>155016</v>
      </c>
      <c r="Y83" s="29">
        <v>150678</v>
      </c>
      <c r="Z83" s="29">
        <v>151669</v>
      </c>
      <c r="AA83" s="29">
        <v>155923</v>
      </c>
      <c r="AB83" s="29">
        <v>155130</v>
      </c>
      <c r="AC83" s="29">
        <v>155835</v>
      </c>
      <c r="AD83" s="29">
        <v>156554</v>
      </c>
      <c r="AE83" s="29">
        <v>164051</v>
      </c>
    </row>
    <row r="84" spans="2:31" ht="11.45" customHeight="1" x14ac:dyDescent="0.25">
      <c r="B84" s="22" t="s">
        <v>66</v>
      </c>
      <c r="C84" s="28">
        <v>203088</v>
      </c>
      <c r="D84" s="28">
        <v>198692</v>
      </c>
      <c r="E84" s="28">
        <v>196239</v>
      </c>
      <c r="F84" s="28">
        <v>178097</v>
      </c>
      <c r="G84" s="28">
        <v>173940</v>
      </c>
      <c r="H84" s="28">
        <v>178300</v>
      </c>
      <c r="I84" s="28">
        <v>168995</v>
      </c>
      <c r="J84" s="28">
        <v>175985</v>
      </c>
      <c r="K84" s="28">
        <v>180302</v>
      </c>
      <c r="L84" s="28">
        <v>163077</v>
      </c>
      <c r="M84" s="28">
        <v>159868</v>
      </c>
      <c r="N84" s="28">
        <v>169711</v>
      </c>
      <c r="O84" s="28">
        <v>172085</v>
      </c>
      <c r="P84" s="28">
        <v>197342</v>
      </c>
      <c r="Q84" s="28">
        <v>212113</v>
      </c>
      <c r="R84" s="28">
        <v>233373</v>
      </c>
      <c r="S84" s="28">
        <v>250490</v>
      </c>
      <c r="T84" s="28">
        <v>232259</v>
      </c>
      <c r="U84" s="28">
        <v>214657</v>
      </c>
      <c r="V84" s="28">
        <v>204544</v>
      </c>
      <c r="W84" s="28">
        <v>194569</v>
      </c>
      <c r="X84" s="28">
        <v>204402</v>
      </c>
      <c r="Y84" s="28">
        <v>208473</v>
      </c>
      <c r="Z84" s="28">
        <v>199879</v>
      </c>
      <c r="AA84" s="28">
        <v>209782</v>
      </c>
      <c r="AB84" s="28">
        <v>186237</v>
      </c>
      <c r="AC84" s="28">
        <v>189362</v>
      </c>
      <c r="AD84" s="28">
        <v>197388</v>
      </c>
      <c r="AE84" s="28">
        <v>189497</v>
      </c>
    </row>
    <row r="85" spans="2:31" ht="11.45" customHeight="1" x14ac:dyDescent="0.25">
      <c r="B85" s="22" t="s">
        <v>67</v>
      </c>
      <c r="C85" s="29">
        <v>28641</v>
      </c>
      <c r="D85" s="29">
        <v>28876</v>
      </c>
      <c r="E85" s="29">
        <v>29678</v>
      </c>
      <c r="F85" s="29">
        <v>31299</v>
      </c>
      <c r="G85" s="29">
        <v>31931</v>
      </c>
      <c r="H85" s="29">
        <v>32402</v>
      </c>
      <c r="I85" s="29">
        <v>34018</v>
      </c>
      <c r="J85" s="29">
        <v>34803</v>
      </c>
      <c r="K85" s="29">
        <v>35082</v>
      </c>
      <c r="L85" s="29">
        <v>36549</v>
      </c>
      <c r="M85" s="29">
        <v>37271</v>
      </c>
      <c r="N85" s="29">
        <v>36895</v>
      </c>
      <c r="O85" s="29">
        <v>37837</v>
      </c>
      <c r="P85" s="29">
        <v>40207</v>
      </c>
      <c r="Q85" s="29">
        <v>42150</v>
      </c>
      <c r="R85" s="29">
        <v>42007</v>
      </c>
      <c r="S85" s="29">
        <v>40223</v>
      </c>
      <c r="T85" s="29">
        <v>37502</v>
      </c>
      <c r="U85" s="29">
        <v>37155</v>
      </c>
      <c r="V85" s="29">
        <v>36268</v>
      </c>
      <c r="W85" s="29">
        <v>35465</v>
      </c>
      <c r="X85" s="29">
        <v>34369</v>
      </c>
      <c r="Y85" s="29">
        <v>33673</v>
      </c>
      <c r="Z85" s="29">
        <v>32734</v>
      </c>
      <c r="AA85" s="29">
        <v>32637</v>
      </c>
      <c r="AB85" s="29">
        <v>32480</v>
      </c>
      <c r="AC85" s="29">
        <v>31843</v>
      </c>
      <c r="AD85" s="29">
        <v>30736</v>
      </c>
      <c r="AE85" s="29">
        <v>30489</v>
      </c>
    </row>
    <row r="86" spans="2:31" ht="11.45" customHeight="1" x14ac:dyDescent="0.25">
      <c r="B86" s="22" t="s">
        <v>68</v>
      </c>
      <c r="C86" s="28">
        <v>51952</v>
      </c>
      <c r="D86" s="28">
        <v>56909</v>
      </c>
      <c r="E86" s="28">
        <v>63903</v>
      </c>
      <c r="F86" s="28">
        <v>66402</v>
      </c>
      <c r="G86" s="28">
        <v>68586</v>
      </c>
      <c r="H86" s="28">
        <v>65733</v>
      </c>
      <c r="I86" s="28">
        <v>65892</v>
      </c>
      <c r="J86" s="28">
        <v>61042</v>
      </c>
      <c r="K86" s="28">
        <v>58531</v>
      </c>
      <c r="L86" s="28">
        <v>58645</v>
      </c>
      <c r="M86" s="28">
        <v>58144</v>
      </c>
      <c r="N86" s="28">
        <v>62798</v>
      </c>
      <c r="O86" s="28">
        <v>67811</v>
      </c>
      <c r="P86" s="28">
        <v>73486</v>
      </c>
      <c r="Q86" s="28">
        <v>72993</v>
      </c>
      <c r="R86" s="28">
        <v>70892</v>
      </c>
      <c r="S86" s="28">
        <v>71465</v>
      </c>
      <c r="T86" s="28">
        <v>74366</v>
      </c>
      <c r="U86" s="28">
        <v>74919</v>
      </c>
      <c r="V86" s="28">
        <v>76964</v>
      </c>
      <c r="W86" s="28">
        <v>80102</v>
      </c>
      <c r="X86" s="28">
        <v>80744</v>
      </c>
      <c r="Y86" s="28">
        <v>78290</v>
      </c>
      <c r="Z86" s="28">
        <v>79343</v>
      </c>
      <c r="AA86" s="28">
        <v>80174</v>
      </c>
      <c r="AB86" s="28">
        <v>74323</v>
      </c>
      <c r="AC86" s="28">
        <v>72531</v>
      </c>
      <c r="AD86" s="28">
        <v>73671</v>
      </c>
      <c r="AE86" s="28">
        <v>75139</v>
      </c>
    </row>
    <row r="87" spans="2:31" ht="11.45" customHeight="1" x14ac:dyDescent="0.25">
      <c r="B87" s="22" t="s">
        <v>69</v>
      </c>
      <c r="C87" s="29">
        <v>77800</v>
      </c>
      <c r="D87" s="29">
        <v>73700</v>
      </c>
      <c r="E87" s="29">
        <v>71600</v>
      </c>
      <c r="F87" s="29">
        <v>69500</v>
      </c>
      <c r="G87" s="29">
        <v>63300</v>
      </c>
      <c r="H87" s="29">
        <v>67100</v>
      </c>
      <c r="I87" s="29">
        <v>65800</v>
      </c>
      <c r="J87" s="29">
        <v>67000</v>
      </c>
      <c r="K87" s="29">
        <v>68100</v>
      </c>
      <c r="L87" s="29">
        <v>68100</v>
      </c>
      <c r="M87" s="29">
        <v>69700</v>
      </c>
      <c r="N87" s="29">
        <v>72300</v>
      </c>
      <c r="O87" s="29">
        <v>74200</v>
      </c>
      <c r="P87" s="29">
        <v>75400</v>
      </c>
      <c r="Q87" s="29">
        <v>74200</v>
      </c>
      <c r="R87" s="29">
        <v>74100</v>
      </c>
      <c r="S87" s="29">
        <v>74100</v>
      </c>
      <c r="T87" s="29">
        <v>73500</v>
      </c>
      <c r="U87" s="29">
        <v>72800</v>
      </c>
      <c r="V87" s="29">
        <v>70300</v>
      </c>
      <c r="W87" s="29">
        <v>70900</v>
      </c>
      <c r="X87" s="29">
        <v>71700</v>
      </c>
      <c r="Y87" s="29">
        <v>68800</v>
      </c>
      <c r="Z87" s="29">
        <v>68200</v>
      </c>
      <c r="AA87" s="29">
        <v>70400</v>
      </c>
      <c r="AB87" s="29">
        <v>66900</v>
      </c>
      <c r="AC87" s="29">
        <v>68100</v>
      </c>
      <c r="AD87" s="29">
        <v>68200</v>
      </c>
      <c r="AE87" s="29">
        <v>69400</v>
      </c>
    </row>
    <row r="88" spans="2:31" ht="11.45" customHeight="1" x14ac:dyDescent="0.25">
      <c r="B88" s="22" t="s">
        <v>70</v>
      </c>
      <c r="C88" s="28">
        <v>132350</v>
      </c>
      <c r="D88" s="28">
        <v>136920</v>
      </c>
      <c r="E88" s="28">
        <v>138470</v>
      </c>
      <c r="F88" s="28">
        <v>140700</v>
      </c>
      <c r="G88" s="28">
        <v>141820</v>
      </c>
      <c r="H88" s="28">
        <v>146030</v>
      </c>
      <c r="I88" s="28">
        <v>145970</v>
      </c>
      <c r="J88" s="28">
        <v>145280</v>
      </c>
      <c r="K88" s="28">
        <v>136330</v>
      </c>
      <c r="L88" s="28">
        <v>138100</v>
      </c>
      <c r="M88" s="28">
        <v>138940</v>
      </c>
      <c r="N88" s="28">
        <v>145200</v>
      </c>
      <c r="O88" s="28">
        <v>142760</v>
      </c>
      <c r="P88" s="28">
        <v>148550</v>
      </c>
      <c r="Q88" s="28">
        <v>144740</v>
      </c>
      <c r="R88" s="28">
        <v>145580</v>
      </c>
      <c r="S88" s="28">
        <v>147150</v>
      </c>
      <c r="T88" s="28">
        <v>143440</v>
      </c>
      <c r="U88" s="28">
        <v>141370</v>
      </c>
      <c r="V88" s="28">
        <v>141650</v>
      </c>
      <c r="W88" s="28">
        <v>143440</v>
      </c>
      <c r="X88" s="28">
        <v>142910</v>
      </c>
      <c r="Y88" s="28">
        <v>133930</v>
      </c>
      <c r="Z88" s="28">
        <v>135060</v>
      </c>
      <c r="AA88" s="28">
        <v>139220</v>
      </c>
      <c r="AB88" s="28">
        <v>160230</v>
      </c>
      <c r="AC88" s="28">
        <v>162290</v>
      </c>
      <c r="AD88" s="28">
        <v>165610</v>
      </c>
      <c r="AE88" s="28">
        <v>174380</v>
      </c>
    </row>
    <row r="89" spans="2:31" ht="11.45" customHeight="1" x14ac:dyDescent="0.25">
      <c r="B89" s="22" t="s">
        <v>71</v>
      </c>
      <c r="C89" s="29">
        <v>7972</v>
      </c>
      <c r="D89" s="29">
        <v>7967</v>
      </c>
      <c r="E89" s="29">
        <v>8340</v>
      </c>
      <c r="F89" s="29">
        <v>9328</v>
      </c>
      <c r="G89" s="29">
        <v>10537</v>
      </c>
      <c r="H89" s="29">
        <v>11328</v>
      </c>
      <c r="I89" s="29">
        <v>11366</v>
      </c>
      <c r="J89" s="29">
        <v>10863</v>
      </c>
      <c r="K89" s="29">
        <v>10446</v>
      </c>
      <c r="L89" s="29">
        <v>10488</v>
      </c>
      <c r="M89" s="29">
        <v>10920</v>
      </c>
      <c r="N89" s="29">
        <v>11758</v>
      </c>
      <c r="O89" s="29">
        <v>12795</v>
      </c>
      <c r="P89" s="29">
        <v>14336</v>
      </c>
      <c r="Q89" s="29">
        <v>11735</v>
      </c>
      <c r="R89" s="29">
        <v>11307</v>
      </c>
      <c r="S89" s="29">
        <v>11409</v>
      </c>
      <c r="T89" s="29">
        <v>11243</v>
      </c>
      <c r="U89" s="29">
        <v>11107</v>
      </c>
      <c r="V89" s="29">
        <v>10649</v>
      </c>
      <c r="W89" s="29">
        <v>10086</v>
      </c>
      <c r="X89" s="29">
        <v>10123</v>
      </c>
      <c r="Y89" s="29">
        <v>9829</v>
      </c>
      <c r="Z89" s="29">
        <v>9709</v>
      </c>
      <c r="AA89" s="29">
        <v>9331</v>
      </c>
      <c r="AB89" s="29">
        <v>9185</v>
      </c>
      <c r="AC89" s="29">
        <v>8688</v>
      </c>
      <c r="AD89" s="29">
        <v>8633</v>
      </c>
      <c r="AE89" s="29">
        <v>8818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83000</v>
      </c>
      <c r="D91" s="29">
        <v>82000</v>
      </c>
      <c r="E91" s="29">
        <v>79000</v>
      </c>
      <c r="F91" s="29">
        <v>76000</v>
      </c>
      <c r="G91" s="29">
        <v>78000</v>
      </c>
      <c r="H91" s="29">
        <v>77000</v>
      </c>
      <c r="I91" s="29">
        <v>77000</v>
      </c>
      <c r="J91" s="29">
        <v>76000</v>
      </c>
      <c r="K91" s="29">
        <v>74000</v>
      </c>
      <c r="L91" s="29">
        <v>77000</v>
      </c>
      <c r="M91" s="29">
        <v>74000</v>
      </c>
      <c r="N91" s="29">
        <v>75000</v>
      </c>
      <c r="O91" s="29">
        <v>76000</v>
      </c>
      <c r="P91" s="29">
        <v>79000</v>
      </c>
      <c r="Q91" s="29">
        <v>82000</v>
      </c>
      <c r="R91" s="29">
        <v>80000</v>
      </c>
      <c r="S91" s="29">
        <v>77000</v>
      </c>
      <c r="T91" s="29">
        <v>79000</v>
      </c>
      <c r="U91" s="29">
        <v>76000</v>
      </c>
      <c r="V91" s="29">
        <v>76000</v>
      </c>
      <c r="W91" s="29">
        <v>75000</v>
      </c>
      <c r="X91" s="29">
        <v>75000</v>
      </c>
      <c r="Y91" s="29">
        <v>74000</v>
      </c>
      <c r="Z91" s="29">
        <v>73000</v>
      </c>
      <c r="AA91" s="29">
        <v>73000</v>
      </c>
      <c r="AB91" s="29">
        <v>76000</v>
      </c>
      <c r="AC91" s="29">
        <v>78000</v>
      </c>
      <c r="AD91" s="29">
        <v>80000</v>
      </c>
      <c r="AE91" s="29">
        <v>83000</v>
      </c>
    </row>
    <row r="92" spans="2:31" ht="11.45" customHeight="1" x14ac:dyDescent="0.25">
      <c r="B92" s="22" t="s">
        <v>74</v>
      </c>
      <c r="C92" s="28">
        <v>380969</v>
      </c>
      <c r="D92" s="28">
        <v>382805</v>
      </c>
      <c r="E92" s="28">
        <v>382613</v>
      </c>
      <c r="F92" s="28">
        <v>377535</v>
      </c>
      <c r="G92" s="28">
        <v>379865</v>
      </c>
      <c r="H92" s="28">
        <v>373522</v>
      </c>
      <c r="I92" s="28">
        <v>389578</v>
      </c>
      <c r="J92" s="28">
        <v>399289</v>
      </c>
      <c r="K92" s="28">
        <v>399294</v>
      </c>
      <c r="L92" s="28">
        <v>400764</v>
      </c>
      <c r="M92" s="28">
        <v>393855</v>
      </c>
      <c r="N92" s="28">
        <v>407988</v>
      </c>
      <c r="O92" s="28">
        <v>421609</v>
      </c>
      <c r="P92" s="28">
        <v>430789</v>
      </c>
      <c r="Q92" s="28">
        <v>440806</v>
      </c>
      <c r="R92" s="28">
        <v>391958</v>
      </c>
      <c r="S92" s="28">
        <v>404760</v>
      </c>
      <c r="T92" s="28">
        <v>398933</v>
      </c>
      <c r="U92" s="28">
        <v>388249</v>
      </c>
      <c r="V92" s="28">
        <v>392000</v>
      </c>
      <c r="W92" s="28">
        <v>399645</v>
      </c>
      <c r="X92" s="28">
        <v>404087</v>
      </c>
      <c r="Y92" s="28">
        <v>403892</v>
      </c>
      <c r="Z92" s="28">
        <v>381279</v>
      </c>
      <c r="AA92" s="28">
        <v>385648</v>
      </c>
      <c r="AB92" s="28">
        <v>392387</v>
      </c>
      <c r="AC92" s="28">
        <v>395173</v>
      </c>
      <c r="AD92" s="28">
        <v>392388</v>
      </c>
      <c r="AE92" s="28">
        <v>401948</v>
      </c>
    </row>
    <row r="93" spans="2:31" ht="11.45" customHeight="1" x14ac:dyDescent="0.25">
      <c r="B93" s="22" t="s">
        <v>75</v>
      </c>
      <c r="C93" s="29">
        <v>1829469</v>
      </c>
      <c r="D93" s="29">
        <v>1813191</v>
      </c>
      <c r="E93" s="29">
        <v>1805542</v>
      </c>
      <c r="F93" s="29">
        <v>1850171</v>
      </c>
      <c r="G93" s="29">
        <v>1906418</v>
      </c>
      <c r="H93" s="29">
        <v>1899388</v>
      </c>
      <c r="I93" s="29">
        <v>1932028</v>
      </c>
      <c r="J93" s="29">
        <v>1928700</v>
      </c>
      <c r="K93" s="29">
        <v>1911132</v>
      </c>
      <c r="L93" s="29">
        <v>1850033</v>
      </c>
      <c r="M93" s="29">
        <v>1904929</v>
      </c>
      <c r="N93" s="29">
        <v>1895677</v>
      </c>
      <c r="O93" s="29">
        <v>1960277</v>
      </c>
      <c r="P93" s="29">
        <v>1977795</v>
      </c>
      <c r="Q93" s="29">
        <v>1926699</v>
      </c>
      <c r="R93" s="29">
        <v>1878955</v>
      </c>
      <c r="S93" s="29">
        <v>1963525</v>
      </c>
      <c r="T93" s="29">
        <v>1996867</v>
      </c>
      <c r="U93" s="29">
        <v>1950056</v>
      </c>
      <c r="V93" s="29">
        <v>1950132</v>
      </c>
      <c r="W93" s="29">
        <v>1864688</v>
      </c>
      <c r="X93" s="29">
        <v>1935928</v>
      </c>
      <c r="Y93" s="29">
        <v>1880668</v>
      </c>
      <c r="Z93" s="29">
        <v>1922408</v>
      </c>
      <c r="AA93" s="29">
        <v>1932406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51.315956863500084</v>
      </c>
      <c r="D98" s="10">
        <f t="shared" ref="D98:AE107" si="0">D12/D60*1000</f>
        <v>52.454303438308465</v>
      </c>
      <c r="E98" s="10">
        <f t="shared" si="0"/>
        <v>53.414723311136655</v>
      </c>
      <c r="F98" s="10">
        <f t="shared" si="0"/>
        <v>54.650735646062792</v>
      </c>
      <c r="G98" s="10">
        <f t="shared" si="0"/>
        <v>56.838198958391992</v>
      </c>
      <c r="H98" s="10">
        <f t="shared" si="0"/>
        <v>57.533563589841478</v>
      </c>
      <c r="I98" s="10">
        <f t="shared" si="0"/>
        <v>59.095146312870355</v>
      </c>
      <c r="J98" s="10">
        <f t="shared" si="0"/>
        <v>59.176951955883354</v>
      </c>
      <c r="K98" s="10">
        <f t="shared" si="0"/>
        <v>57.826206810160627</v>
      </c>
      <c r="L98" s="10">
        <f t="shared" si="0"/>
        <v>59.252836236728427</v>
      </c>
      <c r="M98" s="10">
        <f t="shared" si="0"/>
        <v>60.40952450052076</v>
      </c>
      <c r="N98" s="10">
        <f t="shared" si="0"/>
        <v>60.878640114458214</v>
      </c>
      <c r="O98" s="10">
        <f t="shared" si="0"/>
        <v>62.995069345273365</v>
      </c>
      <c r="P98" s="10">
        <f t="shared" si="0"/>
        <v>63.841554721650176</v>
      </c>
      <c r="Q98" s="10">
        <f t="shared" si="0"/>
        <v>63.08118053917822</v>
      </c>
      <c r="R98" s="10">
        <f t="shared" si="0"/>
        <v>65.321937225110204</v>
      </c>
      <c r="S98" s="10">
        <f t="shared" si="0"/>
        <v>66.622345948897674</v>
      </c>
      <c r="T98" s="10">
        <f t="shared" si="0"/>
        <v>65.69417629992995</v>
      </c>
      <c r="U98" s="10">
        <f t="shared" si="0"/>
        <v>67.376877967494096</v>
      </c>
      <c r="V98" s="10">
        <f t="shared" si="0"/>
        <v>67.990754129836958</v>
      </c>
      <c r="W98" s="10">
        <f t="shared" si="0"/>
        <v>68.415011480053252</v>
      </c>
      <c r="X98" s="10">
        <f t="shared" si="0"/>
        <v>68.026543767757005</v>
      </c>
      <c r="Y98" s="10">
        <f t="shared" si="0"/>
        <v>69.704005980265379</v>
      </c>
      <c r="Z98" s="10">
        <f t="shared" si="0"/>
        <v>71.058747250888828</v>
      </c>
      <c r="AA98" s="10">
        <f t="shared" si="0"/>
        <v>71.261731922425739</v>
      </c>
      <c r="AB98" s="10">
        <f t="shared" si="0"/>
        <v>73.359691011181852</v>
      </c>
      <c r="AC98" s="10">
        <f t="shared" si="0"/>
        <v>75.63838051960461</v>
      </c>
      <c r="AD98" s="10">
        <f t="shared" si="0"/>
        <v>75.849137761299374</v>
      </c>
      <c r="AE98" s="10">
        <f t="shared" si="0"/>
        <v>73.858043297204418</v>
      </c>
    </row>
    <row r="99" spans="2:31" ht="11.45" customHeight="1" x14ac:dyDescent="0.25">
      <c r="B99" s="22" t="s">
        <v>43</v>
      </c>
      <c r="C99" s="10">
        <f t="shared" ref="C99:R114" si="1">C13/C61*1000</f>
        <v>56.378754322332441</v>
      </c>
      <c r="D99" s="10">
        <f t="shared" si="1"/>
        <v>58.270302504675122</v>
      </c>
      <c r="E99" s="10">
        <f t="shared" si="1"/>
        <v>59.473071795701657</v>
      </c>
      <c r="F99" s="10">
        <f t="shared" si="1"/>
        <v>60.847479565197219</v>
      </c>
      <c r="G99" s="10">
        <f t="shared" si="1"/>
        <v>63.516358967494007</v>
      </c>
      <c r="H99" s="10">
        <f t="shared" si="1"/>
        <v>64.570208434768006</v>
      </c>
      <c r="I99" s="10">
        <f t="shared" si="1"/>
        <v>65.75526333760601</v>
      </c>
      <c r="J99" s="10">
        <f t="shared" si="1"/>
        <v>65.87235333261863</v>
      </c>
      <c r="K99" s="10">
        <f t="shared" si="1"/>
        <v>63.66994494839166</v>
      </c>
      <c r="L99" s="10">
        <f t="shared" si="1"/>
        <v>65.270717270853424</v>
      </c>
      <c r="M99" s="10">
        <f t="shared" si="1"/>
        <v>66.670827792268184</v>
      </c>
      <c r="N99" s="10">
        <f t="shared" si="1"/>
        <v>67.674599164620687</v>
      </c>
      <c r="O99" s="10">
        <f t="shared" si="1"/>
        <v>70.130109287478817</v>
      </c>
      <c r="P99" s="10">
        <f t="shared" si="1"/>
        <v>70.544527831013312</v>
      </c>
      <c r="Q99" s="10">
        <f t="shared" si="1"/>
        <v>70.940530999043347</v>
      </c>
      <c r="R99" s="10">
        <f t="shared" si="1"/>
        <v>73.538654700082105</v>
      </c>
      <c r="S99" s="10">
        <f t="shared" si="0"/>
        <v>75.513862908543985</v>
      </c>
      <c r="T99" s="10">
        <f t="shared" si="0"/>
        <v>75.04619941327428</v>
      </c>
      <c r="U99" s="10">
        <f t="shared" si="0"/>
        <v>76.038758090027102</v>
      </c>
      <c r="V99" s="10">
        <f t="shared" si="0"/>
        <v>76.581723379198721</v>
      </c>
      <c r="W99" s="10">
        <f t="shared" si="0"/>
        <v>76.847003944443514</v>
      </c>
      <c r="X99" s="10">
        <f t="shared" si="0"/>
        <v>75.811242309403568</v>
      </c>
      <c r="Y99" s="10">
        <f t="shared" si="0"/>
        <v>78.060590129039142</v>
      </c>
      <c r="Z99" s="10">
        <f t="shared" si="0"/>
        <v>78.909876660267628</v>
      </c>
      <c r="AA99" s="10">
        <f t="shared" si="0"/>
        <v>79.30911404183891</v>
      </c>
      <c r="AB99" s="10">
        <f t="shared" si="0"/>
        <v>81.832350401588712</v>
      </c>
      <c r="AC99" s="10">
        <f t="shared" si="0"/>
        <v>84.59535879180595</v>
      </c>
      <c r="AD99" s="10">
        <f t="shared" si="0"/>
        <v>83.679170998530253</v>
      </c>
      <c r="AE99" s="10">
        <f t="shared" si="0"/>
        <v>82.107476173015499</v>
      </c>
    </row>
    <row r="100" spans="2:31" ht="11.45" customHeight="1" x14ac:dyDescent="0.25">
      <c r="B100" s="22" t="s">
        <v>44</v>
      </c>
      <c r="C100" s="10">
        <f t="shared" si="1"/>
        <v>66.269385410683512</v>
      </c>
      <c r="D100" s="10">
        <f t="shared" si="0"/>
        <v>68.914254299001399</v>
      </c>
      <c r="E100" s="10">
        <f t="shared" si="0"/>
        <v>73.264185865497325</v>
      </c>
      <c r="F100" s="10">
        <f t="shared" si="0"/>
        <v>75.484166070849668</v>
      </c>
      <c r="G100" s="10">
        <f t="shared" si="0"/>
        <v>86.838518731755144</v>
      </c>
      <c r="H100" s="10">
        <f t="shared" si="0"/>
        <v>86.39530506034771</v>
      </c>
      <c r="I100" s="10">
        <f t="shared" si="0"/>
        <v>85.870727447695756</v>
      </c>
      <c r="J100" s="10">
        <f t="shared" si="0"/>
        <v>91.259134092522842</v>
      </c>
      <c r="K100" s="10">
        <f t="shared" si="0"/>
        <v>84.110863009599214</v>
      </c>
      <c r="L100" s="10">
        <f t="shared" si="0"/>
        <v>91.681178262499358</v>
      </c>
      <c r="M100" s="10">
        <f t="shared" si="0"/>
        <v>96.70425482445944</v>
      </c>
      <c r="N100" s="10">
        <f t="shared" si="0"/>
        <v>106.12984827059796</v>
      </c>
      <c r="O100" s="10">
        <f t="shared" si="0"/>
        <v>102.70117983693949</v>
      </c>
      <c r="P100" s="10">
        <f t="shared" si="0"/>
        <v>100.90405567365217</v>
      </c>
      <c r="Q100" s="10">
        <f t="shared" si="0"/>
        <v>116.21528289142921</v>
      </c>
      <c r="R100" s="10">
        <f t="shared" si="0"/>
        <v>125.63324849788785</v>
      </c>
      <c r="S100" s="10">
        <f t="shared" si="0"/>
        <v>121.54759534264666</v>
      </c>
      <c r="T100" s="10">
        <f t="shared" si="0"/>
        <v>133.73084195071459</v>
      </c>
      <c r="U100" s="10">
        <f t="shared" si="0"/>
        <v>129.95428994003569</v>
      </c>
      <c r="V100" s="10">
        <f t="shared" si="0"/>
        <v>135.34442678430483</v>
      </c>
      <c r="W100" s="10">
        <f t="shared" si="0"/>
        <v>142.06018010103227</v>
      </c>
      <c r="X100" s="10">
        <f t="shared" si="0"/>
        <v>144.14923906611136</v>
      </c>
      <c r="Y100" s="10">
        <f t="shared" si="0"/>
        <v>150.9004544988552</v>
      </c>
      <c r="Z100" s="10">
        <f t="shared" si="0"/>
        <v>156.6106498110743</v>
      </c>
      <c r="AA100" s="10">
        <f t="shared" si="0"/>
        <v>163.02508613772596</v>
      </c>
      <c r="AB100" s="10">
        <f t="shared" si="0"/>
        <v>162.26022494267235</v>
      </c>
      <c r="AC100" s="10">
        <f t="shared" si="0"/>
        <v>167.32475504375415</v>
      </c>
      <c r="AD100" s="10">
        <f t="shared" si="0"/>
        <v>157.57337300660265</v>
      </c>
      <c r="AE100" s="10">
        <f t="shared" si="0"/>
        <v>160.92282791341307</v>
      </c>
    </row>
    <row r="101" spans="2:31" ht="11.45" customHeight="1" x14ac:dyDescent="0.25">
      <c r="B101" s="22" t="s">
        <v>45</v>
      </c>
      <c r="C101" s="10">
        <f t="shared" si="1"/>
        <v>13.499511825771615</v>
      </c>
      <c r="D101" s="10">
        <f t="shared" si="0"/>
        <v>11.980235651843405</v>
      </c>
      <c r="E101" s="10">
        <f t="shared" si="0"/>
        <v>9.1897233201581034</v>
      </c>
      <c r="F101" s="10">
        <f t="shared" si="0"/>
        <v>14.15886546413984</v>
      </c>
      <c r="G101" s="10">
        <f t="shared" si="0"/>
        <v>6.2112048384529679</v>
      </c>
      <c r="H101" s="10">
        <f t="shared" si="0"/>
        <v>6.8581615149170903</v>
      </c>
      <c r="I101" s="10">
        <f t="shared" si="0"/>
        <v>8.2656690377130584</v>
      </c>
      <c r="J101" s="10">
        <f t="shared" si="0"/>
        <v>10.983748535330378</v>
      </c>
      <c r="K101" s="10">
        <f t="shared" si="0"/>
        <v>16.131370581019294</v>
      </c>
      <c r="L101" s="10">
        <f t="shared" si="0"/>
        <v>17.432545667839786</v>
      </c>
      <c r="M101" s="10">
        <f t="shared" si="0"/>
        <v>19.55181991782883</v>
      </c>
      <c r="N101" s="10">
        <f t="shared" si="0"/>
        <v>20.250257067692271</v>
      </c>
      <c r="O101" s="10">
        <f t="shared" si="0"/>
        <v>23.443873027132469</v>
      </c>
      <c r="P101" s="10">
        <f t="shared" si="0"/>
        <v>24.198286143380894</v>
      </c>
      <c r="Q101" s="10">
        <f t="shared" si="0"/>
        <v>25.364127321823094</v>
      </c>
      <c r="R101" s="10">
        <f t="shared" si="0"/>
        <v>30.369760581738355</v>
      </c>
      <c r="S101" s="10">
        <f t="shared" si="0"/>
        <v>28.019391489082928</v>
      </c>
      <c r="T101" s="10">
        <f t="shared" si="0"/>
        <v>27.437087240310376</v>
      </c>
      <c r="U101" s="10">
        <f t="shared" si="0"/>
        <v>25.625914761217032</v>
      </c>
      <c r="V101" s="10">
        <f t="shared" si="0"/>
        <v>25.601391263796053</v>
      </c>
      <c r="W101" s="10">
        <f t="shared" si="0"/>
        <v>24.407168512702864</v>
      </c>
      <c r="X101" s="10">
        <f t="shared" si="0"/>
        <v>25.846323193313371</v>
      </c>
      <c r="Y101" s="10">
        <f t="shared" si="0"/>
        <v>26.260165648540273</v>
      </c>
      <c r="Z101" s="10">
        <f t="shared" si="0"/>
        <v>26.675658078318296</v>
      </c>
      <c r="AA101" s="10">
        <f t="shared" si="0"/>
        <v>26.701054250938871</v>
      </c>
      <c r="AB101" s="10">
        <f t="shared" si="0"/>
        <v>29.436039770289145</v>
      </c>
      <c r="AC101" s="10">
        <f t="shared" si="0"/>
        <v>36.796057367517577</v>
      </c>
      <c r="AD101" s="10">
        <f t="shared" si="0"/>
        <v>39.553843479215658</v>
      </c>
      <c r="AE101" s="10">
        <f t="shared" si="0"/>
        <v>39.572206769690126</v>
      </c>
    </row>
    <row r="102" spans="2:31" ht="11.45" customHeight="1" x14ac:dyDescent="0.25">
      <c r="B102" s="22" t="s">
        <v>46</v>
      </c>
      <c r="C102" s="10">
        <f t="shared" si="1"/>
        <v>20.083016652259715</v>
      </c>
      <c r="D102" s="10">
        <f t="shared" si="0"/>
        <v>21.198196325263634</v>
      </c>
      <c r="E102" s="10">
        <f t="shared" si="0"/>
        <v>20.285026355176676</v>
      </c>
      <c r="F102" s="10">
        <f t="shared" si="0"/>
        <v>26.288252652331337</v>
      </c>
      <c r="G102" s="10">
        <f t="shared" si="0"/>
        <v>25.758995679055051</v>
      </c>
      <c r="H102" s="10">
        <f t="shared" si="0"/>
        <v>23.411692307692306</v>
      </c>
      <c r="I102" s="10">
        <f t="shared" si="0"/>
        <v>25.803392957818666</v>
      </c>
      <c r="J102" s="10">
        <f t="shared" si="0"/>
        <v>17.858080201124416</v>
      </c>
      <c r="K102" s="10">
        <f t="shared" si="0"/>
        <v>22.578955299926086</v>
      </c>
      <c r="L102" s="10">
        <f t="shared" si="0"/>
        <v>24.144421753381248</v>
      </c>
      <c r="M102" s="10">
        <f t="shared" si="0"/>
        <v>24.02854528819762</v>
      </c>
      <c r="N102" s="10">
        <f t="shared" si="0"/>
        <v>24.399269783765426</v>
      </c>
      <c r="O102" s="10">
        <f t="shared" si="0"/>
        <v>28.127214622862265</v>
      </c>
      <c r="P102" s="10">
        <f t="shared" si="0"/>
        <v>30.179062652646735</v>
      </c>
      <c r="Q102" s="10">
        <f t="shared" si="0"/>
        <v>32.367387033398821</v>
      </c>
      <c r="R102" s="10">
        <f t="shared" si="0"/>
        <v>33.047252189529296</v>
      </c>
      <c r="S102" s="10">
        <f t="shared" si="0"/>
        <v>31.861072201706357</v>
      </c>
      <c r="T102" s="10">
        <f t="shared" si="0"/>
        <v>30.51909717045827</v>
      </c>
      <c r="U102" s="10">
        <f t="shared" si="0"/>
        <v>32.901600899758307</v>
      </c>
      <c r="V102" s="10">
        <f t="shared" si="0"/>
        <v>31.879689490821573</v>
      </c>
      <c r="W102" s="10">
        <f t="shared" si="0"/>
        <v>35.367023284306136</v>
      </c>
      <c r="X102" s="10">
        <f t="shared" si="0"/>
        <v>37.850721537301062</v>
      </c>
      <c r="Y102" s="10">
        <f t="shared" si="0"/>
        <v>41.667581780689872</v>
      </c>
      <c r="Z102" s="10">
        <f t="shared" si="0"/>
        <v>44.941486428527661</v>
      </c>
      <c r="AA102" s="10">
        <f t="shared" si="0"/>
        <v>46.534050790095208</v>
      </c>
      <c r="AB102" s="10">
        <f t="shared" si="0"/>
        <v>52.901625389055894</v>
      </c>
      <c r="AC102" s="10">
        <f t="shared" si="0"/>
        <v>57.92645057282926</v>
      </c>
      <c r="AD102" s="10">
        <f t="shared" si="0"/>
        <v>54.59860188571286</v>
      </c>
      <c r="AE102" s="10">
        <f t="shared" si="0"/>
        <v>60.605130637354058</v>
      </c>
    </row>
    <row r="103" spans="2:31" ht="11.45" customHeight="1" x14ac:dyDescent="0.25">
      <c r="B103" s="22" t="s">
        <v>47</v>
      </c>
      <c r="C103" s="10">
        <f t="shared" si="1"/>
        <v>64.912103640634172</v>
      </c>
      <c r="D103" s="10">
        <f t="shared" si="0"/>
        <v>64.763901330796728</v>
      </c>
      <c r="E103" s="10">
        <f t="shared" si="0"/>
        <v>68.559114561516196</v>
      </c>
      <c r="F103" s="10">
        <f t="shared" si="0"/>
        <v>71.267685653544461</v>
      </c>
      <c r="G103" s="10">
        <f t="shared" si="0"/>
        <v>70.722059139400002</v>
      </c>
      <c r="H103" s="10">
        <f t="shared" si="0"/>
        <v>73.608409330216119</v>
      </c>
      <c r="I103" s="10">
        <f t="shared" si="0"/>
        <v>72.919767524275287</v>
      </c>
      <c r="J103" s="10">
        <f t="shared" si="0"/>
        <v>79.05086935269884</v>
      </c>
      <c r="K103" s="10">
        <f t="shared" si="0"/>
        <v>82.648235722080756</v>
      </c>
      <c r="L103" s="10">
        <f t="shared" si="0"/>
        <v>90.697392988036796</v>
      </c>
      <c r="M103" s="10">
        <f t="shared" si="0"/>
        <v>103.26539387684899</v>
      </c>
      <c r="N103" s="10">
        <f t="shared" si="0"/>
        <v>108.9954949072865</v>
      </c>
      <c r="O103" s="10">
        <f t="shared" si="0"/>
        <v>117.28033305312037</v>
      </c>
      <c r="P103" s="10">
        <f t="shared" si="0"/>
        <v>126.92469926573973</v>
      </c>
      <c r="Q103" s="10">
        <f t="shared" si="0"/>
        <v>114.71422241914046</v>
      </c>
      <c r="R103" s="10">
        <f t="shared" si="0"/>
        <v>117.72771402651557</v>
      </c>
      <c r="S103" s="10">
        <f t="shared" si="0"/>
        <v>111.68565796432522</v>
      </c>
      <c r="T103" s="10">
        <f t="shared" si="0"/>
        <v>114.15406348678744</v>
      </c>
      <c r="U103" s="10">
        <f t="shared" si="0"/>
        <v>118.14736047748087</v>
      </c>
      <c r="V103" s="10">
        <f t="shared" si="0"/>
        <v>122.95948866510322</v>
      </c>
      <c r="W103" s="10">
        <f t="shared" si="0"/>
        <v>114.56424376245944</v>
      </c>
      <c r="X103" s="10">
        <f t="shared" si="0"/>
        <v>118.46033857870349</v>
      </c>
      <c r="Y103" s="10">
        <f t="shared" si="0"/>
        <v>117.98522224291935</v>
      </c>
      <c r="Z103" s="10">
        <f t="shared" si="0"/>
        <v>123.77542688452807</v>
      </c>
      <c r="AA103" s="10">
        <f t="shared" si="0"/>
        <v>117.50806604668817</v>
      </c>
      <c r="AB103" s="10">
        <f t="shared" si="0"/>
        <v>127.46932963018654</v>
      </c>
      <c r="AC103" s="10">
        <f t="shared" si="0"/>
        <v>132.45643295678909</v>
      </c>
      <c r="AD103" s="10">
        <f t="shared" si="0"/>
        <v>118.67163797199986</v>
      </c>
      <c r="AE103" s="10">
        <f t="shared" si="0"/>
        <v>105.90959743696894</v>
      </c>
    </row>
    <row r="104" spans="2:31" ht="11.45" customHeight="1" x14ac:dyDescent="0.25">
      <c r="B104" s="22" t="s">
        <v>48</v>
      </c>
      <c r="C104" s="10">
        <f t="shared" si="1"/>
        <v>75.166376422647915</v>
      </c>
      <c r="D104" s="10">
        <f t="shared" si="0"/>
        <v>76.904098802002281</v>
      </c>
      <c r="E104" s="10">
        <f t="shared" si="0"/>
        <v>78.599348125547309</v>
      </c>
      <c r="F104" s="10">
        <f t="shared" si="0"/>
        <v>79.359259556878087</v>
      </c>
      <c r="G104" s="10">
        <f t="shared" si="0"/>
        <v>84.643800022439038</v>
      </c>
      <c r="H104" s="10">
        <f t="shared" si="0"/>
        <v>78.828350049257111</v>
      </c>
      <c r="I104" s="10">
        <f t="shared" si="0"/>
        <v>83.001198419014443</v>
      </c>
      <c r="J104" s="10">
        <f t="shared" si="0"/>
        <v>79.538409736870776</v>
      </c>
      <c r="K104" s="10">
        <f t="shared" si="0"/>
        <v>68.862897690568488</v>
      </c>
      <c r="L104" s="10">
        <f t="shared" si="0"/>
        <v>64.973161552311126</v>
      </c>
      <c r="M104" s="10">
        <f t="shared" si="0"/>
        <v>64.71827754773733</v>
      </c>
      <c r="N104" s="10">
        <f t="shared" si="0"/>
        <v>62.085726663724166</v>
      </c>
      <c r="O104" s="10">
        <f t="shared" si="0"/>
        <v>64.124917300198064</v>
      </c>
      <c r="P104" s="10">
        <f t="shared" si="0"/>
        <v>64.130771087334892</v>
      </c>
      <c r="Q104" s="10">
        <f t="shared" si="0"/>
        <v>61.560184275263872</v>
      </c>
      <c r="R104" s="10">
        <f t="shared" si="0"/>
        <v>65.778646002204795</v>
      </c>
      <c r="S104" s="10">
        <f t="shared" si="0"/>
        <v>70.166904219942765</v>
      </c>
      <c r="T104" s="10">
        <f t="shared" si="0"/>
        <v>70.009114200769005</v>
      </c>
      <c r="U104" s="10">
        <f t="shared" si="0"/>
        <v>74.718423664258637</v>
      </c>
      <c r="V104" s="10">
        <f t="shared" si="0"/>
        <v>71.9886619006448</v>
      </c>
      <c r="W104" s="10">
        <f t="shared" si="0"/>
        <v>73.37450048336224</v>
      </c>
      <c r="X104" s="10">
        <f t="shared" si="0"/>
        <v>71.564980279775128</v>
      </c>
      <c r="Y104" s="10">
        <f t="shared" si="0"/>
        <v>76.635627335453606</v>
      </c>
      <c r="Z104" s="10">
        <f t="shared" si="0"/>
        <v>74.000743083723634</v>
      </c>
      <c r="AA104" s="10">
        <f t="shared" si="0"/>
        <v>78.156479885622105</v>
      </c>
      <c r="AB104" s="10">
        <f t="shared" si="0"/>
        <v>82.294456194699634</v>
      </c>
      <c r="AC104" s="10">
        <f t="shared" si="0"/>
        <v>86.913010249418633</v>
      </c>
      <c r="AD104" s="10">
        <f t="shared" si="0"/>
        <v>82.564055975325402</v>
      </c>
      <c r="AE104" s="10">
        <f t="shared" si="0"/>
        <v>82.223966962425948</v>
      </c>
    </row>
    <row r="105" spans="2:31" ht="11.45" customHeight="1" x14ac:dyDescent="0.25">
      <c r="B105" s="22" t="s">
        <v>49</v>
      </c>
      <c r="C105" s="10">
        <f t="shared" si="1"/>
        <v>10.56697475513864</v>
      </c>
      <c r="D105" s="10">
        <f t="shared" si="0"/>
        <v>15.687869822485204</v>
      </c>
      <c r="E105" s="10">
        <f t="shared" si="0"/>
        <v>19.765230506918485</v>
      </c>
      <c r="F105" s="10">
        <f t="shared" si="0"/>
        <v>19.894356088878681</v>
      </c>
      <c r="G105" s="10">
        <f t="shared" si="0"/>
        <v>30.095923261390887</v>
      </c>
      <c r="H105" s="10">
        <f t="shared" si="0"/>
        <v>35.17488567544185</v>
      </c>
      <c r="I105" s="10">
        <f t="shared" si="0"/>
        <v>37.186629526462397</v>
      </c>
      <c r="J105" s="10">
        <f t="shared" si="0"/>
        <v>39.33683739655558</v>
      </c>
      <c r="K105" s="10">
        <f t="shared" si="0"/>
        <v>47.196317551410807</v>
      </c>
      <c r="L105" s="10">
        <f t="shared" si="0"/>
        <v>62.064299980671343</v>
      </c>
      <c r="M105" s="10">
        <f t="shared" si="0"/>
        <v>104.02086677367575</v>
      </c>
      <c r="N105" s="10">
        <f t="shared" si="0"/>
        <v>96.429512516469032</v>
      </c>
      <c r="O105" s="10">
        <f t="shared" si="0"/>
        <v>89.026748308088941</v>
      </c>
      <c r="P105" s="10">
        <f t="shared" si="0"/>
        <v>84.951113799012205</v>
      </c>
      <c r="Q105" s="10">
        <f t="shared" si="0"/>
        <v>68.518430890077127</v>
      </c>
      <c r="R105" s="10">
        <f t="shared" si="0"/>
        <v>69.329037363631215</v>
      </c>
      <c r="S105" s="10">
        <f t="shared" si="0"/>
        <v>50.888318729728425</v>
      </c>
      <c r="T105" s="10">
        <f t="shared" si="0"/>
        <v>47.658192520424222</v>
      </c>
      <c r="U105" s="10">
        <f t="shared" si="0"/>
        <v>42.342437529716307</v>
      </c>
      <c r="V105" s="10">
        <f t="shared" si="0"/>
        <v>56.193166161476995</v>
      </c>
      <c r="W105" s="10">
        <f t="shared" si="0"/>
        <v>54.197828709288295</v>
      </c>
      <c r="X105" s="10">
        <f t="shared" si="0"/>
        <v>45.833968786538563</v>
      </c>
      <c r="Y105" s="10">
        <f t="shared" si="0"/>
        <v>42.068780465989896</v>
      </c>
      <c r="Z105" s="10">
        <f t="shared" si="0"/>
        <v>48.131728942368582</v>
      </c>
      <c r="AA105" s="10">
        <f t="shared" si="0"/>
        <v>50.543682039745036</v>
      </c>
      <c r="AB105" s="10">
        <f t="shared" si="0"/>
        <v>60.615949418723226</v>
      </c>
      <c r="AC105" s="10">
        <f t="shared" si="0"/>
        <v>47.09842775716308</v>
      </c>
      <c r="AD105" s="10">
        <f t="shared" si="0"/>
        <v>38.033458518265618</v>
      </c>
      <c r="AE105" s="10">
        <f t="shared" si="0"/>
        <v>34.132734850913756</v>
      </c>
    </row>
    <row r="106" spans="2:31" ht="11.45" customHeight="1" x14ac:dyDescent="0.25">
      <c r="B106" s="22" t="s">
        <v>50</v>
      </c>
      <c r="C106" s="10">
        <f t="shared" si="1"/>
        <v>80.215200350552621</v>
      </c>
      <c r="D106" s="10">
        <f t="shared" si="0"/>
        <v>88.720754389851564</v>
      </c>
      <c r="E106" s="10">
        <f t="shared" si="0"/>
        <v>99.558894675431858</v>
      </c>
      <c r="F106" s="10">
        <f t="shared" si="0"/>
        <v>100.97838308367487</v>
      </c>
      <c r="G106" s="10">
        <f t="shared" si="0"/>
        <v>97.423255889759034</v>
      </c>
      <c r="H106" s="10">
        <f t="shared" si="0"/>
        <v>107.09537713996846</v>
      </c>
      <c r="I106" s="10">
        <f t="shared" si="0"/>
        <v>114.29622706768023</v>
      </c>
      <c r="J106" s="10">
        <f t="shared" si="0"/>
        <v>119.58732476420138</v>
      </c>
      <c r="K106" s="10">
        <f t="shared" si="0"/>
        <v>112.7689201420316</v>
      </c>
      <c r="L106" s="10">
        <f t="shared" si="0"/>
        <v>119.18155295081127</v>
      </c>
      <c r="M106" s="10">
        <f t="shared" si="0"/>
        <v>118.02093456555515</v>
      </c>
      <c r="N106" s="10">
        <f t="shared" si="0"/>
        <v>128.57402383489972</v>
      </c>
      <c r="O106" s="10">
        <f t="shared" si="0"/>
        <v>130.69949623195512</v>
      </c>
      <c r="P106" s="10">
        <f t="shared" si="0"/>
        <v>127.12519849656701</v>
      </c>
      <c r="Q106" s="10">
        <f t="shared" si="0"/>
        <v>121.26656814693514</v>
      </c>
      <c r="R106" s="10">
        <f t="shared" si="0"/>
        <v>135.5096006533571</v>
      </c>
      <c r="S106" s="10">
        <f t="shared" si="0"/>
        <v>135.48342441678506</v>
      </c>
      <c r="T106" s="10">
        <f t="shared" si="0"/>
        <v>119.63468339847259</v>
      </c>
      <c r="U106" s="10">
        <f t="shared" si="0"/>
        <v>106.74686035106299</v>
      </c>
      <c r="V106" s="10">
        <f t="shared" si="0"/>
        <v>109.51501960124101</v>
      </c>
      <c r="W106" s="10">
        <f t="shared" si="0"/>
        <v>109.60507907903161</v>
      </c>
      <c r="X106" s="10">
        <f t="shared" si="0"/>
        <v>87.011973813642683</v>
      </c>
      <c r="Y106" s="10">
        <f t="shared" si="0"/>
        <v>89.400732650125846</v>
      </c>
      <c r="Z106" s="10">
        <f t="shared" si="0"/>
        <v>97.240025935723025</v>
      </c>
      <c r="AA106" s="10">
        <f t="shared" si="0"/>
        <v>86.455150802976888</v>
      </c>
      <c r="AB106" s="10">
        <f t="shared" si="0"/>
        <v>77.869777578859299</v>
      </c>
      <c r="AC106" s="10">
        <f t="shared" si="0"/>
        <v>98.695606803714909</v>
      </c>
      <c r="AD106" s="10">
        <f t="shared" si="0"/>
        <v>83.773135379923147</v>
      </c>
      <c r="AE106" s="10">
        <f t="shared" si="0"/>
        <v>93.452618408645833</v>
      </c>
    </row>
    <row r="107" spans="2:31" ht="11.45" customHeight="1" x14ac:dyDescent="0.25">
      <c r="B107" s="22" t="s">
        <v>51</v>
      </c>
      <c r="C107" s="10">
        <f t="shared" si="1"/>
        <v>55.755108091937714</v>
      </c>
      <c r="D107" s="10">
        <f t="shared" si="0"/>
        <v>56.406782374059588</v>
      </c>
      <c r="E107" s="10">
        <f t="shared" si="0"/>
        <v>46.581771190298056</v>
      </c>
      <c r="F107" s="10">
        <f t="shared" si="0"/>
        <v>43.325661680092061</v>
      </c>
      <c r="G107" s="10">
        <f t="shared" si="0"/>
        <v>40.762689249948394</v>
      </c>
      <c r="H107" s="10">
        <f t="shared" si="0"/>
        <v>32.577922260424771</v>
      </c>
      <c r="I107" s="10">
        <f t="shared" si="0"/>
        <v>30.146525319321963</v>
      </c>
      <c r="J107" s="10">
        <f t="shared" si="0"/>
        <v>32.350619120141403</v>
      </c>
      <c r="K107" s="10">
        <f t="shared" si="0"/>
        <v>31.715847202832187</v>
      </c>
      <c r="L107" s="10">
        <f t="shared" si="0"/>
        <v>36.540714028793566</v>
      </c>
      <c r="M107" s="10">
        <f t="shared" si="0"/>
        <v>34.929626261313935</v>
      </c>
      <c r="N107" s="10">
        <f t="shared" si="0"/>
        <v>35.942027714820554</v>
      </c>
      <c r="O107" s="10">
        <f t="shared" si="0"/>
        <v>38.632081232444122</v>
      </c>
      <c r="P107" s="10">
        <f t="shared" si="0"/>
        <v>42.318225566541258</v>
      </c>
      <c r="Q107" s="10">
        <f t="shared" si="0"/>
        <v>45.207957408036023</v>
      </c>
      <c r="R107" s="10">
        <f t="shared" si="0"/>
        <v>44.904804901018451</v>
      </c>
      <c r="S107" s="10">
        <f t="shared" si="0"/>
        <v>41.589027721517674</v>
      </c>
      <c r="T107" s="10">
        <f t="shared" si="0"/>
        <v>28.828523617399156</v>
      </c>
      <c r="U107" s="10">
        <f t="shared" si="0"/>
        <v>33.975894828951205</v>
      </c>
      <c r="V107" s="10">
        <f t="shared" ref="V107:AE122" si="2">V21/V69*1000</f>
        <v>45.229234072847873</v>
      </c>
      <c r="W107" s="10">
        <f t="shared" si="2"/>
        <v>43.591427545017737</v>
      </c>
      <c r="X107" s="10">
        <f t="shared" si="2"/>
        <v>48.619494462761011</v>
      </c>
      <c r="Y107" s="10">
        <f t="shared" si="2"/>
        <v>52.150327700449949</v>
      </c>
      <c r="Z107" s="10">
        <f t="shared" si="2"/>
        <v>44.382186359608319</v>
      </c>
      <c r="AA107" s="10">
        <f t="shared" si="2"/>
        <v>44.863955718809947</v>
      </c>
      <c r="AB107" s="10">
        <f t="shared" si="2"/>
        <v>47.707533455101206</v>
      </c>
      <c r="AC107" s="10">
        <f t="shared" si="2"/>
        <v>49.031519688205634</v>
      </c>
      <c r="AD107" s="10">
        <f t="shared" si="2"/>
        <v>47.474880410153119</v>
      </c>
      <c r="AE107" s="10">
        <f t="shared" si="2"/>
        <v>51.502133118529791</v>
      </c>
    </row>
    <row r="108" spans="2:31" ht="11.45" customHeight="1" x14ac:dyDescent="0.25">
      <c r="B108" s="22" t="s">
        <v>52</v>
      </c>
      <c r="C108" s="10">
        <f t="shared" si="1"/>
        <v>39.857763005950531</v>
      </c>
      <c r="D108" s="10">
        <f t="shared" si="1"/>
        <v>42.260099620002741</v>
      </c>
      <c r="E108" s="10">
        <f t="shared" si="1"/>
        <v>44.484579791815506</v>
      </c>
      <c r="F108" s="10">
        <f t="shared" si="1"/>
        <v>48.017564122988688</v>
      </c>
      <c r="G108" s="10">
        <f t="shared" si="1"/>
        <v>50.665641308049118</v>
      </c>
      <c r="H108" s="10">
        <f t="shared" si="1"/>
        <v>55.076573564598121</v>
      </c>
      <c r="I108" s="10">
        <f t="shared" si="1"/>
        <v>60.716464969029147</v>
      </c>
      <c r="J108" s="10">
        <f t="shared" si="1"/>
        <v>63.057460588093086</v>
      </c>
      <c r="K108" s="10">
        <f t="shared" si="1"/>
        <v>65.194904656960503</v>
      </c>
      <c r="L108" s="10">
        <f t="shared" si="1"/>
        <v>71.030651674028647</v>
      </c>
      <c r="M108" s="10">
        <f t="shared" si="1"/>
        <v>78.576795139181158</v>
      </c>
      <c r="N108" s="10">
        <f t="shared" si="1"/>
        <v>85.13454102402126</v>
      </c>
      <c r="O108" s="10">
        <f t="shared" si="1"/>
        <v>89.617694866670945</v>
      </c>
      <c r="P108" s="10">
        <f t="shared" si="1"/>
        <v>92.124139011760022</v>
      </c>
      <c r="Q108" s="10">
        <f t="shared" si="1"/>
        <v>88.397499792038502</v>
      </c>
      <c r="R108" s="10">
        <f t="shared" si="1"/>
        <v>87.288112795282061</v>
      </c>
      <c r="S108" s="10">
        <f t="shared" ref="D108:AD117" si="3">S22/S70*1000</f>
        <v>85.470491873684736</v>
      </c>
      <c r="T108" s="10">
        <f t="shared" si="3"/>
        <v>81.693316287652166</v>
      </c>
      <c r="U108" s="10">
        <f t="shared" si="3"/>
        <v>76.291756274762292</v>
      </c>
      <c r="V108" s="10">
        <f t="shared" si="3"/>
        <v>74.045783585597448</v>
      </c>
      <c r="W108" s="10">
        <f t="shared" si="3"/>
        <v>70.87598763311577</v>
      </c>
      <c r="X108" s="10">
        <f t="shared" si="3"/>
        <v>72.313941498795913</v>
      </c>
      <c r="Y108" s="10">
        <f t="shared" si="3"/>
        <v>72.739022053081527</v>
      </c>
      <c r="Z108" s="10">
        <f t="shared" si="3"/>
        <v>76.914027535058182</v>
      </c>
      <c r="AA108" s="10">
        <f t="shared" si="3"/>
        <v>72.282868986474213</v>
      </c>
      <c r="AB108" s="10">
        <f t="shared" si="3"/>
        <v>76.190933999903862</v>
      </c>
      <c r="AC108" s="10">
        <f t="shared" si="3"/>
        <v>74.202738120431718</v>
      </c>
      <c r="AD108" s="10">
        <f t="shared" si="3"/>
        <v>81.203064749670006</v>
      </c>
      <c r="AE108" s="10">
        <f t="shared" si="2"/>
        <v>81.193862795806567</v>
      </c>
    </row>
    <row r="109" spans="2:31" ht="11.45" customHeight="1" x14ac:dyDescent="0.25">
      <c r="B109" s="22" t="s">
        <v>53</v>
      </c>
      <c r="C109" s="10">
        <f t="shared" si="1"/>
        <v>42.318394460302237</v>
      </c>
      <c r="D109" s="10">
        <f t="shared" si="3"/>
        <v>43.229962167299675</v>
      </c>
      <c r="E109" s="10">
        <f t="shared" si="3"/>
        <v>42.315261922607888</v>
      </c>
      <c r="F109" s="10">
        <f t="shared" si="3"/>
        <v>44.122305645743147</v>
      </c>
      <c r="G109" s="10">
        <f t="shared" si="3"/>
        <v>46.88753470068292</v>
      </c>
      <c r="H109" s="10">
        <f t="shared" si="3"/>
        <v>51.53922833075859</v>
      </c>
      <c r="I109" s="10">
        <f t="shared" si="3"/>
        <v>49.293914809011895</v>
      </c>
      <c r="J109" s="10">
        <f t="shared" si="3"/>
        <v>50.859677492509348</v>
      </c>
      <c r="K109" s="10">
        <f t="shared" si="3"/>
        <v>50.748947182087925</v>
      </c>
      <c r="L109" s="10">
        <f t="shared" si="3"/>
        <v>52.589888873389228</v>
      </c>
      <c r="M109" s="10">
        <f t="shared" si="3"/>
        <v>52.565936624637509</v>
      </c>
      <c r="N109" s="10">
        <f t="shared" si="3"/>
        <v>51.436394573807689</v>
      </c>
      <c r="O109" s="10">
        <f t="shared" si="3"/>
        <v>53.661704834824064</v>
      </c>
      <c r="P109" s="10">
        <f t="shared" si="3"/>
        <v>54.064710508988711</v>
      </c>
      <c r="Q109" s="10">
        <f t="shared" si="3"/>
        <v>58.62959144186587</v>
      </c>
      <c r="R109" s="10">
        <f t="shared" si="3"/>
        <v>58.40956141793562</v>
      </c>
      <c r="S109" s="10">
        <f t="shared" si="3"/>
        <v>61.27848208487449</v>
      </c>
      <c r="T109" s="10">
        <f t="shared" si="3"/>
        <v>61.650205656728296</v>
      </c>
      <c r="U109" s="10">
        <f t="shared" si="3"/>
        <v>62.398312744802645</v>
      </c>
      <c r="V109" s="10">
        <f t="shared" si="3"/>
        <v>63.237477094657656</v>
      </c>
      <c r="W109" s="10">
        <f t="shared" si="3"/>
        <v>62.360425392227533</v>
      </c>
      <c r="X109" s="10">
        <f t="shared" si="3"/>
        <v>61.82296753687487</v>
      </c>
      <c r="Y109" s="10">
        <f t="shared" si="3"/>
        <v>62.465717764621914</v>
      </c>
      <c r="Z109" s="10">
        <f t="shared" si="3"/>
        <v>65.649871337262383</v>
      </c>
      <c r="AA109" s="10">
        <f t="shared" si="3"/>
        <v>66.469951276805403</v>
      </c>
      <c r="AB109" s="10">
        <f t="shared" si="3"/>
        <v>67.323593441472497</v>
      </c>
      <c r="AC109" s="10">
        <f t="shared" si="3"/>
        <v>70.985012970326821</v>
      </c>
      <c r="AD109" s="10">
        <f t="shared" si="3"/>
        <v>71.827035549610585</v>
      </c>
      <c r="AE109" s="10">
        <f t="shared" si="2"/>
        <v>69.800893354507025</v>
      </c>
    </row>
    <row r="110" spans="2:31" ht="11.45" customHeight="1" x14ac:dyDescent="0.25">
      <c r="B110" s="22" t="s">
        <v>54</v>
      </c>
      <c r="C110" s="10">
        <f t="shared" si="1"/>
        <v>26.582865385606098</v>
      </c>
      <c r="D110" s="10">
        <f t="shared" si="3"/>
        <v>26.871777243038846</v>
      </c>
      <c r="E110" s="10">
        <f t="shared" si="3"/>
        <v>26.709661926896626</v>
      </c>
      <c r="F110" s="10">
        <f t="shared" si="3"/>
        <v>28.028646685144697</v>
      </c>
      <c r="G110" s="10">
        <f t="shared" si="3"/>
        <v>32.098595428256679</v>
      </c>
      <c r="H110" s="10">
        <f t="shared" si="3"/>
        <v>29.934968508372162</v>
      </c>
      <c r="I110" s="10">
        <f t="shared" si="3"/>
        <v>31.155052264808361</v>
      </c>
      <c r="J110" s="10">
        <f t="shared" si="3"/>
        <v>32.031102490602308</v>
      </c>
      <c r="K110" s="10">
        <f t="shared" si="3"/>
        <v>33.719080236472337</v>
      </c>
      <c r="L110" s="10">
        <f t="shared" si="3"/>
        <v>33.507940191625501</v>
      </c>
      <c r="M110" s="10">
        <f t="shared" si="3"/>
        <v>35.592678442970183</v>
      </c>
      <c r="N110" s="10">
        <f t="shared" si="3"/>
        <v>34.892026703235437</v>
      </c>
      <c r="O110" s="10">
        <f t="shared" si="3"/>
        <v>35.565882996172775</v>
      </c>
      <c r="P110" s="10">
        <f t="shared" si="3"/>
        <v>34.741867771543035</v>
      </c>
      <c r="Q110" s="10">
        <f t="shared" si="3"/>
        <v>34.340659340659343</v>
      </c>
      <c r="R110" s="10">
        <f t="shared" si="3"/>
        <v>36.661143330571669</v>
      </c>
      <c r="S110" s="10">
        <f t="shared" si="3"/>
        <v>36.269229278877823</v>
      </c>
      <c r="T110" s="10">
        <f t="shared" si="3"/>
        <v>35.859953317772593</v>
      </c>
      <c r="U110" s="10">
        <f t="shared" si="3"/>
        <v>35.347465034965033</v>
      </c>
      <c r="V110" s="10">
        <f t="shared" si="3"/>
        <v>40.61622902763051</v>
      </c>
      <c r="W110" s="10">
        <f t="shared" si="3"/>
        <v>40.079090608366158</v>
      </c>
      <c r="X110" s="10">
        <f t="shared" si="3"/>
        <v>40.766824343725915</v>
      </c>
      <c r="Y110" s="10">
        <f t="shared" si="3"/>
        <v>33.415877640203938</v>
      </c>
      <c r="Z110" s="10">
        <f t="shared" si="3"/>
        <v>34.716044274335367</v>
      </c>
      <c r="AA110" s="10">
        <f t="shared" si="3"/>
        <v>36.023461384166332</v>
      </c>
      <c r="AB110" s="10">
        <f t="shared" si="3"/>
        <v>28.862646610916666</v>
      </c>
      <c r="AC110" s="10">
        <f t="shared" si="3"/>
        <v>38.252001610233926</v>
      </c>
      <c r="AD110" s="10">
        <f t="shared" si="3"/>
        <v>39.891540130151846</v>
      </c>
      <c r="AE110" s="10">
        <f t="shared" si="2"/>
        <v>46.661481494006047</v>
      </c>
    </row>
    <row r="111" spans="2:31" ht="11.45" customHeight="1" x14ac:dyDescent="0.25">
      <c r="B111" s="22" t="s">
        <v>55</v>
      </c>
      <c r="C111" s="10">
        <f t="shared" si="1"/>
        <v>55.17035738223818</v>
      </c>
      <c r="D111" s="10">
        <f t="shared" si="3"/>
        <v>58.06130903065452</v>
      </c>
      <c r="E111" s="10">
        <f t="shared" si="3"/>
        <v>59.956742776374796</v>
      </c>
      <c r="F111" s="10">
        <f t="shared" si="3"/>
        <v>58.536188622843731</v>
      </c>
      <c r="G111" s="10">
        <f t="shared" si="3"/>
        <v>56.556128558702767</v>
      </c>
      <c r="H111" s="10">
        <f t="shared" si="3"/>
        <v>61.21918186480125</v>
      </c>
      <c r="I111" s="10">
        <f t="shared" si="3"/>
        <v>60.233406374311386</v>
      </c>
      <c r="J111" s="10">
        <f t="shared" si="3"/>
        <v>57.242124890030773</v>
      </c>
      <c r="K111" s="10">
        <f t="shared" si="3"/>
        <v>57.442222965861745</v>
      </c>
      <c r="L111" s="10">
        <f t="shared" si="3"/>
        <v>59.978017563142487</v>
      </c>
      <c r="M111" s="10">
        <f t="shared" si="3"/>
        <v>62.683417016135003</v>
      </c>
      <c r="N111" s="10">
        <f t="shared" si="3"/>
        <v>64.547379525505121</v>
      </c>
      <c r="O111" s="10">
        <f t="shared" si="3"/>
        <v>66.449856114401328</v>
      </c>
      <c r="P111" s="10">
        <f t="shared" si="3"/>
        <v>64.977738840580415</v>
      </c>
      <c r="Q111" s="10">
        <f t="shared" si="3"/>
        <v>65.481089515058898</v>
      </c>
      <c r="R111" s="10">
        <f t="shared" si="3"/>
        <v>69.401933630516737</v>
      </c>
      <c r="S111" s="10">
        <f t="shared" si="3"/>
        <v>72.046267661662853</v>
      </c>
      <c r="T111" s="10">
        <f t="shared" si="3"/>
        <v>74.200804747909373</v>
      </c>
      <c r="U111" s="10">
        <f t="shared" si="3"/>
        <v>74.179970136424259</v>
      </c>
      <c r="V111" s="10">
        <f t="shared" si="3"/>
        <v>74.552312436318275</v>
      </c>
      <c r="W111" s="10">
        <f t="shared" si="3"/>
        <v>73.136851663906839</v>
      </c>
      <c r="X111" s="10">
        <f t="shared" si="3"/>
        <v>72.934148566047909</v>
      </c>
      <c r="Y111" s="10">
        <f t="shared" si="3"/>
        <v>74.057982061640885</v>
      </c>
      <c r="Z111" s="10">
        <f t="shared" si="3"/>
        <v>75.569080112240599</v>
      </c>
      <c r="AA111" s="10">
        <f t="shared" si="3"/>
        <v>75.40100035291357</v>
      </c>
      <c r="AB111" s="10">
        <f t="shared" si="3"/>
        <v>78.995203720749956</v>
      </c>
      <c r="AC111" s="10">
        <f t="shared" si="3"/>
        <v>74.968498563051611</v>
      </c>
      <c r="AD111" s="10">
        <f t="shared" si="3"/>
        <v>76.246703541661944</v>
      </c>
      <c r="AE111" s="10">
        <f t="shared" si="2"/>
        <v>70.42839131449918</v>
      </c>
    </row>
    <row r="112" spans="2:31" ht="11.45" customHeight="1" x14ac:dyDescent="0.25">
      <c r="B112" s="22" t="s">
        <v>56</v>
      </c>
      <c r="C112" s="10">
        <f t="shared" si="1"/>
        <v>29.536826119969625</v>
      </c>
      <c r="D112" s="10">
        <f t="shared" si="3"/>
        <v>30.583299128927806</v>
      </c>
      <c r="E112" s="10">
        <f t="shared" si="3"/>
        <v>33.343628662195556</v>
      </c>
      <c r="F112" s="10">
        <f t="shared" si="3"/>
        <v>37.339019189765459</v>
      </c>
      <c r="G112" s="10">
        <f t="shared" si="3"/>
        <v>37.950065703022339</v>
      </c>
      <c r="H112" s="10">
        <f t="shared" si="3"/>
        <v>38.810829941603252</v>
      </c>
      <c r="I112" s="10">
        <f t="shared" si="3"/>
        <v>40.357269189954017</v>
      </c>
      <c r="J112" s="10">
        <f t="shared" si="3"/>
        <v>43.268601352825662</v>
      </c>
      <c r="K112" s="10">
        <f t="shared" si="3"/>
        <v>41.847386605895757</v>
      </c>
      <c r="L112" s="10">
        <f t="shared" si="3"/>
        <v>43.738990017615968</v>
      </c>
      <c r="M112" s="10">
        <f t="shared" si="3"/>
        <v>47.661929044157539</v>
      </c>
      <c r="N112" s="10">
        <f t="shared" si="3"/>
        <v>52.86079965389191</v>
      </c>
      <c r="O112" s="10">
        <f t="shared" si="3"/>
        <v>55.271587269133782</v>
      </c>
      <c r="P112" s="10">
        <f t="shared" si="3"/>
        <v>58.34934762819865</v>
      </c>
      <c r="Q112" s="10">
        <f t="shared" si="3"/>
        <v>62.004475169488693</v>
      </c>
      <c r="R112" s="10">
        <f t="shared" si="3"/>
        <v>63.583889587565693</v>
      </c>
      <c r="S112" s="10">
        <f t="shared" si="3"/>
        <v>62.596604488035013</v>
      </c>
      <c r="T112" s="10">
        <f t="shared" si="3"/>
        <v>62.732160312805469</v>
      </c>
      <c r="U112" s="10">
        <f t="shared" si="3"/>
        <v>61.800494429640096</v>
      </c>
      <c r="V112" s="10">
        <f t="shared" si="3"/>
        <v>61.317306109007085</v>
      </c>
      <c r="W112" s="10">
        <f t="shared" si="3"/>
        <v>63.959934484061982</v>
      </c>
      <c r="X112" s="10">
        <f t="shared" si="3"/>
        <v>56.994430804239776</v>
      </c>
      <c r="Y112" s="10">
        <f t="shared" si="3"/>
        <v>52.297054909448597</v>
      </c>
      <c r="Z112" s="10">
        <f t="shared" si="3"/>
        <v>44.698214791725704</v>
      </c>
      <c r="AA112" s="10">
        <f t="shared" si="3"/>
        <v>42.02548992736741</v>
      </c>
      <c r="AB112" s="10">
        <f t="shared" si="3"/>
        <v>51.802474132915073</v>
      </c>
      <c r="AC112" s="10">
        <f t="shared" si="3"/>
        <v>55.532083443358864</v>
      </c>
      <c r="AD112" s="10">
        <f t="shared" si="3"/>
        <v>57.434395332645067</v>
      </c>
      <c r="AE112" s="10">
        <f t="shared" si="2"/>
        <v>58.415401703072931</v>
      </c>
    </row>
    <row r="113" spans="2:31" ht="11.45" customHeight="1" x14ac:dyDescent="0.25">
      <c r="B113" s="22" t="s">
        <v>57</v>
      </c>
      <c r="C113" s="10">
        <f t="shared" si="1"/>
        <v>7.4250231206235968</v>
      </c>
      <c r="D113" s="10">
        <f t="shared" si="3"/>
        <v>8.4176632934682605</v>
      </c>
      <c r="E113" s="10">
        <f t="shared" si="3"/>
        <v>9.8125550383696059</v>
      </c>
      <c r="F113" s="10">
        <f t="shared" si="3"/>
        <v>13.08032890575585</v>
      </c>
      <c r="G113" s="10">
        <f t="shared" si="3"/>
        <v>12.051645308777127</v>
      </c>
      <c r="H113" s="10">
        <f t="shared" si="3"/>
        <v>12.562529180284132</v>
      </c>
      <c r="I113" s="10">
        <f t="shared" si="3"/>
        <v>13.468640611451876</v>
      </c>
      <c r="J113" s="10">
        <f t="shared" si="3"/>
        <v>15.106220793424585</v>
      </c>
      <c r="K113" s="10">
        <f t="shared" si="3"/>
        <v>14.973661962671521</v>
      </c>
      <c r="L113" s="10">
        <f t="shared" si="3"/>
        <v>15.958599109399445</v>
      </c>
      <c r="M113" s="10">
        <f t="shared" si="3"/>
        <v>18.082547756614051</v>
      </c>
      <c r="N113" s="10">
        <f t="shared" si="3"/>
        <v>22.268778742973939</v>
      </c>
      <c r="O113" s="10">
        <f t="shared" si="3"/>
        <v>27.618631657374817</v>
      </c>
      <c r="P113" s="10">
        <f t="shared" si="3"/>
        <v>29.915167334762746</v>
      </c>
      <c r="Q113" s="10">
        <f t="shared" si="3"/>
        <v>33.394048161144298</v>
      </c>
      <c r="R113" s="10">
        <f t="shared" si="3"/>
        <v>34.181426444029022</v>
      </c>
      <c r="S113" s="10">
        <f t="shared" si="3"/>
        <v>28.219674815767924</v>
      </c>
      <c r="T113" s="10">
        <f t="shared" si="3"/>
        <v>32.183059605093192</v>
      </c>
      <c r="U113" s="10">
        <f t="shared" si="3"/>
        <v>35.377071247716422</v>
      </c>
      <c r="V113" s="10">
        <f t="shared" si="3"/>
        <v>36.92094496502574</v>
      </c>
      <c r="W113" s="10">
        <f t="shared" si="3"/>
        <v>43.643191841234845</v>
      </c>
      <c r="X113" s="10">
        <f t="shared" si="3"/>
        <v>39.852992207956085</v>
      </c>
      <c r="Y113" s="10">
        <f t="shared" si="3"/>
        <v>33.383690761601365</v>
      </c>
      <c r="Z113" s="10">
        <f t="shared" si="3"/>
        <v>36.433291157036415</v>
      </c>
      <c r="AA113" s="10">
        <f t="shared" si="3"/>
        <v>29.808667004561581</v>
      </c>
      <c r="AB113" s="10">
        <f t="shared" si="3"/>
        <v>29.776756401838472</v>
      </c>
      <c r="AC113" s="10">
        <f t="shared" si="3"/>
        <v>32.526971788514373</v>
      </c>
      <c r="AD113" s="10">
        <f t="shared" si="3"/>
        <v>32.821042805707428</v>
      </c>
      <c r="AE113" s="10">
        <f t="shared" si="2"/>
        <v>29.494767007226514</v>
      </c>
    </row>
    <row r="114" spans="2:31" ht="11.45" customHeight="1" x14ac:dyDescent="0.25">
      <c r="B114" s="22" t="s">
        <v>58</v>
      </c>
      <c r="C114" s="10">
        <f t="shared" si="1"/>
        <v>18.594087695519985</v>
      </c>
      <c r="D114" s="10">
        <f t="shared" si="3"/>
        <v>18.336852363163878</v>
      </c>
      <c r="E114" s="10">
        <f t="shared" si="3"/>
        <v>19.965403491833616</v>
      </c>
      <c r="F114" s="10">
        <f t="shared" si="3"/>
        <v>20.528491185925741</v>
      </c>
      <c r="G114" s="10">
        <f t="shared" si="3"/>
        <v>23.359892769379698</v>
      </c>
      <c r="H114" s="10">
        <f t="shared" si="3"/>
        <v>23.175965665236053</v>
      </c>
      <c r="I114" s="10">
        <f t="shared" si="3"/>
        <v>30.742562661044744</v>
      </c>
      <c r="J114" s="10">
        <f t="shared" si="3"/>
        <v>26.386617100371748</v>
      </c>
      <c r="K114" s="10">
        <f t="shared" si="3"/>
        <v>23.59649398385222</v>
      </c>
      <c r="L114" s="10">
        <f t="shared" si="3"/>
        <v>27.260785398230091</v>
      </c>
      <c r="M114" s="10">
        <f t="shared" si="3"/>
        <v>23.928117048346056</v>
      </c>
      <c r="N114" s="10">
        <f t="shared" si="3"/>
        <v>29.39553724202954</v>
      </c>
      <c r="O114" s="10">
        <f t="shared" si="3"/>
        <v>22.96571039285444</v>
      </c>
      <c r="P114" s="10">
        <f t="shared" si="3"/>
        <v>27.089996772205758</v>
      </c>
      <c r="Q114" s="10">
        <f t="shared" si="3"/>
        <v>21.837801469827138</v>
      </c>
      <c r="R114" s="10">
        <f t="shared" si="3"/>
        <v>23.654705657004218</v>
      </c>
      <c r="S114" s="10">
        <f t="shared" si="3"/>
        <v>30.016564126833881</v>
      </c>
      <c r="T114" s="10">
        <f t="shared" si="3"/>
        <v>29.057735872160656</v>
      </c>
      <c r="U114" s="10">
        <f t="shared" si="3"/>
        <v>31.879665667070753</v>
      </c>
      <c r="V114" s="10">
        <f t="shared" si="3"/>
        <v>28.592004703115816</v>
      </c>
      <c r="W114" s="10">
        <f t="shared" si="3"/>
        <v>30.050746268656717</v>
      </c>
      <c r="X114" s="10">
        <f t="shared" si="3"/>
        <v>27.916159567275187</v>
      </c>
      <c r="Y114" s="10">
        <f t="shared" si="3"/>
        <v>27.034537514886861</v>
      </c>
      <c r="Z114" s="10">
        <f t="shared" si="3"/>
        <v>31.690622861054077</v>
      </c>
      <c r="AA114" s="10">
        <f t="shared" si="3"/>
        <v>28.385072226976842</v>
      </c>
      <c r="AB114" s="10">
        <f t="shared" si="3"/>
        <v>24.946501523895986</v>
      </c>
      <c r="AC114" s="10">
        <f t="shared" si="3"/>
        <v>25.398962113231107</v>
      </c>
      <c r="AD114" s="10">
        <f t="shared" si="3"/>
        <v>24.392259486261278</v>
      </c>
      <c r="AE114" s="10">
        <f t="shared" si="2"/>
        <v>28.712306903038247</v>
      </c>
    </row>
    <row r="115" spans="2:31" ht="11.45" customHeight="1" x14ac:dyDescent="0.25">
      <c r="B115" s="22" t="s">
        <v>59</v>
      </c>
      <c r="C115" s="10">
        <f t="shared" ref="C115:R130" si="4">C29/C77*1000</f>
        <v>218.17352859906049</v>
      </c>
      <c r="D115" s="10">
        <f t="shared" si="3"/>
        <v>219.13299365139912</v>
      </c>
      <c r="E115" s="10">
        <f t="shared" si="3"/>
        <v>223.45919800280853</v>
      </c>
      <c r="F115" s="10">
        <f t="shared" si="3"/>
        <v>212.98243909547983</v>
      </c>
      <c r="G115" s="10">
        <f t="shared" si="3"/>
        <v>216.38672399892502</v>
      </c>
      <c r="H115" s="10">
        <f t="shared" si="3"/>
        <v>208.9997954591941</v>
      </c>
      <c r="I115" s="10">
        <f t="shared" si="3"/>
        <v>194.82463006448245</v>
      </c>
      <c r="J115" s="10">
        <f t="shared" si="3"/>
        <v>201.65296974224879</v>
      </c>
      <c r="K115" s="10">
        <f t="shared" si="3"/>
        <v>210.78585086042065</v>
      </c>
      <c r="L115" s="10">
        <f t="shared" si="3"/>
        <v>227.16528623863789</v>
      </c>
      <c r="M115" s="10">
        <f t="shared" si="3"/>
        <v>240.89963842104279</v>
      </c>
      <c r="N115" s="10">
        <f t="shared" si="3"/>
        <v>258.50792575290194</v>
      </c>
      <c r="O115" s="10">
        <f t="shared" si="3"/>
        <v>253.246968666545</v>
      </c>
      <c r="P115" s="10">
        <f t="shared" si="3"/>
        <v>225.41117912570331</v>
      </c>
      <c r="Q115" s="10">
        <f t="shared" si="3"/>
        <v>220.68100938207698</v>
      </c>
      <c r="R115" s="10">
        <f t="shared" si="3"/>
        <v>221.43182854537164</v>
      </c>
      <c r="S115" s="10">
        <f t="shared" si="3"/>
        <v>204.36005851995947</v>
      </c>
      <c r="T115" s="10">
        <f t="shared" si="3"/>
        <v>202.08094482747791</v>
      </c>
      <c r="U115" s="10">
        <f t="shared" si="3"/>
        <v>207.33570187657489</v>
      </c>
      <c r="V115" s="10">
        <f t="shared" si="3"/>
        <v>211.1642718685579</v>
      </c>
      <c r="W115" s="10">
        <f t="shared" si="3"/>
        <v>214.01876161361866</v>
      </c>
      <c r="X115" s="10">
        <f t="shared" si="3"/>
        <v>210.75976261997215</v>
      </c>
      <c r="Y115" s="10">
        <f t="shared" si="3"/>
        <v>206.46655922643032</v>
      </c>
      <c r="Z115" s="10">
        <f t="shared" si="3"/>
        <v>195.57338169642858</v>
      </c>
      <c r="AA115" s="10">
        <f t="shared" si="3"/>
        <v>189.18477527331626</v>
      </c>
      <c r="AB115" s="10">
        <f t="shared" si="3"/>
        <v>194.71848136592814</v>
      </c>
      <c r="AC115" s="10">
        <f t="shared" si="3"/>
        <v>214.43674110391851</v>
      </c>
      <c r="AD115" s="10">
        <f t="shared" si="3"/>
        <v>201.647135744103</v>
      </c>
      <c r="AE115" s="10">
        <f t="shared" si="2"/>
        <v>182.64832351247716</v>
      </c>
    </row>
    <row r="116" spans="2:31" ht="11.45" customHeight="1" x14ac:dyDescent="0.25">
      <c r="B116" s="22" t="s">
        <v>60</v>
      </c>
      <c r="C116" s="10">
        <f t="shared" si="4"/>
        <v>39.919601222061424</v>
      </c>
      <c r="D116" s="10">
        <f t="shared" si="3"/>
        <v>33.90373662139325</v>
      </c>
      <c r="E116" s="10">
        <f t="shared" si="3"/>
        <v>24.324671570359424</v>
      </c>
      <c r="F116" s="10">
        <f t="shared" si="3"/>
        <v>24.339275927657244</v>
      </c>
      <c r="G116" s="10">
        <f t="shared" si="3"/>
        <v>19.956329627578032</v>
      </c>
      <c r="H116" s="10">
        <f t="shared" si="3"/>
        <v>20.589007690864754</v>
      </c>
      <c r="I116" s="10">
        <f t="shared" si="3"/>
        <v>22.058961223097604</v>
      </c>
      <c r="J116" s="10">
        <f t="shared" si="3"/>
        <v>24.627559875043389</v>
      </c>
      <c r="K116" s="10">
        <f t="shared" si="3"/>
        <v>26.75657960358512</v>
      </c>
      <c r="L116" s="10">
        <f t="shared" si="3"/>
        <v>25.939150439037036</v>
      </c>
      <c r="M116" s="10">
        <f t="shared" si="3"/>
        <v>26.682249292039373</v>
      </c>
      <c r="N116" s="10">
        <f t="shared" si="3"/>
        <v>26.318291866597431</v>
      </c>
      <c r="O116" s="10">
        <f t="shared" si="3"/>
        <v>26.106997467705227</v>
      </c>
      <c r="P116" s="10">
        <f t="shared" si="3"/>
        <v>24.485451099863269</v>
      </c>
      <c r="Q116" s="10">
        <f t="shared" si="3"/>
        <v>25.075665006109595</v>
      </c>
      <c r="R116" s="10">
        <f t="shared" si="3"/>
        <v>23.776415299866176</v>
      </c>
      <c r="S116" s="10">
        <f t="shared" si="3"/>
        <v>23.566491987544616</v>
      </c>
      <c r="T116" s="10">
        <f t="shared" si="3"/>
        <v>22.212012012012014</v>
      </c>
      <c r="U116" s="10">
        <f t="shared" si="3"/>
        <v>24.142821945356353</v>
      </c>
      <c r="V116" s="10">
        <f t="shared" si="3"/>
        <v>24.452458081209379</v>
      </c>
      <c r="W116" s="10">
        <f t="shared" si="3"/>
        <v>25.924133513628924</v>
      </c>
      <c r="X116" s="10">
        <f t="shared" si="3"/>
        <v>26.424815084013851</v>
      </c>
      <c r="Y116" s="10">
        <f t="shared" si="3"/>
        <v>25.792269771703236</v>
      </c>
      <c r="Z116" s="10">
        <f t="shared" si="3"/>
        <v>29.448396014513619</v>
      </c>
      <c r="AA116" s="10">
        <f t="shared" si="3"/>
        <v>32.490619038634883</v>
      </c>
      <c r="AB116" s="10">
        <f t="shared" si="3"/>
        <v>34.301984098560268</v>
      </c>
      <c r="AC116" s="10">
        <f t="shared" si="3"/>
        <v>36.096399028092492</v>
      </c>
      <c r="AD116" s="10">
        <f t="shared" si="3"/>
        <v>36.814800925057817</v>
      </c>
      <c r="AE116" s="10">
        <f t="shared" si="2"/>
        <v>35.914038321104421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20.860059625982473</v>
      </c>
      <c r="I117" s="10">
        <f t="shared" si="3"/>
        <v>22.764748992304874</v>
      </c>
      <c r="J117" s="10">
        <f t="shared" si="3"/>
        <v>25.415019762845848</v>
      </c>
      <c r="K117" s="10">
        <f t="shared" si="3"/>
        <v>27.716141929035484</v>
      </c>
      <c r="L117" s="10">
        <f t="shared" si="3"/>
        <v>32.737816855298846</v>
      </c>
      <c r="M117" s="10">
        <f t="shared" si="3"/>
        <v>33.307264511644078</v>
      </c>
      <c r="N117" s="10">
        <f t="shared" si="3"/>
        <v>35.935896423778317</v>
      </c>
      <c r="O117" s="10">
        <f t="shared" si="3"/>
        <v>35.626052779337456</v>
      </c>
      <c r="P117" s="10">
        <f t="shared" si="3"/>
        <v>31.513365043210293</v>
      </c>
      <c r="Q117" s="10">
        <f t="shared" si="3"/>
        <v>43.340013360053433</v>
      </c>
      <c r="R117" s="10">
        <f t="shared" si="3"/>
        <v>44.268277337360011</v>
      </c>
      <c r="S117" s="10">
        <f t="shared" si="3"/>
        <v>37.88886101354742</v>
      </c>
      <c r="T117" s="10">
        <f t="shared" si="3"/>
        <v>40.308954863625395</v>
      </c>
      <c r="U117" s="10">
        <f t="shared" si="3"/>
        <v>41.647155232966519</v>
      </c>
      <c r="V117" s="10">
        <f t="shared" si="3"/>
        <v>42.383811429842112</v>
      </c>
      <c r="W117" s="10">
        <f t="shared" si="3"/>
        <v>42.222222222222221</v>
      </c>
      <c r="X117" s="10">
        <f t="shared" si="3"/>
        <v>42.310217687762012</v>
      </c>
      <c r="Y117" s="10">
        <f t="shared" si="3"/>
        <v>41.970285714285716</v>
      </c>
      <c r="Z117" s="10">
        <f t="shared" si="3"/>
        <v>41.156729428172937</v>
      </c>
      <c r="AA117" s="10">
        <f t="shared" si="3"/>
        <v>43.19705483433443</v>
      </c>
      <c r="AB117" s="10">
        <f t="shared" si="3"/>
        <v>49.304104404053149</v>
      </c>
      <c r="AC117" s="10">
        <f t="shared" si="3"/>
        <v>51.487215853130046</v>
      </c>
      <c r="AD117" s="10">
        <f t="shared" si="3"/>
        <v>49.540944765289503</v>
      </c>
      <c r="AE117" s="10">
        <f t="shared" si="2"/>
        <v>46.887454590343182</v>
      </c>
    </row>
    <row r="118" spans="2:31" ht="11.45" customHeight="1" x14ac:dyDescent="0.25">
      <c r="B118" s="22" t="s">
        <v>62</v>
      </c>
      <c r="C118" s="10">
        <f t="shared" si="4"/>
        <v>87.984106885560834</v>
      </c>
      <c r="D118" s="10">
        <f t="shared" si="4"/>
        <v>92.136492113836923</v>
      </c>
      <c r="E118" s="10">
        <f t="shared" si="4"/>
        <v>93.097446328369699</v>
      </c>
      <c r="F118" s="10">
        <f t="shared" si="4"/>
        <v>96.986842553937734</v>
      </c>
      <c r="G118" s="10">
        <f t="shared" si="4"/>
        <v>98.581664463268538</v>
      </c>
      <c r="H118" s="10">
        <f t="shared" si="4"/>
        <v>100.30091844740851</v>
      </c>
      <c r="I118" s="10">
        <f t="shared" si="4"/>
        <v>100.75107718452558</v>
      </c>
      <c r="J118" s="10">
        <f t="shared" si="4"/>
        <v>104.46049436233039</v>
      </c>
      <c r="K118" s="10">
        <f t="shared" si="4"/>
        <v>109.14416160571994</v>
      </c>
      <c r="L118" s="10">
        <f t="shared" si="4"/>
        <v>113.34616471338288</v>
      </c>
      <c r="M118" s="10">
        <f t="shared" si="4"/>
        <v>115.82577712249663</v>
      </c>
      <c r="N118" s="10">
        <f t="shared" si="4"/>
        <v>117.7856332228464</v>
      </c>
      <c r="O118" s="10">
        <f t="shared" si="4"/>
        <v>125.6139231532681</v>
      </c>
      <c r="P118" s="10">
        <f t="shared" si="4"/>
        <v>135.52454088219989</v>
      </c>
      <c r="Q118" s="10">
        <f t="shared" si="4"/>
        <v>137.87056962336271</v>
      </c>
      <c r="R118" s="10">
        <f t="shared" si="4"/>
        <v>144.91190210216308</v>
      </c>
      <c r="S118" s="10">
        <f t="shared" ref="D118:AE127" si="5">S32/S80*1000</f>
        <v>146.65389655696214</v>
      </c>
      <c r="T118" s="10">
        <f t="shared" si="5"/>
        <v>145.42104229791616</v>
      </c>
      <c r="U118" s="10">
        <f t="shared" si="5"/>
        <v>147.6192544846854</v>
      </c>
      <c r="V118" s="10">
        <f t="shared" si="5"/>
        <v>153.72390673722401</v>
      </c>
      <c r="W118" s="10">
        <f t="shared" si="5"/>
        <v>160.50368373454069</v>
      </c>
      <c r="X118" s="10">
        <f t="shared" si="5"/>
        <v>162.17455951667316</v>
      </c>
      <c r="Y118" s="10">
        <f t="shared" si="5"/>
        <v>164.17050938009663</v>
      </c>
      <c r="Z118" s="10">
        <f t="shared" si="5"/>
        <v>165.24925998743461</v>
      </c>
      <c r="AA118" s="10">
        <f t="shared" si="5"/>
        <v>164.7764846127302</v>
      </c>
      <c r="AB118" s="10">
        <f t="shared" si="5"/>
        <v>164.24976608132599</v>
      </c>
      <c r="AC118" s="10">
        <f t="shared" si="5"/>
        <v>164.89026303364454</v>
      </c>
      <c r="AD118" s="10">
        <f t="shared" si="5"/>
        <v>162.05479697309684</v>
      </c>
      <c r="AE118" s="10">
        <f t="shared" si="2"/>
        <v>156.96804021039782</v>
      </c>
    </row>
    <row r="119" spans="2:31" ht="11.45" customHeight="1" x14ac:dyDescent="0.25">
      <c r="B119" s="22" t="s">
        <v>63</v>
      </c>
      <c r="C119" s="10">
        <f t="shared" si="4"/>
        <v>30.730041187698223</v>
      </c>
      <c r="D119" s="10">
        <f t="shared" si="5"/>
        <v>31.130189068924729</v>
      </c>
      <c r="E119" s="10">
        <f t="shared" si="5"/>
        <v>32.929533261430073</v>
      </c>
      <c r="F119" s="10">
        <f t="shared" si="5"/>
        <v>35.650708504426667</v>
      </c>
      <c r="G119" s="10">
        <f t="shared" si="5"/>
        <v>37.973967975805195</v>
      </c>
      <c r="H119" s="10">
        <f t="shared" si="5"/>
        <v>42.747997710317293</v>
      </c>
      <c r="I119" s="10">
        <f t="shared" si="5"/>
        <v>42.065051402691687</v>
      </c>
      <c r="J119" s="10">
        <f t="shared" si="5"/>
        <v>44.105530514078147</v>
      </c>
      <c r="K119" s="10">
        <f t="shared" si="5"/>
        <v>43.141628543555065</v>
      </c>
      <c r="L119" s="10">
        <f t="shared" si="5"/>
        <v>47.288889740359885</v>
      </c>
      <c r="M119" s="10">
        <f t="shared" si="5"/>
        <v>47.787952079353275</v>
      </c>
      <c r="N119" s="10">
        <f t="shared" si="5"/>
        <v>50.636016592935604</v>
      </c>
      <c r="O119" s="10">
        <f t="shared" si="5"/>
        <v>53.887583639036585</v>
      </c>
      <c r="P119" s="10">
        <f t="shared" si="5"/>
        <v>52.764714772111049</v>
      </c>
      <c r="Q119" s="10">
        <f t="shared" si="5"/>
        <v>55.877655756531723</v>
      </c>
      <c r="R119" s="10">
        <f t="shared" si="5"/>
        <v>56.040110490367617</v>
      </c>
      <c r="S119" s="10">
        <f t="shared" si="5"/>
        <v>57.239848024450545</v>
      </c>
      <c r="T119" s="10">
        <f t="shared" si="5"/>
        <v>58.950314018302265</v>
      </c>
      <c r="U119" s="10">
        <f t="shared" si="5"/>
        <v>58.131044055466738</v>
      </c>
      <c r="V119" s="10">
        <f t="shared" si="5"/>
        <v>57.8612051647222</v>
      </c>
      <c r="W119" s="10">
        <f t="shared" si="5"/>
        <v>61.500484027105522</v>
      </c>
      <c r="X119" s="10">
        <f t="shared" si="5"/>
        <v>59.541682384006037</v>
      </c>
      <c r="Y119" s="10">
        <f t="shared" si="5"/>
        <v>66.799549831186695</v>
      </c>
      <c r="Z119" s="10">
        <f t="shared" si="5"/>
        <v>69.740088038781636</v>
      </c>
      <c r="AA119" s="10">
        <f t="shared" si="5"/>
        <v>70.992396350640504</v>
      </c>
      <c r="AB119" s="10">
        <f t="shared" si="5"/>
        <v>73.942869825320685</v>
      </c>
      <c r="AC119" s="10">
        <f t="shared" si="5"/>
        <v>80.992195932334909</v>
      </c>
      <c r="AD119" s="10">
        <f t="shared" si="5"/>
        <v>87.253146372061039</v>
      </c>
      <c r="AE119" s="10">
        <f t="shared" si="2"/>
        <v>81.526606108275118</v>
      </c>
    </row>
    <row r="120" spans="2:31" ht="11.45" customHeight="1" x14ac:dyDescent="0.25">
      <c r="B120" s="22" t="s">
        <v>64</v>
      </c>
      <c r="C120" s="10">
        <f t="shared" si="4"/>
        <v>8.4403726083702839</v>
      </c>
      <c r="D120" s="10">
        <f t="shared" si="5"/>
        <v>9.0812414021873806</v>
      </c>
      <c r="E120" s="10">
        <f t="shared" si="5"/>
        <v>11.778424002321174</v>
      </c>
      <c r="F120" s="10">
        <f t="shared" si="5"/>
        <v>10.637048420616784</v>
      </c>
      <c r="G120" s="10">
        <f t="shared" si="5"/>
        <v>12.026664539935537</v>
      </c>
      <c r="H120" s="10">
        <f t="shared" si="5"/>
        <v>13.174012554256192</v>
      </c>
      <c r="I120" s="10">
        <f t="shared" si="5"/>
        <v>14.573325467501943</v>
      </c>
      <c r="J120" s="10">
        <f t="shared" si="5"/>
        <v>13.60630289821419</v>
      </c>
      <c r="K120" s="10">
        <f t="shared" si="5"/>
        <v>14.285343324553919</v>
      </c>
      <c r="L120" s="10">
        <f t="shared" si="5"/>
        <v>14.926239505711207</v>
      </c>
      <c r="M120" s="10">
        <f t="shared" si="5"/>
        <v>14.3535460853369</v>
      </c>
      <c r="N120" s="10">
        <f t="shared" si="5"/>
        <v>13.648992959286824</v>
      </c>
      <c r="O120" s="10">
        <f t="shared" si="5"/>
        <v>15.897600017211889</v>
      </c>
      <c r="P120" s="10">
        <f t="shared" si="5"/>
        <v>20.192480790497118</v>
      </c>
      <c r="Q120" s="10">
        <f t="shared" si="5"/>
        <v>14.853769379348742</v>
      </c>
      <c r="R120" s="10">
        <f t="shared" si="5"/>
        <v>15.829823271155087</v>
      </c>
      <c r="S120" s="10">
        <f t="shared" si="5"/>
        <v>16.624039895450828</v>
      </c>
      <c r="T120" s="10">
        <f t="shared" si="5"/>
        <v>13.794421909882715</v>
      </c>
      <c r="U120" s="10">
        <f t="shared" si="5"/>
        <v>16.00973248693191</v>
      </c>
      <c r="V120" s="10">
        <f t="shared" si="5"/>
        <v>17.727711247666786</v>
      </c>
      <c r="W120" s="10">
        <f t="shared" si="5"/>
        <v>19.532442878494034</v>
      </c>
      <c r="X120" s="10">
        <f t="shared" si="5"/>
        <v>20.621711867244098</v>
      </c>
      <c r="Y120" s="10">
        <f t="shared" si="5"/>
        <v>20.947911778507741</v>
      </c>
      <c r="Z120" s="10">
        <f t="shared" si="5"/>
        <v>25.47505945540691</v>
      </c>
      <c r="AA120" s="10">
        <f t="shared" si="5"/>
        <v>26.745644233795211</v>
      </c>
      <c r="AB120" s="10">
        <f t="shared" si="5"/>
        <v>22.744106980169857</v>
      </c>
      <c r="AC120" s="10">
        <f t="shared" si="5"/>
        <v>20.447193401580922</v>
      </c>
      <c r="AD120" s="10">
        <f t="shared" si="5"/>
        <v>29.495005940277903</v>
      </c>
      <c r="AE120" s="10">
        <f t="shared" si="2"/>
        <v>26.934171294438475</v>
      </c>
    </row>
    <row r="121" spans="2:31" ht="11.45" customHeight="1" x14ac:dyDescent="0.25">
      <c r="B121" s="22" t="s">
        <v>65</v>
      </c>
      <c r="C121" s="10">
        <f t="shared" si="4"/>
        <v>23.699412305378377</v>
      </c>
      <c r="D121" s="10">
        <f t="shared" si="5"/>
        <v>24.118324926074099</v>
      </c>
      <c r="E121" s="10">
        <f t="shared" si="5"/>
        <v>27.664305901163118</v>
      </c>
      <c r="F121" s="10">
        <f t="shared" si="5"/>
        <v>32.343180991845237</v>
      </c>
      <c r="G121" s="10">
        <f t="shared" si="5"/>
        <v>36.270924984288413</v>
      </c>
      <c r="H121" s="10">
        <f t="shared" si="5"/>
        <v>36.645801781673072</v>
      </c>
      <c r="I121" s="10">
        <f t="shared" si="5"/>
        <v>44.412666857738721</v>
      </c>
      <c r="J121" s="10">
        <f t="shared" si="5"/>
        <v>48.604616363024206</v>
      </c>
      <c r="K121" s="10">
        <f t="shared" si="5"/>
        <v>53.751542257865523</v>
      </c>
      <c r="L121" s="10">
        <f t="shared" si="5"/>
        <v>58.796132531541097</v>
      </c>
      <c r="M121" s="10">
        <f t="shared" si="5"/>
        <v>60.245133381398702</v>
      </c>
      <c r="N121" s="10">
        <f t="shared" si="5"/>
        <v>65.930249694049493</v>
      </c>
      <c r="O121" s="10">
        <f t="shared" si="5"/>
        <v>70.870668001400233</v>
      </c>
      <c r="P121" s="10">
        <f t="shared" si="5"/>
        <v>75.354313719446409</v>
      </c>
      <c r="Q121" s="10">
        <f t="shared" si="5"/>
        <v>72.600718654070391</v>
      </c>
      <c r="R121" s="10">
        <f t="shared" si="5"/>
        <v>69.40449483795048</v>
      </c>
      <c r="S121" s="10">
        <f t="shared" si="5"/>
        <v>68.907982643432746</v>
      </c>
      <c r="T121" s="10">
        <f t="shared" si="5"/>
        <v>64.018347217554847</v>
      </c>
      <c r="U121" s="10">
        <f t="shared" si="5"/>
        <v>61.111144396048147</v>
      </c>
      <c r="V121" s="10">
        <f t="shared" si="5"/>
        <v>56.182121714275155</v>
      </c>
      <c r="W121" s="10">
        <f t="shared" si="5"/>
        <v>54.771651936590523</v>
      </c>
      <c r="X121" s="10">
        <f t="shared" si="5"/>
        <v>54.885947257057339</v>
      </c>
      <c r="Y121" s="10">
        <f t="shared" si="5"/>
        <v>54.307198131114028</v>
      </c>
      <c r="Z121" s="10">
        <f t="shared" si="5"/>
        <v>56.661545866327323</v>
      </c>
      <c r="AA121" s="10">
        <f t="shared" si="5"/>
        <v>57.023659113793343</v>
      </c>
      <c r="AB121" s="10">
        <f t="shared" si="5"/>
        <v>59.664797266808478</v>
      </c>
      <c r="AC121" s="10">
        <f t="shared" si="5"/>
        <v>63.408091892065322</v>
      </c>
      <c r="AD121" s="10">
        <f t="shared" si="5"/>
        <v>66.773764962888208</v>
      </c>
      <c r="AE121" s="10">
        <f t="shared" si="2"/>
        <v>64.430573419241583</v>
      </c>
    </row>
    <row r="122" spans="2:31" ht="11.45" customHeight="1" x14ac:dyDescent="0.25">
      <c r="B122" s="22" t="s">
        <v>66</v>
      </c>
      <c r="C122" s="10">
        <f t="shared" si="4"/>
        <v>14.69215315528244</v>
      </c>
      <c r="D122" s="10">
        <f t="shared" si="5"/>
        <v>13.089606023392991</v>
      </c>
      <c r="E122" s="10">
        <f t="shared" si="5"/>
        <v>12.460316247025311</v>
      </c>
      <c r="F122" s="10">
        <f t="shared" si="5"/>
        <v>14.232693419877933</v>
      </c>
      <c r="G122" s="10">
        <f t="shared" si="5"/>
        <v>15.431758077497987</v>
      </c>
      <c r="H122" s="10">
        <f t="shared" si="5"/>
        <v>17.503084688726865</v>
      </c>
      <c r="I122" s="10">
        <f t="shared" si="5"/>
        <v>17.81531997988106</v>
      </c>
      <c r="J122" s="10">
        <f t="shared" si="5"/>
        <v>15.645651618035629</v>
      </c>
      <c r="K122" s="10">
        <f t="shared" si="5"/>
        <v>13.931625827777841</v>
      </c>
      <c r="L122" s="10">
        <f t="shared" si="5"/>
        <v>19.168858882613737</v>
      </c>
      <c r="M122" s="10">
        <f t="shared" si="5"/>
        <v>20.187279505592116</v>
      </c>
      <c r="N122" s="10">
        <f t="shared" si="5"/>
        <v>19.336401293964446</v>
      </c>
      <c r="O122" s="10">
        <f t="shared" si="5"/>
        <v>21.412092861086087</v>
      </c>
      <c r="P122" s="10">
        <f t="shared" si="5"/>
        <v>21.977075331150999</v>
      </c>
      <c r="Q122" s="10">
        <f t="shared" si="5"/>
        <v>17.65144050576815</v>
      </c>
      <c r="R122" s="10">
        <f t="shared" si="5"/>
        <v>17.023820236274119</v>
      </c>
      <c r="S122" s="10">
        <f t="shared" si="5"/>
        <v>18.715717194299174</v>
      </c>
      <c r="T122" s="10">
        <f t="shared" si="5"/>
        <v>22.358229390464953</v>
      </c>
      <c r="U122" s="10">
        <f t="shared" si="5"/>
        <v>30.367982409145753</v>
      </c>
      <c r="V122" s="10">
        <f t="shared" si="5"/>
        <v>27.325172090112641</v>
      </c>
      <c r="W122" s="10">
        <f t="shared" si="5"/>
        <v>27.004301815808272</v>
      </c>
      <c r="X122" s="10">
        <f t="shared" si="5"/>
        <v>28.721832467392687</v>
      </c>
      <c r="Y122" s="10">
        <f t="shared" si="5"/>
        <v>23.524868927870756</v>
      </c>
      <c r="Z122" s="10">
        <f t="shared" si="5"/>
        <v>24.497320879131873</v>
      </c>
      <c r="AA122" s="10">
        <f t="shared" si="5"/>
        <v>23.297041690898173</v>
      </c>
      <c r="AB122" s="10">
        <f t="shared" si="5"/>
        <v>35.254004306340846</v>
      </c>
      <c r="AC122" s="10">
        <f t="shared" si="5"/>
        <v>33.398464317022416</v>
      </c>
      <c r="AD122" s="10">
        <f t="shared" si="5"/>
        <v>33.703669929276352</v>
      </c>
      <c r="AE122" s="10">
        <f t="shared" si="2"/>
        <v>34.719810867718223</v>
      </c>
    </row>
    <row r="123" spans="2:31" ht="11.45" customHeight="1" x14ac:dyDescent="0.25">
      <c r="B123" s="22" t="s">
        <v>67</v>
      </c>
      <c r="C123" s="10">
        <f t="shared" si="4"/>
        <v>23.312733493942254</v>
      </c>
      <c r="D123" s="10">
        <f t="shared" si="5"/>
        <v>24.549799141155283</v>
      </c>
      <c r="E123" s="10">
        <f t="shared" si="5"/>
        <v>23.795404002965164</v>
      </c>
      <c r="F123" s="10">
        <f t="shared" si="5"/>
        <v>25.093453464966931</v>
      </c>
      <c r="G123" s="10">
        <f t="shared" si="5"/>
        <v>27.762988944912468</v>
      </c>
      <c r="H123" s="10">
        <f t="shared" si="5"/>
        <v>28.26060119745695</v>
      </c>
      <c r="I123" s="10">
        <f t="shared" si="5"/>
        <v>28.117467223234758</v>
      </c>
      <c r="J123" s="10">
        <f t="shared" si="5"/>
        <v>29.33080481567681</v>
      </c>
      <c r="K123" s="10">
        <f t="shared" si="5"/>
        <v>32.215951200045609</v>
      </c>
      <c r="L123" s="10">
        <f t="shared" si="5"/>
        <v>33.401734657582971</v>
      </c>
      <c r="M123" s="10">
        <f t="shared" si="5"/>
        <v>36.363392449894022</v>
      </c>
      <c r="N123" s="10">
        <f t="shared" si="5"/>
        <v>38.98902290283236</v>
      </c>
      <c r="O123" s="10">
        <f t="shared" si="5"/>
        <v>44.036260802917781</v>
      </c>
      <c r="P123" s="10">
        <f t="shared" si="5"/>
        <v>42.883080060685955</v>
      </c>
      <c r="Q123" s="10">
        <f t="shared" si="5"/>
        <v>41.326215895610915</v>
      </c>
      <c r="R123" s="10">
        <f t="shared" si="5"/>
        <v>41.024115028447639</v>
      </c>
      <c r="S123" s="10">
        <f t="shared" si="5"/>
        <v>41.145613206374463</v>
      </c>
      <c r="T123" s="10">
        <f t="shared" si="5"/>
        <v>42.112420670897549</v>
      </c>
      <c r="U123" s="10">
        <f t="shared" si="5"/>
        <v>41.644462387296457</v>
      </c>
      <c r="V123" s="10">
        <f t="shared" si="5"/>
        <v>42.042571964266017</v>
      </c>
      <c r="W123" s="10">
        <f t="shared" si="5"/>
        <v>41.638234879458622</v>
      </c>
      <c r="X123" s="10">
        <f t="shared" si="5"/>
        <v>44.150251680293287</v>
      </c>
      <c r="Y123" s="10">
        <f t="shared" si="5"/>
        <v>44.875716449380803</v>
      </c>
      <c r="Z123" s="10">
        <f t="shared" si="5"/>
        <v>46.483778334453469</v>
      </c>
      <c r="AA123" s="10">
        <f t="shared" si="5"/>
        <v>48.353096179183133</v>
      </c>
      <c r="AB123" s="10">
        <f t="shared" si="5"/>
        <v>49.088669950738918</v>
      </c>
      <c r="AC123" s="10">
        <f t="shared" si="5"/>
        <v>61.762396759099332</v>
      </c>
      <c r="AD123" s="10">
        <f t="shared" si="5"/>
        <v>65.213430504945336</v>
      </c>
      <c r="AE123" s="10">
        <f t="shared" si="5"/>
        <v>64.124766309160677</v>
      </c>
    </row>
    <row r="124" spans="2:31" ht="11.45" customHeight="1" x14ac:dyDescent="0.25">
      <c r="B124" s="22" t="s">
        <v>68</v>
      </c>
      <c r="C124" s="10">
        <f t="shared" si="4"/>
        <v>68.282260548198352</v>
      </c>
      <c r="D124" s="10">
        <f t="shared" si="5"/>
        <v>39.197666449946404</v>
      </c>
      <c r="E124" s="10">
        <f t="shared" si="5"/>
        <v>35.295682518817578</v>
      </c>
      <c r="F124" s="10">
        <f t="shared" si="5"/>
        <v>27.562422818589802</v>
      </c>
      <c r="G124" s="10">
        <f t="shared" si="5"/>
        <v>27.425422097804219</v>
      </c>
      <c r="H124" s="10">
        <f t="shared" si="5"/>
        <v>20.48134118327172</v>
      </c>
      <c r="I124" s="10">
        <f t="shared" si="5"/>
        <v>17.856492442178109</v>
      </c>
      <c r="J124" s="10">
        <f t="shared" si="5"/>
        <v>30.339766062710922</v>
      </c>
      <c r="K124" s="10">
        <f t="shared" si="5"/>
        <v>27.990295740718594</v>
      </c>
      <c r="L124" s="10">
        <f t="shared" si="5"/>
        <v>26.27504476084918</v>
      </c>
      <c r="M124" s="10">
        <f t="shared" si="5"/>
        <v>28.708035222894882</v>
      </c>
      <c r="N124" s="10">
        <f t="shared" si="5"/>
        <v>26.566132679384694</v>
      </c>
      <c r="O124" s="10">
        <f t="shared" si="5"/>
        <v>23.892878736488182</v>
      </c>
      <c r="P124" s="10">
        <f t="shared" si="5"/>
        <v>21.593228642190347</v>
      </c>
      <c r="Q124" s="10">
        <f t="shared" si="5"/>
        <v>22.940555943720632</v>
      </c>
      <c r="R124" s="10">
        <f t="shared" si="5"/>
        <v>23.954748067482935</v>
      </c>
      <c r="S124" s="10">
        <f t="shared" si="5"/>
        <v>25.318687469390614</v>
      </c>
      <c r="T124" s="10">
        <f t="shared" si="5"/>
        <v>24.220746039856923</v>
      </c>
      <c r="U124" s="10">
        <f t="shared" si="5"/>
        <v>26.439221025374071</v>
      </c>
      <c r="V124" s="10">
        <f t="shared" si="5"/>
        <v>29.130502572631361</v>
      </c>
      <c r="W124" s="10">
        <f t="shared" si="5"/>
        <v>29.841951511822426</v>
      </c>
      <c r="X124" s="10">
        <f t="shared" si="5"/>
        <v>29.355741603091253</v>
      </c>
      <c r="Y124" s="10">
        <f t="shared" si="5"/>
        <v>30.333375910077919</v>
      </c>
      <c r="Z124" s="10">
        <f t="shared" si="5"/>
        <v>32.903973885534953</v>
      </c>
      <c r="AA124" s="10">
        <f t="shared" si="5"/>
        <v>33.05560406116696</v>
      </c>
      <c r="AB124" s="10">
        <f t="shared" si="5"/>
        <v>34.368903300458811</v>
      </c>
      <c r="AC124" s="10">
        <f t="shared" si="5"/>
        <v>38.994361031834664</v>
      </c>
      <c r="AD124" s="10">
        <f t="shared" si="5"/>
        <v>32.962766896064942</v>
      </c>
      <c r="AE124" s="10">
        <f t="shared" si="5"/>
        <v>30.287866487443274</v>
      </c>
    </row>
    <row r="125" spans="2:31" ht="11.45" customHeight="1" x14ac:dyDescent="0.25">
      <c r="B125" s="22" t="s">
        <v>69</v>
      </c>
      <c r="C125" s="10">
        <f t="shared" si="4"/>
        <v>62.906169665809777</v>
      </c>
      <c r="D125" s="10">
        <f t="shared" si="5"/>
        <v>67.008141112618731</v>
      </c>
      <c r="E125" s="10">
        <f t="shared" si="5"/>
        <v>70.641061452513966</v>
      </c>
      <c r="F125" s="10">
        <f t="shared" si="5"/>
        <v>75.969784172661875</v>
      </c>
      <c r="G125" s="10">
        <f t="shared" si="5"/>
        <v>86.715639810426538</v>
      </c>
      <c r="H125" s="10">
        <f t="shared" si="5"/>
        <v>83.852459016393453</v>
      </c>
      <c r="I125" s="10">
        <f t="shared" si="5"/>
        <v>84.465045592705167</v>
      </c>
      <c r="J125" s="10">
        <f t="shared" si="5"/>
        <v>75.491044776119395</v>
      </c>
      <c r="K125" s="10">
        <f t="shared" si="5"/>
        <v>71.447870778267259</v>
      </c>
      <c r="L125" s="10">
        <f t="shared" si="5"/>
        <v>76.988252569750358</v>
      </c>
      <c r="M125" s="10">
        <f t="shared" si="5"/>
        <v>82.119081779053076</v>
      </c>
      <c r="N125" s="10">
        <f t="shared" si="5"/>
        <v>82.835408022130025</v>
      </c>
      <c r="O125" s="10">
        <f t="shared" si="5"/>
        <v>86.738544474393521</v>
      </c>
      <c r="P125" s="10">
        <f t="shared" si="5"/>
        <v>85.667108753315645</v>
      </c>
      <c r="Q125" s="10">
        <f t="shared" si="5"/>
        <v>83.563342318059298</v>
      </c>
      <c r="R125" s="10">
        <f t="shared" si="5"/>
        <v>85.858299595141702</v>
      </c>
      <c r="S125" s="10">
        <f t="shared" si="5"/>
        <v>83.732793522267215</v>
      </c>
      <c r="T125" s="10">
        <f t="shared" si="5"/>
        <v>82.704761904761909</v>
      </c>
      <c r="U125" s="10">
        <f t="shared" si="5"/>
        <v>78.652472527472526</v>
      </c>
      <c r="V125" s="10">
        <f t="shared" si="5"/>
        <v>88.650071123755339</v>
      </c>
      <c r="W125" s="10">
        <f t="shared" si="5"/>
        <v>86.930888575458383</v>
      </c>
      <c r="X125" s="10">
        <f t="shared" si="5"/>
        <v>90.514644351464426</v>
      </c>
      <c r="Y125" s="10">
        <f t="shared" si="5"/>
        <v>100.05959302325581</v>
      </c>
      <c r="Z125" s="10">
        <f t="shared" si="5"/>
        <v>100.59970674486803</v>
      </c>
      <c r="AA125" s="10">
        <f t="shared" si="5"/>
        <v>88.43323863636364</v>
      </c>
      <c r="AB125" s="10">
        <f t="shared" si="5"/>
        <v>92.301943198804182</v>
      </c>
      <c r="AC125" s="10">
        <f t="shared" si="5"/>
        <v>101.86490455212922</v>
      </c>
      <c r="AD125" s="10">
        <f t="shared" si="5"/>
        <v>114.25073313782991</v>
      </c>
      <c r="AE125" s="10">
        <f t="shared" si="5"/>
        <v>110.29538904899135</v>
      </c>
    </row>
    <row r="126" spans="2:31" ht="11.45" customHeight="1" x14ac:dyDescent="0.25">
      <c r="B126" s="22" t="s">
        <v>70</v>
      </c>
      <c r="C126" s="10">
        <f t="shared" si="4"/>
        <v>57.139403097846618</v>
      </c>
      <c r="D126" s="10">
        <f t="shared" si="5"/>
        <v>57.573765702600063</v>
      </c>
      <c r="E126" s="10">
        <f t="shared" si="5"/>
        <v>60.306925687874639</v>
      </c>
      <c r="F126" s="10">
        <f t="shared" si="5"/>
        <v>62.024164889836527</v>
      </c>
      <c r="G126" s="10">
        <f t="shared" si="5"/>
        <v>63.684247637850802</v>
      </c>
      <c r="H126" s="10">
        <f t="shared" si="5"/>
        <v>68.99404232007123</v>
      </c>
      <c r="I126" s="10">
        <f t="shared" si="5"/>
        <v>68.679180653558944</v>
      </c>
      <c r="J126" s="10">
        <f t="shared" si="5"/>
        <v>71.591409691629963</v>
      </c>
      <c r="K126" s="10">
        <f t="shared" si="5"/>
        <v>78.851316658108985</v>
      </c>
      <c r="L126" s="10">
        <f t="shared" si="5"/>
        <v>76.751629254163646</v>
      </c>
      <c r="M126" s="10">
        <f t="shared" si="5"/>
        <v>81.766949762487414</v>
      </c>
      <c r="N126" s="10">
        <f t="shared" si="5"/>
        <v>82.118457300275495</v>
      </c>
      <c r="O126" s="10">
        <f t="shared" si="5"/>
        <v>84.807369010927431</v>
      </c>
      <c r="P126" s="10">
        <f t="shared" si="5"/>
        <v>80.916189835072373</v>
      </c>
      <c r="Q126" s="10">
        <f t="shared" si="5"/>
        <v>85.004836258118019</v>
      </c>
      <c r="R126" s="10">
        <f t="shared" si="5"/>
        <v>85.562577277098512</v>
      </c>
      <c r="S126" s="10">
        <f t="shared" si="5"/>
        <v>90.861026163778462</v>
      </c>
      <c r="T126" s="10">
        <f t="shared" si="5"/>
        <v>92.730758505298382</v>
      </c>
      <c r="U126" s="10">
        <f t="shared" si="5"/>
        <v>98.124071585201946</v>
      </c>
      <c r="V126" s="10">
        <f t="shared" si="5"/>
        <v>100.57465584186374</v>
      </c>
      <c r="W126" s="10">
        <f t="shared" si="5"/>
        <v>107.48117679866147</v>
      </c>
      <c r="X126" s="10">
        <f t="shared" si="5"/>
        <v>111.95577636274578</v>
      </c>
      <c r="Y126" s="10">
        <f t="shared" si="5"/>
        <v>121.69790188904652</v>
      </c>
      <c r="Z126" s="10">
        <f t="shared" si="5"/>
        <v>124.97630682659558</v>
      </c>
      <c r="AA126" s="10">
        <f t="shared" si="5"/>
        <v>121.88335009337737</v>
      </c>
      <c r="AB126" s="10">
        <f t="shared" si="5"/>
        <v>113.27279535667478</v>
      </c>
      <c r="AC126" s="10">
        <f t="shared" si="5"/>
        <v>115.64853040852793</v>
      </c>
      <c r="AD126" s="10">
        <f t="shared" si="5"/>
        <v>117.59676348046617</v>
      </c>
      <c r="AE126" s="10">
        <f t="shared" si="5"/>
        <v>111.65500630806285</v>
      </c>
    </row>
    <row r="127" spans="2:31" ht="11.45" customHeight="1" x14ac:dyDescent="0.25">
      <c r="B127" s="22" t="s">
        <v>71</v>
      </c>
      <c r="C127" s="10">
        <f t="shared" si="4"/>
        <v>25.376317109884596</v>
      </c>
      <c r="D127" s="10">
        <f t="shared" si="5"/>
        <v>26.848249027237355</v>
      </c>
      <c r="E127" s="10">
        <f t="shared" si="5"/>
        <v>27.350119904076735</v>
      </c>
      <c r="F127" s="10">
        <f t="shared" si="5"/>
        <v>28.741423670668958</v>
      </c>
      <c r="G127" s="10">
        <f t="shared" si="5"/>
        <v>29.097466071936985</v>
      </c>
      <c r="H127" s="10">
        <f t="shared" si="5"/>
        <v>28.072033898305087</v>
      </c>
      <c r="I127" s="10">
        <f t="shared" si="5"/>
        <v>29.201126165757518</v>
      </c>
      <c r="J127" s="10">
        <f t="shared" si="5"/>
        <v>32.385160637024761</v>
      </c>
      <c r="K127" s="10">
        <f t="shared" si="5"/>
        <v>38.627225732337742</v>
      </c>
      <c r="L127" s="10">
        <f t="shared" si="5"/>
        <v>44.708237986270021</v>
      </c>
      <c r="M127" s="10">
        <f t="shared" si="5"/>
        <v>48.882783882783883</v>
      </c>
      <c r="N127" s="10">
        <f t="shared" si="5"/>
        <v>55.604694675965291</v>
      </c>
      <c r="O127" s="10">
        <f t="shared" si="5"/>
        <v>74.99023055881203</v>
      </c>
      <c r="P127" s="10">
        <f t="shared" si="5"/>
        <v>75.851004464285722</v>
      </c>
      <c r="Q127" s="10">
        <f t="shared" si="5"/>
        <v>94.051981252662983</v>
      </c>
      <c r="R127" s="10">
        <f t="shared" si="5"/>
        <v>89.732024409657726</v>
      </c>
      <c r="S127" s="10">
        <f t="shared" si="5"/>
        <v>86.247699184854056</v>
      </c>
      <c r="T127" s="10">
        <f t="shared" si="5"/>
        <v>86.213644045183671</v>
      </c>
      <c r="U127" s="10">
        <f t="shared" si="5"/>
        <v>81.597190960655439</v>
      </c>
      <c r="V127" s="10">
        <f t="shared" si="5"/>
        <v>83.510188750117379</v>
      </c>
      <c r="W127" s="10">
        <f t="shared" si="5"/>
        <v>81.380130874479477</v>
      </c>
      <c r="X127" s="10">
        <f t="shared" si="5"/>
        <v>86.92087325891535</v>
      </c>
      <c r="Y127" s="10">
        <f t="shared" si="5"/>
        <v>95.177535863261781</v>
      </c>
      <c r="Z127" s="10">
        <f t="shared" si="5"/>
        <v>100.94757441549078</v>
      </c>
      <c r="AA127" s="10">
        <f t="shared" ref="D127:AE131" si="6">AA41/AA89*1000</f>
        <v>109.02368449255171</v>
      </c>
      <c r="AB127" s="10">
        <f t="shared" si="6"/>
        <v>115.38377789874795</v>
      </c>
      <c r="AC127" s="10">
        <f t="shared" si="6"/>
        <v>128.82136279926334</v>
      </c>
      <c r="AD127" s="10">
        <f t="shared" si="6"/>
        <v>135.03996293293179</v>
      </c>
      <c r="AE127" s="10">
        <f t="shared" si="6"/>
        <v>132.43365842594693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81.246987951807228</v>
      </c>
      <c r="D129" s="10">
        <f t="shared" si="6"/>
        <v>72.073170731707307</v>
      </c>
      <c r="E129" s="10">
        <f t="shared" si="6"/>
        <v>77.975949367088617</v>
      </c>
      <c r="F129" s="10">
        <f t="shared" si="6"/>
        <v>84.872368421052641</v>
      </c>
      <c r="G129" s="10">
        <f t="shared" si="6"/>
        <v>87.417948717948718</v>
      </c>
      <c r="H129" s="10">
        <f t="shared" si="6"/>
        <v>96.661038961038955</v>
      </c>
      <c r="I129" s="10">
        <f t="shared" si="6"/>
        <v>104.47142857142858</v>
      </c>
      <c r="J129" s="10">
        <f t="shared" si="6"/>
        <v>107.32236842105263</v>
      </c>
      <c r="K129" s="10">
        <f t="shared" si="6"/>
        <v>122.72162162162162</v>
      </c>
      <c r="L129" s="10">
        <f t="shared" si="6"/>
        <v>127.4818181818182</v>
      </c>
      <c r="M129" s="10">
        <f t="shared" si="6"/>
        <v>143.49189189189187</v>
      </c>
      <c r="N129" s="10">
        <f t="shared" si="6"/>
        <v>155.60933333333335</v>
      </c>
      <c r="O129" s="10">
        <f t="shared" si="6"/>
        <v>166.56710526315791</v>
      </c>
      <c r="P129" s="10">
        <f t="shared" si="6"/>
        <v>160.21012658227849</v>
      </c>
      <c r="Q129" s="10">
        <f t="shared" si="6"/>
        <v>157.97317073170731</v>
      </c>
      <c r="R129" s="10">
        <f t="shared" si="6"/>
        <v>155.12375</v>
      </c>
      <c r="S129" s="10">
        <f t="shared" si="6"/>
        <v>156.44285714285715</v>
      </c>
      <c r="T129" s="10">
        <f t="shared" si="6"/>
        <v>158.21139240506329</v>
      </c>
      <c r="U129" s="10">
        <f t="shared" si="6"/>
        <v>171.45921052631579</v>
      </c>
      <c r="V129" s="10">
        <f t="shared" si="6"/>
        <v>178.98815789473684</v>
      </c>
      <c r="W129" s="10">
        <f t="shared" si="6"/>
        <v>193.60666666666668</v>
      </c>
      <c r="X129" s="10">
        <f t="shared" si="6"/>
        <v>204.40666666666667</v>
      </c>
      <c r="Y129" s="10">
        <f t="shared" si="6"/>
        <v>212.90675675675678</v>
      </c>
      <c r="Z129" s="10">
        <f t="shared" si="6"/>
        <v>209.25342465753425</v>
      </c>
      <c r="AA129" s="10">
        <f t="shared" si="6"/>
        <v>208.77671232876713</v>
      </c>
      <c r="AB129" s="10">
        <f t="shared" si="6"/>
        <v>217.40263157894734</v>
      </c>
      <c r="AC129" s="10">
        <f t="shared" si="6"/>
        <v>215.67051282051281</v>
      </c>
      <c r="AD129" s="10">
        <f t="shared" si="6"/>
        <v>213.39250000000001</v>
      </c>
      <c r="AE129" s="10">
        <f t="shared" si="6"/>
        <v>210.5036144578313</v>
      </c>
    </row>
    <row r="130" spans="2:31" ht="11.45" customHeight="1" x14ac:dyDescent="0.25">
      <c r="B130" s="22" t="s">
        <v>74</v>
      </c>
      <c r="C130" s="10">
        <f t="shared" si="4"/>
        <v>71.061687433885695</v>
      </c>
      <c r="D130" s="10">
        <f t="shared" si="6"/>
        <v>77.500555112916501</v>
      </c>
      <c r="E130" s="10">
        <f t="shared" si="6"/>
        <v>86.977964679715541</v>
      </c>
      <c r="F130" s="10">
        <f t="shared" si="6"/>
        <v>93.399817235488101</v>
      </c>
      <c r="G130" s="10">
        <f t="shared" si="6"/>
        <v>97.068432206178514</v>
      </c>
      <c r="H130" s="10">
        <f t="shared" si="6"/>
        <v>109.18473342935624</v>
      </c>
      <c r="I130" s="10">
        <f t="shared" si="6"/>
        <v>97.618448680366967</v>
      </c>
      <c r="J130" s="10">
        <f t="shared" si="6"/>
        <v>91.490374140033907</v>
      </c>
      <c r="K130" s="10">
        <f t="shared" si="6"/>
        <v>95.72395277665079</v>
      </c>
      <c r="L130" s="10">
        <f t="shared" si="6"/>
        <v>101.22840374883971</v>
      </c>
      <c r="M130" s="10">
        <f t="shared" si="6"/>
        <v>109.71296543144051</v>
      </c>
      <c r="N130" s="10">
        <f t="shared" si="6"/>
        <v>114.49258311518966</v>
      </c>
      <c r="O130" s="10">
        <f t="shared" si="6"/>
        <v>120.1172176115785</v>
      </c>
      <c r="P130" s="10">
        <f t="shared" si="6"/>
        <v>113.26333773610746</v>
      </c>
      <c r="Q130" s="10">
        <f t="shared" si="6"/>
        <v>105.67437829793604</v>
      </c>
      <c r="R130" s="10">
        <f t="shared" si="6"/>
        <v>120.73972211308354</v>
      </c>
      <c r="S130" s="10">
        <f t="shared" si="6"/>
        <v>118.457357446388</v>
      </c>
      <c r="T130" s="10">
        <f t="shared" si="6"/>
        <v>123.91153401699033</v>
      </c>
      <c r="U130" s="10">
        <f t="shared" si="6"/>
        <v>136.44980412055151</v>
      </c>
      <c r="V130" s="10">
        <f t="shared" si="6"/>
        <v>137.43852040816327</v>
      </c>
      <c r="W130" s="10">
        <f t="shared" si="6"/>
        <v>138.03475584581315</v>
      </c>
      <c r="X130" s="10">
        <f t="shared" si="6"/>
        <v>139.05990541640787</v>
      </c>
      <c r="Y130" s="10">
        <f t="shared" si="6"/>
        <v>140.89929981282123</v>
      </c>
      <c r="Z130" s="10">
        <f t="shared" si="6"/>
        <v>152.33254388518642</v>
      </c>
      <c r="AA130" s="10">
        <f t="shared" si="6"/>
        <v>153.37406132016761</v>
      </c>
      <c r="AB130" s="10">
        <f t="shared" si="6"/>
        <v>159.8490775688287</v>
      </c>
      <c r="AC130" s="10">
        <f t="shared" si="6"/>
        <v>168.39839766380803</v>
      </c>
      <c r="AD130" s="10">
        <f t="shared" si="6"/>
        <v>170.85716178884167</v>
      </c>
      <c r="AE130" s="10">
        <f t="shared" si="6"/>
        <v>160.5983858608576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2.9004350344656444</v>
      </c>
      <c r="D135" s="49">
        <f>(AA98/H98)^(1/19)*100-100</f>
        <v>1.1326345530319202</v>
      </c>
      <c r="E135" s="49">
        <f>(AE98/AA98)^(1/4)*100-100</f>
        <v>0.89865015327694664</v>
      </c>
      <c r="F135" s="50">
        <f>(AE98/C98)^(1/28)*100-100</f>
        <v>1.3090047248561945</v>
      </c>
    </row>
    <row r="136" spans="2:31" ht="18" customHeight="1" x14ac:dyDescent="0.25">
      <c r="B136" s="51" t="s">
        <v>141</v>
      </c>
      <c r="C136" s="52">
        <f t="shared" ref="C136:C137" si="8">(H99/C99)^(1/4)*100-100</f>
        <v>3.4496863074696904</v>
      </c>
      <c r="D136" s="53">
        <f t="shared" ref="D136:D137" si="9">(AA99/H99)^(1/19)*100-100</f>
        <v>1.0879807641829302</v>
      </c>
      <c r="E136" s="53">
        <f t="shared" ref="E136:E137" si="10">(AE99/AA99)^(1/4)*100-100</f>
        <v>0.87066898671319848</v>
      </c>
      <c r="F136" s="54">
        <f t="shared" ref="F136:F137" si="11">(AE99/C99)^(1/28)*100-100</f>
        <v>1.3516847749682341</v>
      </c>
    </row>
    <row r="137" spans="2:31" ht="18" customHeight="1" x14ac:dyDescent="0.25">
      <c r="B137" s="31" t="s">
        <v>44</v>
      </c>
      <c r="C137" s="39">
        <f t="shared" si="8"/>
        <v>6.8548649808063686</v>
      </c>
      <c r="D137" s="37">
        <f t="shared" si="9"/>
        <v>3.3984218627821434</v>
      </c>
      <c r="E137" s="37">
        <f t="shared" si="10"/>
        <v>-0.32395341769098707</v>
      </c>
      <c r="F137" s="40">
        <f t="shared" si="11"/>
        <v>3.2192936082082753</v>
      </c>
    </row>
    <row r="138" spans="2:31" ht="18" customHeight="1" x14ac:dyDescent="0.25">
      <c r="B138" s="31" t="s">
        <v>46</v>
      </c>
      <c r="C138" s="39">
        <f>(H102/C102)^(1/4)*100-100</f>
        <v>3.9084735241229822</v>
      </c>
      <c r="D138" s="37">
        <f>(AA102/H102)^(1/19)*100-100</f>
        <v>3.6816745280655425</v>
      </c>
      <c r="E138" s="37">
        <f>(AE102/AA102)^(1/4)*100-100</f>
        <v>6.8278856930771781</v>
      </c>
      <c r="F138" s="40">
        <f>(AE102/C102)^(1/28)*100-100</f>
        <v>4.0234957706730654</v>
      </c>
    </row>
    <row r="139" spans="2:31" ht="18" customHeight="1" x14ac:dyDescent="0.25">
      <c r="B139" s="31" t="s">
        <v>47</v>
      </c>
      <c r="C139" s="39">
        <f>(H103/C103)^(1/4)*100-100</f>
        <v>3.1930472652516499</v>
      </c>
      <c r="D139" s="37">
        <f>(AA103/H103)^(1/19)*100-100</f>
        <v>2.4923832534080645</v>
      </c>
      <c r="E139" s="37">
        <f>(AE103/AA103)^(1/4)*100-100</f>
        <v>-2.5645692069864054</v>
      </c>
      <c r="F139" s="40">
        <f>(AE103/C103)^(1/28)*100-100</f>
        <v>1.7637731557843779</v>
      </c>
    </row>
    <row r="140" spans="2:31" ht="18" customHeight="1" x14ac:dyDescent="0.25">
      <c r="B140" s="31" t="s">
        <v>48</v>
      </c>
      <c r="C140" s="39">
        <f>(H104/C104)^(1/4)*100-100</f>
        <v>1.1963166899040374</v>
      </c>
      <c r="D140" s="37">
        <f>(AA104/H104)^(1/19)*100-100</f>
        <v>-4.5041089912359666E-2</v>
      </c>
      <c r="E140" s="37">
        <f>(AE104/AA104)^(1/4)*100-100</f>
        <v>1.276424103983743</v>
      </c>
      <c r="F140" s="40">
        <f>(AE104/C104)^(1/28)*100-100</f>
        <v>0.32102425243611776</v>
      </c>
    </row>
    <row r="141" spans="2:31" ht="18" customHeight="1" x14ac:dyDescent="0.25">
      <c r="B141" s="31" t="s">
        <v>51</v>
      </c>
      <c r="C141" s="39">
        <f>(H107/C107)^(1/4)*100-100</f>
        <v>-12.570160701800575</v>
      </c>
      <c r="D141" s="37">
        <f>(AA107/H107)^(1/19)*100-100</f>
        <v>1.6984726512558694</v>
      </c>
      <c r="E141" s="37">
        <f>(AE107/AA107)^(1/4)*100-100</f>
        <v>3.5099058203486493</v>
      </c>
      <c r="F141" s="40">
        <f>(AE107/C107)^(1/28)*100-100</f>
        <v>-0.28297673719448824</v>
      </c>
    </row>
    <row r="142" spans="2:31" ht="18" customHeight="1" x14ac:dyDescent="0.25">
      <c r="B142" s="31" t="s">
        <v>52</v>
      </c>
      <c r="C142" s="39">
        <f>(H108/C108)^(1/4)*100-100</f>
        <v>8.4210224128559616</v>
      </c>
      <c r="D142" s="37">
        <f>(AA108/H108)^(1/19)*100-100</f>
        <v>1.441142032415982</v>
      </c>
      <c r="E142" s="37">
        <f>(AE108/AA108)^(1/4)*100-100</f>
        <v>2.9489580335419134</v>
      </c>
      <c r="F142" s="40">
        <f>(AE108/C108)^(1/28)*100-100</f>
        <v>2.5737141773892773</v>
      </c>
    </row>
    <row r="143" spans="2:31" ht="18" customHeight="1" x14ac:dyDescent="0.25">
      <c r="B143" s="32" t="s">
        <v>53</v>
      </c>
      <c r="C143" s="41">
        <f>(H109/C109)^(1/4)*100-100</f>
        <v>5.0514817121742652</v>
      </c>
      <c r="D143" s="38">
        <f>(AA109/H109)^(1/19)*100-100</f>
        <v>1.347987427056978</v>
      </c>
      <c r="E143" s="38">
        <f>(AE109/AA109)^(1/4)*100-100</f>
        <v>1.2299226838049293</v>
      </c>
      <c r="F143" s="42">
        <f>(AE109/C109)^(1/28)*100-100</f>
        <v>1.8032985629385507</v>
      </c>
    </row>
    <row r="144" spans="2:31" ht="18" customHeight="1" x14ac:dyDescent="0.25">
      <c r="B144" s="31" t="s">
        <v>54</v>
      </c>
      <c r="C144" s="39">
        <f>(H110/C110)^(1/4)*100-100</f>
        <v>3.0135261687203325</v>
      </c>
      <c r="D144" s="37">
        <f>(AA110/H110)^(1/19)*100-100</f>
        <v>0.97920056851054937</v>
      </c>
      <c r="E144" s="37">
        <f>(AE110/AA110)^(1/4)*100-100</f>
        <v>6.6825212067136874</v>
      </c>
      <c r="F144" s="40">
        <f>(AE110/C110)^(1/28)*100-100</f>
        <v>2.0297978334294982</v>
      </c>
    </row>
    <row r="145" spans="2:6" ht="18" customHeight="1" x14ac:dyDescent="0.25">
      <c r="B145" s="31" t="s">
        <v>55</v>
      </c>
      <c r="C145" s="39">
        <f>(H111/C111)^(1/4)*100-100</f>
        <v>2.6349868562806478</v>
      </c>
      <c r="D145" s="37">
        <f>(AA111/H111)^(1/19)*100-100</f>
        <v>1.1026664779814013</v>
      </c>
      <c r="E145" s="37">
        <f>(AE111/AA111)^(1/4)*100-100</f>
        <v>-1.6911388210006209</v>
      </c>
      <c r="F145" s="40">
        <f>(AE111/C111)^(1/28)*100-100</f>
        <v>0.8758514088655005</v>
      </c>
    </row>
    <row r="146" spans="2:6" ht="18" customHeight="1" x14ac:dyDescent="0.25">
      <c r="B146" s="31" t="s">
        <v>59</v>
      </c>
      <c r="C146" s="39">
        <f>(H115/C115)^(1/4)*100-100</f>
        <v>-1.0681907759257285</v>
      </c>
      <c r="D146" s="37">
        <f>(AA115/H115)^(1/19)*100-100</f>
        <v>-0.52288652672710612</v>
      </c>
      <c r="E146" s="37">
        <f>(AE115/AA115)^(1/4)*100-100</f>
        <v>-0.87518798493894678</v>
      </c>
      <c r="F146" s="40">
        <f>(AE115/C115)^(1/28)*100-100</f>
        <v>-0.63273323905819723</v>
      </c>
    </row>
    <row r="147" spans="2:6" ht="18" customHeight="1" x14ac:dyDescent="0.25">
      <c r="B147" s="31" t="s">
        <v>60</v>
      </c>
      <c r="C147" s="39">
        <f>(H116/C116)^(1/4)*100-100</f>
        <v>-15.25534706728439</v>
      </c>
      <c r="D147" s="37">
        <f>(AA116/H116)^(1/19)*100-100</f>
        <v>2.4300780615068334</v>
      </c>
      <c r="E147" s="37">
        <f>(AE116/AA116)^(1/4)*100-100</f>
        <v>2.5360454793632812</v>
      </c>
      <c r="F147" s="40">
        <f>(AE116/C116)^(1/28)*100-100</f>
        <v>-0.37692784872731977</v>
      </c>
    </row>
    <row r="148" spans="2:6" ht="18" customHeight="1" x14ac:dyDescent="0.25">
      <c r="B148" s="31" t="s">
        <v>62</v>
      </c>
      <c r="C148" s="39">
        <f t="shared" ref="C148:C157" si="12">(H118/C118)^(1/4)*100-100</f>
        <v>3.3297003533052418</v>
      </c>
      <c r="D148" s="37">
        <f t="shared" ref="D148:D157" si="13">(AA118/H118)^(1/19)*100-100</f>
        <v>2.6471413607452661</v>
      </c>
      <c r="E148" s="37">
        <f t="shared" ref="E148:E157" si="14">(AE118/AA118)^(1/4)*100-100</f>
        <v>-1.2063569039706863</v>
      </c>
      <c r="F148" s="40">
        <f t="shared" ref="F148:F157" si="15">(AE118/C118)^(1/28)*100-100</f>
        <v>2.0889698846237508</v>
      </c>
    </row>
    <row r="149" spans="2:6" ht="18" customHeight="1" x14ac:dyDescent="0.25">
      <c r="B149" s="31" t="s">
        <v>63</v>
      </c>
      <c r="C149" s="39">
        <f t="shared" si="12"/>
        <v>8.6020839074584927</v>
      </c>
      <c r="D149" s="37">
        <f t="shared" si="13"/>
        <v>2.7056958597885199</v>
      </c>
      <c r="E149" s="37">
        <f t="shared" si="14"/>
        <v>3.5194323386815967</v>
      </c>
      <c r="F149" s="40">
        <f t="shared" si="15"/>
        <v>3.5460261746599286</v>
      </c>
    </row>
    <row r="150" spans="2:6" ht="18" customHeight="1" x14ac:dyDescent="0.25">
      <c r="B150" s="31" t="s">
        <v>64</v>
      </c>
      <c r="C150" s="39">
        <f t="shared" si="12"/>
        <v>11.77356769925413</v>
      </c>
      <c r="D150" s="37">
        <f t="shared" si="13"/>
        <v>3.7972989100057788</v>
      </c>
      <c r="E150" s="37">
        <f t="shared" si="14"/>
        <v>0.1757583014209132</v>
      </c>
      <c r="F150" s="40">
        <f t="shared" si="15"/>
        <v>4.2312457788473097</v>
      </c>
    </row>
    <row r="151" spans="2:6" ht="18" customHeight="1" x14ac:dyDescent="0.25">
      <c r="B151" s="31" t="s">
        <v>65</v>
      </c>
      <c r="C151" s="39">
        <f t="shared" si="12"/>
        <v>11.512014844759634</v>
      </c>
      <c r="D151" s="37">
        <f t="shared" si="13"/>
        <v>2.3544872558624235</v>
      </c>
      <c r="E151" s="37">
        <f t="shared" si="14"/>
        <v>3.1001337456209939</v>
      </c>
      <c r="F151" s="40">
        <f t="shared" si="15"/>
        <v>3.6364809658966664</v>
      </c>
    </row>
    <row r="152" spans="2:6" ht="18" customHeight="1" x14ac:dyDescent="0.25">
      <c r="B152" s="31" t="s">
        <v>66</v>
      </c>
      <c r="C152" s="39">
        <f t="shared" si="12"/>
        <v>4.4737748193745404</v>
      </c>
      <c r="D152" s="37">
        <f t="shared" si="13"/>
        <v>1.5163781632925151</v>
      </c>
      <c r="E152" s="37">
        <f t="shared" si="14"/>
        <v>10.489025576857671</v>
      </c>
      <c r="F152" s="40">
        <f t="shared" si="15"/>
        <v>3.1190721308435485</v>
      </c>
    </row>
    <row r="153" spans="2:6" ht="18" customHeight="1" x14ac:dyDescent="0.25">
      <c r="B153" s="31" t="s">
        <v>67</v>
      </c>
      <c r="C153" s="39">
        <f t="shared" si="12"/>
        <v>4.929366143885062</v>
      </c>
      <c r="D153" s="37">
        <f t="shared" si="13"/>
        <v>2.8669685842264556</v>
      </c>
      <c r="E153" s="37">
        <f t="shared" si="14"/>
        <v>7.3125158784217916</v>
      </c>
      <c r="F153" s="40">
        <f t="shared" si="15"/>
        <v>3.6797690928940909</v>
      </c>
    </row>
    <row r="154" spans="2:6" ht="18" customHeight="1" x14ac:dyDescent="0.25">
      <c r="B154" s="31" t="s">
        <v>68</v>
      </c>
      <c r="C154" s="39">
        <f t="shared" si="12"/>
        <v>-25.994733746620696</v>
      </c>
      <c r="D154" s="37">
        <f t="shared" si="13"/>
        <v>2.5513555983992546</v>
      </c>
      <c r="E154" s="37">
        <f t="shared" si="14"/>
        <v>-2.1623762663039372</v>
      </c>
      <c r="F154" s="40">
        <f t="shared" si="15"/>
        <v>-2.8614856897101362</v>
      </c>
    </row>
    <row r="155" spans="2:6" ht="18" customHeight="1" x14ac:dyDescent="0.25">
      <c r="B155" s="31" t="s">
        <v>69</v>
      </c>
      <c r="C155" s="39">
        <f t="shared" si="12"/>
        <v>7.4498071278984952</v>
      </c>
      <c r="D155" s="37">
        <f t="shared" si="13"/>
        <v>0.28033477053779166</v>
      </c>
      <c r="E155" s="37">
        <f t="shared" si="14"/>
        <v>5.6782119916751697</v>
      </c>
      <c r="F155" s="40">
        <f t="shared" si="15"/>
        <v>2.0256646489850851</v>
      </c>
    </row>
    <row r="156" spans="2:6" ht="18" customHeight="1" x14ac:dyDescent="0.25">
      <c r="B156" s="31" t="s">
        <v>70</v>
      </c>
      <c r="C156" s="39">
        <f t="shared" si="12"/>
        <v>4.8259900497841954</v>
      </c>
      <c r="D156" s="37">
        <f t="shared" si="13"/>
        <v>3.0402702465325433</v>
      </c>
      <c r="E156" s="37">
        <f t="shared" si="14"/>
        <v>-2.167431779596285</v>
      </c>
      <c r="F156" s="40">
        <f t="shared" si="15"/>
        <v>2.4214225682556361</v>
      </c>
    </row>
    <row r="157" spans="2:6" ht="18" customHeight="1" x14ac:dyDescent="0.25">
      <c r="B157" s="31" t="s">
        <v>71</v>
      </c>
      <c r="C157" s="39">
        <f t="shared" si="12"/>
        <v>2.5560585736239148</v>
      </c>
      <c r="D157" s="37">
        <f t="shared" si="13"/>
        <v>7.4021558000652732</v>
      </c>
      <c r="E157" s="37">
        <f t="shared" si="14"/>
        <v>4.9830970087389517</v>
      </c>
      <c r="F157" s="40">
        <f t="shared" si="15"/>
        <v>6.0785298721141459</v>
      </c>
    </row>
    <row r="158" spans="2:6" ht="18" customHeight="1" x14ac:dyDescent="0.25">
      <c r="B158" s="31" t="s">
        <v>73</v>
      </c>
      <c r="C158" s="39">
        <f>(H129/C129)^(1/4)*100-100</f>
        <v>4.4386014126350091</v>
      </c>
      <c r="D158" s="37">
        <f>(AA129/H129)^(1/19)*100-100</f>
        <v>4.1361722711071707</v>
      </c>
      <c r="E158" s="37">
        <f>(AE129/AA129)^(1/4)*100-100</f>
        <v>0.20614982216969224</v>
      </c>
      <c r="F158" s="40">
        <f>(AE129/C129)^(1/28)*100-100</f>
        <v>3.4584942030974446</v>
      </c>
    </row>
    <row r="159" spans="2:6" ht="18" customHeight="1" x14ac:dyDescent="0.25">
      <c r="B159" s="33" t="s">
        <v>74</v>
      </c>
      <c r="C159" s="43">
        <f>(H130/C130)^(1/4)*100-100</f>
        <v>11.334971046939842</v>
      </c>
      <c r="D159" s="44">
        <f>(AA130/H130)^(1/19)*100-100</f>
        <v>1.8047155314788483</v>
      </c>
      <c r="E159" s="44">
        <f>(AE130/AA130)^(1/4)*100-100</f>
        <v>1.1573199195951105</v>
      </c>
      <c r="F159" s="45">
        <f>(AE130/C130)^(1/28)*100-100</f>
        <v>2.9548074517101526</v>
      </c>
    </row>
    <row r="160" spans="2:6" ht="15.75" customHeight="1" x14ac:dyDescent="0.25">
      <c r="B160" s="46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E160"/>
  <sheetViews>
    <sheetView topLeftCell="A41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3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30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921866.2</v>
      </c>
      <c r="D12" s="17">
        <v>955880.5</v>
      </c>
      <c r="E12" s="17">
        <v>974542.6</v>
      </c>
      <c r="F12" s="17">
        <v>993782.1</v>
      </c>
      <c r="G12" s="17">
        <v>1002610.6</v>
      </c>
      <c r="H12" s="17">
        <v>1039494.2</v>
      </c>
      <c r="I12" s="17">
        <v>1070630.7</v>
      </c>
      <c r="J12" s="17">
        <v>1091020.2</v>
      </c>
      <c r="K12" s="17">
        <v>1112908.2</v>
      </c>
      <c r="L12" s="17">
        <v>1130795.7</v>
      </c>
      <c r="M12" s="17">
        <v>1162629.5</v>
      </c>
      <c r="N12" s="17">
        <v>1200612.2</v>
      </c>
      <c r="O12" s="17">
        <v>1229831.5</v>
      </c>
      <c r="P12" s="17">
        <v>1242779.8</v>
      </c>
      <c r="Q12" s="17">
        <v>1254788.2</v>
      </c>
      <c r="R12" s="17">
        <v>1259238.8999999999</v>
      </c>
      <c r="S12" s="17">
        <v>1287834.3999999999</v>
      </c>
      <c r="T12" s="17">
        <v>1291879.8999999999</v>
      </c>
      <c r="U12" s="17">
        <v>1313272.1000000001</v>
      </c>
      <c r="V12" s="17">
        <v>1327490.6000000001</v>
      </c>
      <c r="W12" s="17">
        <v>1343528.7</v>
      </c>
      <c r="X12" s="17">
        <v>1355517.1</v>
      </c>
      <c r="Y12" s="17">
        <v>1370203.3</v>
      </c>
      <c r="Z12" s="17">
        <v>1385231.9</v>
      </c>
      <c r="AA12" s="17">
        <v>1407876.8</v>
      </c>
      <c r="AB12" s="17">
        <v>1399155.3</v>
      </c>
      <c r="AC12" s="17">
        <v>1430635.2</v>
      </c>
      <c r="AD12" s="17">
        <v>1471981.3</v>
      </c>
      <c r="AE12" s="17">
        <v>1506258.7</v>
      </c>
    </row>
    <row r="13" spans="2:31" ht="15" x14ac:dyDescent="0.25">
      <c r="B13" s="7" t="s">
        <v>43</v>
      </c>
      <c r="C13" s="16">
        <v>820269.7</v>
      </c>
      <c r="D13" s="16">
        <v>851118.7</v>
      </c>
      <c r="E13" s="16">
        <v>871488.5</v>
      </c>
      <c r="F13" s="16">
        <v>889172.4</v>
      </c>
      <c r="G13" s="16">
        <v>895267.4</v>
      </c>
      <c r="H13" s="16">
        <v>928118.2</v>
      </c>
      <c r="I13" s="16">
        <v>958261.2</v>
      </c>
      <c r="J13" s="20">
        <v>976655</v>
      </c>
      <c r="K13" s="16">
        <v>996875.4</v>
      </c>
      <c r="L13" s="16">
        <v>1014567.3</v>
      </c>
      <c r="M13" s="16">
        <v>1043631.1</v>
      </c>
      <c r="N13" s="16">
        <v>1076927.7</v>
      </c>
      <c r="O13" s="16">
        <v>1102005.2</v>
      </c>
      <c r="P13" s="16">
        <v>1115241.8</v>
      </c>
      <c r="Q13" s="16">
        <v>1126771.3999999999</v>
      </c>
      <c r="R13" s="16">
        <v>1131522.5</v>
      </c>
      <c r="S13" s="16">
        <v>1156021.8</v>
      </c>
      <c r="T13" s="16">
        <v>1156689.7</v>
      </c>
      <c r="U13" s="20">
        <v>1178022</v>
      </c>
      <c r="V13" s="16">
        <v>1188004.5</v>
      </c>
      <c r="W13" s="16">
        <v>1202514.3</v>
      </c>
      <c r="X13" s="16">
        <v>1211418.6000000001</v>
      </c>
      <c r="Y13" s="16">
        <v>1222844.2</v>
      </c>
      <c r="Z13" s="20">
        <v>1234083</v>
      </c>
      <c r="AA13" s="20">
        <v>1247817</v>
      </c>
      <c r="AB13" s="16">
        <v>1239912.3999999999</v>
      </c>
      <c r="AC13" s="16">
        <v>1267511.8</v>
      </c>
      <c r="AD13" s="16">
        <v>1302589.1000000001</v>
      </c>
      <c r="AE13" s="16">
        <v>1333047.8999999999</v>
      </c>
    </row>
    <row r="14" spans="2:31" ht="15" x14ac:dyDescent="0.25">
      <c r="B14" s="7" t="s">
        <v>44</v>
      </c>
      <c r="C14" s="17">
        <v>25233.599999999999</v>
      </c>
      <c r="D14" s="21">
        <v>25220</v>
      </c>
      <c r="E14" s="17">
        <v>25375.8</v>
      </c>
      <c r="F14" s="17">
        <v>25443.599999999999</v>
      </c>
      <c r="G14" s="17">
        <v>25623.5</v>
      </c>
      <c r="H14" s="21">
        <v>26603</v>
      </c>
      <c r="I14" s="21">
        <v>27228</v>
      </c>
      <c r="J14" s="17">
        <v>27132.6</v>
      </c>
      <c r="K14" s="21">
        <v>27388</v>
      </c>
      <c r="L14" s="17">
        <v>27530.6</v>
      </c>
      <c r="M14" s="17">
        <v>28839.9</v>
      </c>
      <c r="N14" s="17">
        <v>29904.3</v>
      </c>
      <c r="O14" s="17">
        <v>30678.2</v>
      </c>
      <c r="P14" s="17">
        <v>31065.200000000001</v>
      </c>
      <c r="Q14" s="21">
        <v>31456</v>
      </c>
      <c r="R14" s="17">
        <v>33306.9</v>
      </c>
      <c r="S14" s="17">
        <v>35446.400000000001</v>
      </c>
      <c r="T14" s="17">
        <v>36262.199999999997</v>
      </c>
      <c r="U14" s="17">
        <v>36906.199999999997</v>
      </c>
      <c r="V14" s="17">
        <v>37309.300000000003</v>
      </c>
      <c r="W14" s="17">
        <v>37667.800000000003</v>
      </c>
      <c r="X14" s="17">
        <v>38385.599999999999</v>
      </c>
      <c r="Y14" s="17">
        <v>39526.5</v>
      </c>
      <c r="Z14" s="17">
        <v>40328.199999999997</v>
      </c>
      <c r="AA14" s="17">
        <v>41422.300000000003</v>
      </c>
      <c r="AB14" s="17">
        <v>41434.300000000003</v>
      </c>
      <c r="AC14" s="17">
        <v>43134.7</v>
      </c>
      <c r="AD14" s="17">
        <v>46326.3</v>
      </c>
      <c r="AE14" s="17">
        <v>47165.3</v>
      </c>
    </row>
    <row r="15" spans="2:31" ht="15" x14ac:dyDescent="0.25">
      <c r="B15" s="7" t="s">
        <v>45</v>
      </c>
      <c r="C15" s="16">
        <v>4548.8</v>
      </c>
      <c r="D15" s="16">
        <v>5455.2</v>
      </c>
      <c r="E15" s="16">
        <v>2727.9</v>
      </c>
      <c r="F15" s="16">
        <v>2902.5</v>
      </c>
      <c r="G15" s="20">
        <v>3095</v>
      </c>
      <c r="H15" s="16">
        <v>3028.9</v>
      </c>
      <c r="I15" s="16">
        <v>2873.7</v>
      </c>
      <c r="J15" s="16">
        <v>3413.9</v>
      </c>
      <c r="K15" s="16">
        <v>3243.4</v>
      </c>
      <c r="L15" s="16">
        <v>3244.2</v>
      </c>
      <c r="M15" s="16">
        <v>3582.6</v>
      </c>
      <c r="N15" s="16">
        <v>3848.6</v>
      </c>
      <c r="O15" s="16">
        <v>4020.5</v>
      </c>
      <c r="P15" s="16">
        <v>3817.7</v>
      </c>
      <c r="Q15" s="16">
        <v>3864.6</v>
      </c>
      <c r="R15" s="16">
        <v>4004.2</v>
      </c>
      <c r="S15" s="16">
        <v>4002.3</v>
      </c>
      <c r="T15" s="16">
        <v>4117.1000000000004</v>
      </c>
      <c r="U15" s="16">
        <v>4023.9</v>
      </c>
      <c r="V15" s="16">
        <v>4108.8</v>
      </c>
      <c r="W15" s="16">
        <v>4203.3999999999996</v>
      </c>
      <c r="X15" s="16">
        <v>4442.3</v>
      </c>
      <c r="Y15" s="20">
        <v>4763</v>
      </c>
      <c r="Z15" s="16">
        <v>5276.8</v>
      </c>
      <c r="AA15" s="16">
        <v>5573.2</v>
      </c>
      <c r="AB15" s="16">
        <v>5217.1000000000004</v>
      </c>
      <c r="AC15" s="16">
        <v>5582.4</v>
      </c>
      <c r="AD15" s="20">
        <v>5793</v>
      </c>
      <c r="AE15" s="16">
        <v>6257.3</v>
      </c>
    </row>
    <row r="16" spans="2:31" ht="15" x14ac:dyDescent="0.25">
      <c r="B16" s="7" t="s">
        <v>46</v>
      </c>
      <c r="C16" s="17">
        <v>18050.2</v>
      </c>
      <c r="D16" s="21">
        <v>17570</v>
      </c>
      <c r="E16" s="17">
        <v>17075.3</v>
      </c>
      <c r="F16" s="21">
        <v>17197</v>
      </c>
      <c r="G16" s="17">
        <v>17969.900000000001</v>
      </c>
      <c r="H16" s="17">
        <v>19107.8</v>
      </c>
      <c r="I16" s="17">
        <v>19140.900000000001</v>
      </c>
      <c r="J16" s="17">
        <v>19053.7</v>
      </c>
      <c r="K16" s="17">
        <v>18636.3</v>
      </c>
      <c r="L16" s="17">
        <v>19449.8</v>
      </c>
      <c r="M16" s="17">
        <v>20600.5</v>
      </c>
      <c r="N16" s="17">
        <v>21033.599999999999</v>
      </c>
      <c r="O16" s="17">
        <v>21556.3</v>
      </c>
      <c r="P16" s="21">
        <v>22103</v>
      </c>
      <c r="Q16" s="17">
        <v>21862.9</v>
      </c>
      <c r="R16" s="17">
        <v>22736.400000000001</v>
      </c>
      <c r="S16" s="17">
        <v>23695.7</v>
      </c>
      <c r="T16" s="17">
        <v>24131.4</v>
      </c>
      <c r="U16" s="17">
        <v>24631.3</v>
      </c>
      <c r="V16" s="17">
        <v>25613.3</v>
      </c>
      <c r="W16" s="17">
        <v>25527.7</v>
      </c>
      <c r="X16" s="21">
        <v>26109</v>
      </c>
      <c r="Y16" s="17">
        <v>24890.7</v>
      </c>
      <c r="Z16" s="17">
        <v>25007.7</v>
      </c>
      <c r="AA16" s="21">
        <v>25218</v>
      </c>
      <c r="AB16" s="17">
        <v>24752.3</v>
      </c>
      <c r="AC16" s="17">
        <v>24821.3</v>
      </c>
      <c r="AD16" s="17">
        <v>25476.1</v>
      </c>
      <c r="AE16" s="17">
        <v>25821.8</v>
      </c>
    </row>
    <row r="17" spans="2:31" ht="15" x14ac:dyDescent="0.25">
      <c r="B17" s="7" t="s">
        <v>47</v>
      </c>
      <c r="C17" s="16">
        <v>24000.6</v>
      </c>
      <c r="D17" s="16">
        <v>23582.799999999999</v>
      </c>
      <c r="E17" s="16">
        <v>22525.7</v>
      </c>
      <c r="F17" s="16">
        <v>22835.1</v>
      </c>
      <c r="G17" s="16">
        <v>22986.6</v>
      </c>
      <c r="H17" s="16">
        <v>24504.7</v>
      </c>
      <c r="I17" s="16">
        <v>25165.5</v>
      </c>
      <c r="J17" s="16">
        <v>25432.3</v>
      </c>
      <c r="K17" s="16">
        <v>25642.799999999999</v>
      </c>
      <c r="L17" s="16">
        <v>25792.2</v>
      </c>
      <c r="M17" s="16">
        <v>25720.799999999999</v>
      </c>
      <c r="N17" s="16">
        <v>25277.3</v>
      </c>
      <c r="O17" s="16">
        <v>25500.1</v>
      </c>
      <c r="P17" s="16">
        <v>25160.1</v>
      </c>
      <c r="Q17" s="16">
        <v>26270.2</v>
      </c>
      <c r="R17" s="16">
        <v>27196.1</v>
      </c>
      <c r="S17" s="16">
        <v>28095.1</v>
      </c>
      <c r="T17" s="16">
        <v>27822.400000000001</v>
      </c>
      <c r="U17" s="16">
        <v>27503.5</v>
      </c>
      <c r="V17" s="16">
        <v>28157.200000000001</v>
      </c>
      <c r="W17" s="16">
        <v>28917.200000000001</v>
      </c>
      <c r="X17" s="16">
        <v>28899.599999999999</v>
      </c>
      <c r="Y17" s="16">
        <v>29600.6</v>
      </c>
      <c r="Z17" s="16">
        <v>30107.5</v>
      </c>
      <c r="AA17" s="16">
        <v>30824.3</v>
      </c>
      <c r="AB17" s="16">
        <v>31010.1</v>
      </c>
      <c r="AC17" s="16">
        <v>31793.7</v>
      </c>
      <c r="AD17" s="16">
        <v>31962.9</v>
      </c>
      <c r="AE17" s="16">
        <v>32330.5</v>
      </c>
    </row>
    <row r="18" spans="2:31" ht="15" x14ac:dyDescent="0.25">
      <c r="B18" s="7" t="s">
        <v>48</v>
      </c>
      <c r="C18" s="17">
        <v>212678.9</v>
      </c>
      <c r="D18" s="17">
        <v>230607.6</v>
      </c>
      <c r="E18" s="17">
        <v>238272.3</v>
      </c>
      <c r="F18" s="17">
        <v>246870.1</v>
      </c>
      <c r="G18" s="17">
        <v>246103.7</v>
      </c>
      <c r="H18" s="17">
        <v>254901.4</v>
      </c>
      <c r="I18" s="17">
        <v>265365.40000000002</v>
      </c>
      <c r="J18" s="21">
        <v>272097</v>
      </c>
      <c r="K18" s="17">
        <v>278695.3</v>
      </c>
      <c r="L18" s="17">
        <v>280194.90000000002</v>
      </c>
      <c r="M18" s="17">
        <v>289259.3</v>
      </c>
      <c r="N18" s="17">
        <v>296990.59999999998</v>
      </c>
      <c r="O18" s="17">
        <v>302955.8</v>
      </c>
      <c r="P18" s="17">
        <v>306954.7</v>
      </c>
      <c r="Q18" s="17">
        <v>313519.7</v>
      </c>
      <c r="R18" s="17">
        <v>309587.40000000002</v>
      </c>
      <c r="S18" s="17">
        <v>323550.5</v>
      </c>
      <c r="T18" s="17">
        <v>315985.8</v>
      </c>
      <c r="U18" s="17">
        <v>325683.3</v>
      </c>
      <c r="V18" s="17">
        <v>328282.59999999998</v>
      </c>
      <c r="W18" s="17">
        <v>333381.3</v>
      </c>
      <c r="X18" s="17">
        <v>335780.7</v>
      </c>
      <c r="Y18" s="17">
        <v>335780.7</v>
      </c>
      <c r="Z18" s="17">
        <v>334114.40000000002</v>
      </c>
      <c r="AA18" s="17">
        <v>333481.3</v>
      </c>
      <c r="AB18" s="21">
        <v>333248</v>
      </c>
      <c r="AC18" s="17">
        <v>341079.3</v>
      </c>
      <c r="AD18" s="17">
        <v>347111.1</v>
      </c>
      <c r="AE18" s="17">
        <v>351809.9</v>
      </c>
    </row>
    <row r="19" spans="2:31" ht="15" x14ac:dyDescent="0.25">
      <c r="B19" s="7" t="s">
        <v>49</v>
      </c>
      <c r="C19" s="16">
        <v>1071.2</v>
      </c>
      <c r="D19" s="16">
        <v>1134.7</v>
      </c>
      <c r="E19" s="20">
        <v>1431</v>
      </c>
      <c r="F19" s="16">
        <v>1518.5</v>
      </c>
      <c r="G19" s="16">
        <v>1488.1</v>
      </c>
      <c r="H19" s="16">
        <v>1540.5</v>
      </c>
      <c r="I19" s="20">
        <v>1579</v>
      </c>
      <c r="J19" s="20">
        <v>1605</v>
      </c>
      <c r="K19" s="16">
        <v>1634.2</v>
      </c>
      <c r="L19" s="20">
        <v>1636</v>
      </c>
      <c r="M19" s="16">
        <v>1778.7</v>
      </c>
      <c r="N19" s="16">
        <v>1827.4</v>
      </c>
      <c r="O19" s="16">
        <v>1830.1</v>
      </c>
      <c r="P19" s="16">
        <v>1984.6</v>
      </c>
      <c r="Q19" s="16">
        <v>1877.5</v>
      </c>
      <c r="R19" s="16">
        <v>1867.5</v>
      </c>
      <c r="S19" s="16">
        <v>1984.6</v>
      </c>
      <c r="T19" s="16">
        <v>2161.6</v>
      </c>
      <c r="U19" s="16">
        <v>2313.8000000000002</v>
      </c>
      <c r="V19" s="16">
        <v>2430.4</v>
      </c>
      <c r="W19" s="16">
        <v>2569.4</v>
      </c>
      <c r="X19" s="20">
        <v>2656</v>
      </c>
      <c r="Y19" s="16">
        <v>2800.2</v>
      </c>
      <c r="Z19" s="16">
        <v>2757.5</v>
      </c>
      <c r="AA19" s="16">
        <v>2819.2</v>
      </c>
      <c r="AB19" s="16">
        <v>2892.2</v>
      </c>
      <c r="AC19" s="16">
        <v>3007.3</v>
      </c>
      <c r="AD19" s="16">
        <v>2922.9</v>
      </c>
      <c r="AE19" s="16">
        <v>3055.8</v>
      </c>
    </row>
    <row r="20" spans="2:31" ht="15" x14ac:dyDescent="0.25">
      <c r="B20" s="7" t="s">
        <v>50</v>
      </c>
      <c r="C20" s="21">
        <v>11474</v>
      </c>
      <c r="D20" s="17">
        <v>12168.9</v>
      </c>
      <c r="E20" s="17">
        <v>12842.2</v>
      </c>
      <c r="F20" s="17">
        <v>14254.2</v>
      </c>
      <c r="G20" s="17">
        <v>15375.9</v>
      </c>
      <c r="H20" s="17">
        <v>16286.6</v>
      </c>
      <c r="I20" s="17">
        <v>16965.099999999999</v>
      </c>
      <c r="J20" s="17">
        <v>18059.8</v>
      </c>
      <c r="K20" s="17">
        <v>20191.7</v>
      </c>
      <c r="L20" s="17">
        <v>20295.400000000001</v>
      </c>
      <c r="M20" s="21">
        <v>21318</v>
      </c>
      <c r="N20" s="17">
        <v>23588.7</v>
      </c>
      <c r="O20" s="17">
        <v>23265.1</v>
      </c>
      <c r="P20" s="17">
        <v>20877.2</v>
      </c>
      <c r="Q20" s="17">
        <v>19184.900000000001</v>
      </c>
      <c r="R20" s="17">
        <v>18203.2</v>
      </c>
      <c r="S20" s="17">
        <v>18439.099999999999</v>
      </c>
      <c r="T20" s="17">
        <v>18606.7</v>
      </c>
      <c r="U20" s="17">
        <v>18753.599999999999</v>
      </c>
      <c r="V20" s="17">
        <v>19278.900000000001</v>
      </c>
      <c r="W20" s="17">
        <v>19433.8</v>
      </c>
      <c r="X20" s="17">
        <v>19171.900000000001</v>
      </c>
      <c r="Y20" s="17">
        <v>19757.900000000001</v>
      </c>
      <c r="Z20" s="17">
        <v>20044.8</v>
      </c>
      <c r="AA20" s="17">
        <v>20510.900000000001</v>
      </c>
      <c r="AB20" s="17">
        <v>20371.400000000001</v>
      </c>
      <c r="AC20" s="21">
        <v>22881</v>
      </c>
      <c r="AD20" s="17">
        <v>23893.4</v>
      </c>
      <c r="AE20" s="17">
        <v>26487.9</v>
      </c>
    </row>
    <row r="21" spans="2:31" ht="15" x14ac:dyDescent="0.25">
      <c r="B21" s="7" t="s">
        <v>51</v>
      </c>
      <c r="C21" s="16">
        <v>17210.3</v>
      </c>
      <c r="D21" s="16">
        <v>16853.3</v>
      </c>
      <c r="E21" s="16">
        <v>17284.400000000001</v>
      </c>
      <c r="F21" s="16">
        <v>17886.8</v>
      </c>
      <c r="G21" s="16">
        <v>17587.599999999999</v>
      </c>
      <c r="H21" s="16">
        <v>18434.5</v>
      </c>
      <c r="I21" s="16">
        <v>19464.3</v>
      </c>
      <c r="J21" s="16">
        <v>20774.400000000001</v>
      </c>
      <c r="K21" s="16">
        <v>19811.3</v>
      </c>
      <c r="L21" s="16">
        <v>19242.400000000001</v>
      </c>
      <c r="M21" s="16">
        <v>20155.2</v>
      </c>
      <c r="N21" s="16">
        <v>21405.3</v>
      </c>
      <c r="O21" s="16">
        <v>22830.6</v>
      </c>
      <c r="P21" s="16">
        <v>24765.9</v>
      </c>
      <c r="Q21" s="16">
        <v>24695.1</v>
      </c>
      <c r="R21" s="16">
        <v>24485.599999999999</v>
      </c>
      <c r="S21" s="16">
        <v>23787.4</v>
      </c>
      <c r="T21" s="20">
        <v>22422</v>
      </c>
      <c r="U21" s="16">
        <v>22971.5</v>
      </c>
      <c r="V21" s="16">
        <v>24256.2</v>
      </c>
      <c r="W21" s="16">
        <v>26029.599999999999</v>
      </c>
      <c r="X21" s="20">
        <v>25910</v>
      </c>
      <c r="Y21" s="16">
        <v>26499.1</v>
      </c>
      <c r="Z21" s="16">
        <v>26842.5</v>
      </c>
      <c r="AA21" s="16">
        <v>29193.7</v>
      </c>
      <c r="AB21" s="16">
        <v>27003.8</v>
      </c>
      <c r="AC21" s="16">
        <v>28535.7</v>
      </c>
      <c r="AD21" s="16">
        <v>29165.4</v>
      </c>
      <c r="AE21" s="16">
        <v>30642.5</v>
      </c>
    </row>
    <row r="22" spans="2:31" ht="15" x14ac:dyDescent="0.25">
      <c r="B22" s="7" t="s">
        <v>52</v>
      </c>
      <c r="C22" s="21">
        <v>54003</v>
      </c>
      <c r="D22" s="21">
        <v>54829</v>
      </c>
      <c r="E22" s="21">
        <v>55202</v>
      </c>
      <c r="F22" s="21">
        <v>55606</v>
      </c>
      <c r="G22" s="21">
        <v>58155</v>
      </c>
      <c r="H22" s="21">
        <v>60450</v>
      </c>
      <c r="I22" s="21">
        <v>63502</v>
      </c>
      <c r="J22" s="21">
        <v>70721</v>
      </c>
      <c r="K22" s="21">
        <v>76245</v>
      </c>
      <c r="L22" s="21">
        <v>81679</v>
      </c>
      <c r="M22" s="21">
        <v>87669</v>
      </c>
      <c r="N22" s="21">
        <v>94289</v>
      </c>
      <c r="O22" s="21">
        <v>104491</v>
      </c>
      <c r="P22" s="21">
        <v>107877</v>
      </c>
      <c r="Q22" s="21">
        <v>112670</v>
      </c>
      <c r="R22" s="21">
        <v>115494</v>
      </c>
      <c r="S22" s="21">
        <v>118989</v>
      </c>
      <c r="T22" s="21">
        <v>122087</v>
      </c>
      <c r="U22" s="21">
        <v>125423</v>
      </c>
      <c r="V22" s="21">
        <v>126104</v>
      </c>
      <c r="W22" s="21">
        <v>125394</v>
      </c>
      <c r="X22" s="21">
        <v>126351</v>
      </c>
      <c r="Y22" s="21">
        <v>128693</v>
      </c>
      <c r="Z22" s="21">
        <v>132361</v>
      </c>
      <c r="AA22" s="21">
        <v>134345</v>
      </c>
      <c r="AB22" s="21">
        <v>134806</v>
      </c>
      <c r="AC22" s="21">
        <v>138473</v>
      </c>
      <c r="AD22" s="21">
        <v>145866</v>
      </c>
      <c r="AE22" s="21">
        <v>150611</v>
      </c>
    </row>
    <row r="23" spans="2:31" ht="15" x14ac:dyDescent="0.25">
      <c r="B23" s="7" t="s">
        <v>53</v>
      </c>
      <c r="C23" s="16">
        <v>205886.9</v>
      </c>
      <c r="D23" s="20">
        <v>211485</v>
      </c>
      <c r="E23" s="16">
        <v>217651.3</v>
      </c>
      <c r="F23" s="16">
        <v>218747.6</v>
      </c>
      <c r="G23" s="16">
        <v>218884.8</v>
      </c>
      <c r="H23" s="20">
        <v>232955</v>
      </c>
      <c r="I23" s="16">
        <v>240227.4</v>
      </c>
      <c r="J23" s="16">
        <v>236274.2</v>
      </c>
      <c r="K23" s="20">
        <v>238276</v>
      </c>
      <c r="L23" s="16">
        <v>247571.6</v>
      </c>
      <c r="M23" s="16">
        <v>256084.9</v>
      </c>
      <c r="N23" s="16">
        <v>264771.90000000002</v>
      </c>
      <c r="O23" s="16">
        <v>269031.09999999998</v>
      </c>
      <c r="P23" s="16">
        <v>269427.40000000002</v>
      </c>
      <c r="Q23" s="16">
        <v>270003.8</v>
      </c>
      <c r="R23" s="16">
        <v>275298.7</v>
      </c>
      <c r="S23" s="20">
        <v>275090</v>
      </c>
      <c r="T23" s="16">
        <v>280025.90000000002</v>
      </c>
      <c r="U23" s="16">
        <v>285741.09999999998</v>
      </c>
      <c r="V23" s="16">
        <v>289569.7</v>
      </c>
      <c r="W23" s="16">
        <v>290853.90000000002</v>
      </c>
      <c r="X23" s="16">
        <v>292991.5</v>
      </c>
      <c r="Y23" s="16">
        <v>295142.3</v>
      </c>
      <c r="Z23" s="16">
        <v>298390.7</v>
      </c>
      <c r="AA23" s="16">
        <v>302730.59999999998</v>
      </c>
      <c r="AB23" s="16">
        <v>303856.59999999998</v>
      </c>
      <c r="AC23" s="16">
        <v>309241.5</v>
      </c>
      <c r="AD23" s="16">
        <v>314326.09999999998</v>
      </c>
      <c r="AE23" s="16">
        <v>316224.3</v>
      </c>
    </row>
    <row r="24" spans="2:31" ht="15" x14ac:dyDescent="0.25">
      <c r="B24" s="7" t="s">
        <v>54</v>
      </c>
      <c r="C24" s="17">
        <v>3051.5</v>
      </c>
      <c r="D24" s="17">
        <v>3092.9</v>
      </c>
      <c r="E24" s="17">
        <v>3125.6</v>
      </c>
      <c r="F24" s="17">
        <v>3197.7</v>
      </c>
      <c r="G24" s="17">
        <v>3181.4</v>
      </c>
      <c r="H24" s="17">
        <v>3260.5</v>
      </c>
      <c r="I24" s="17">
        <v>3208.6</v>
      </c>
      <c r="J24" s="17">
        <v>3414.6</v>
      </c>
      <c r="K24" s="17">
        <v>3469.4</v>
      </c>
      <c r="L24" s="17">
        <v>3532.7</v>
      </c>
      <c r="M24" s="17">
        <v>3591.5</v>
      </c>
      <c r="N24" s="17">
        <v>3817.6</v>
      </c>
      <c r="O24" s="17">
        <v>3962.4</v>
      </c>
      <c r="P24" s="21">
        <v>4063</v>
      </c>
      <c r="Q24" s="17">
        <v>4076.9</v>
      </c>
      <c r="R24" s="17">
        <v>4105.1000000000004</v>
      </c>
      <c r="S24" s="17">
        <v>4123.3</v>
      </c>
      <c r="T24" s="17">
        <v>4142.8</v>
      </c>
      <c r="U24" s="17">
        <v>4082.1</v>
      </c>
      <c r="V24" s="21">
        <v>4083</v>
      </c>
      <c r="W24" s="17">
        <v>4124.5</v>
      </c>
      <c r="X24" s="17">
        <v>4154.2</v>
      </c>
      <c r="Y24" s="17">
        <v>4164.8</v>
      </c>
      <c r="Z24" s="17">
        <v>4183.1000000000004</v>
      </c>
      <c r="AA24" s="21">
        <v>4283</v>
      </c>
      <c r="AB24" s="17">
        <v>4146.8</v>
      </c>
      <c r="AC24" s="17">
        <v>4242.1000000000004</v>
      </c>
      <c r="AD24" s="17">
        <v>4486.7</v>
      </c>
      <c r="AE24" s="17">
        <v>4671.8</v>
      </c>
    </row>
    <row r="25" spans="2:31" ht="15" x14ac:dyDescent="0.25">
      <c r="B25" s="7" t="s">
        <v>55</v>
      </c>
      <c r="C25" s="20">
        <v>192728</v>
      </c>
      <c r="D25" s="16">
        <v>189105.4</v>
      </c>
      <c r="E25" s="16">
        <v>189467.4</v>
      </c>
      <c r="F25" s="20">
        <v>191518</v>
      </c>
      <c r="G25" s="16">
        <v>195118.1</v>
      </c>
      <c r="H25" s="16">
        <v>196260.3</v>
      </c>
      <c r="I25" s="16">
        <v>200407.9</v>
      </c>
      <c r="J25" s="16">
        <v>205403.7</v>
      </c>
      <c r="K25" s="20">
        <v>210304</v>
      </c>
      <c r="L25" s="16">
        <v>210260.2</v>
      </c>
      <c r="M25" s="16">
        <v>210726.2</v>
      </c>
      <c r="N25" s="16">
        <v>214250.5</v>
      </c>
      <c r="O25" s="16">
        <v>213037.8</v>
      </c>
      <c r="P25" s="16">
        <v>213223.3</v>
      </c>
      <c r="Q25" s="16">
        <v>213012.6</v>
      </c>
      <c r="R25" s="16">
        <v>209601.1</v>
      </c>
      <c r="S25" s="16">
        <v>213152.4</v>
      </c>
      <c r="T25" s="16">
        <v>212083.9</v>
      </c>
      <c r="U25" s="16">
        <v>209844.5</v>
      </c>
      <c r="V25" s="16">
        <v>210996.2</v>
      </c>
      <c r="W25" s="16">
        <v>214945.3</v>
      </c>
      <c r="X25" s="16">
        <v>215139.1</v>
      </c>
      <c r="Y25" s="16">
        <v>216092.79999999999</v>
      </c>
      <c r="Z25" s="16">
        <v>218059.7</v>
      </c>
      <c r="AA25" s="16">
        <v>220192.3</v>
      </c>
      <c r="AB25" s="16">
        <v>213196.5</v>
      </c>
      <c r="AC25" s="16">
        <v>214775.1</v>
      </c>
      <c r="AD25" s="16">
        <v>221535.4</v>
      </c>
      <c r="AE25" s="16">
        <v>232530.6</v>
      </c>
    </row>
    <row r="26" spans="2:31" ht="15" x14ac:dyDescent="0.25">
      <c r="B26" s="7" t="s">
        <v>56</v>
      </c>
      <c r="C26" s="17">
        <v>969.7</v>
      </c>
      <c r="D26" s="17">
        <v>994.6</v>
      </c>
      <c r="E26" s="17">
        <v>1018.2</v>
      </c>
      <c r="F26" s="17">
        <v>1051.2</v>
      </c>
      <c r="G26" s="17">
        <v>1070.5</v>
      </c>
      <c r="H26" s="17">
        <v>1113.9000000000001</v>
      </c>
      <c r="I26" s="17">
        <v>1146.2</v>
      </c>
      <c r="J26" s="17">
        <v>1179.9000000000001</v>
      </c>
      <c r="K26" s="17">
        <v>1225.8</v>
      </c>
      <c r="L26" s="17">
        <v>1273.5</v>
      </c>
      <c r="M26" s="17">
        <v>1318.4</v>
      </c>
      <c r="N26" s="17">
        <v>1376.5</v>
      </c>
      <c r="O26" s="21">
        <v>1432</v>
      </c>
      <c r="P26" s="17">
        <v>1482.2</v>
      </c>
      <c r="Q26" s="17">
        <v>1534.9</v>
      </c>
      <c r="R26" s="17">
        <v>1582.1</v>
      </c>
      <c r="S26" s="17">
        <v>1708.9</v>
      </c>
      <c r="T26" s="21">
        <v>1744</v>
      </c>
      <c r="U26" s="17">
        <v>1696.9</v>
      </c>
      <c r="V26" s="17">
        <v>1582.7</v>
      </c>
      <c r="W26" s="17">
        <v>1616.5</v>
      </c>
      <c r="X26" s="17">
        <v>1722.4</v>
      </c>
      <c r="Y26" s="17">
        <v>1740.1</v>
      </c>
      <c r="Z26" s="17">
        <v>1932.9</v>
      </c>
      <c r="AA26" s="17">
        <v>2114.4</v>
      </c>
      <c r="AB26" s="17">
        <v>2147.8000000000002</v>
      </c>
      <c r="AC26" s="17">
        <v>2287.6999999999998</v>
      </c>
      <c r="AD26" s="17">
        <v>2517.5</v>
      </c>
      <c r="AE26" s="17">
        <v>2536.6</v>
      </c>
    </row>
    <row r="27" spans="2:31" ht="15" x14ac:dyDescent="0.25">
      <c r="B27" s="7" t="s">
        <v>57</v>
      </c>
      <c r="C27" s="16">
        <v>557.5</v>
      </c>
      <c r="D27" s="16">
        <v>510.6</v>
      </c>
      <c r="E27" s="16">
        <v>573.9</v>
      </c>
      <c r="F27" s="16">
        <v>640.5</v>
      </c>
      <c r="G27" s="16">
        <v>752.2</v>
      </c>
      <c r="H27" s="16">
        <v>769.9</v>
      </c>
      <c r="I27" s="20">
        <v>848</v>
      </c>
      <c r="J27" s="16">
        <v>804.4</v>
      </c>
      <c r="K27" s="16">
        <v>942.1</v>
      </c>
      <c r="L27" s="16">
        <v>1128.8</v>
      </c>
      <c r="M27" s="16">
        <v>1181.9000000000001</v>
      </c>
      <c r="N27" s="16">
        <v>1322.9</v>
      </c>
      <c r="O27" s="16">
        <v>1530.1</v>
      </c>
      <c r="P27" s="16">
        <v>1324.6</v>
      </c>
      <c r="Q27" s="16">
        <v>1705.9</v>
      </c>
      <c r="R27" s="16">
        <v>1785.9</v>
      </c>
      <c r="S27" s="16">
        <v>1986.5</v>
      </c>
      <c r="T27" s="16">
        <v>2103.6999999999998</v>
      </c>
      <c r="U27" s="16">
        <v>2191.6999999999998</v>
      </c>
      <c r="V27" s="16">
        <v>2337.1</v>
      </c>
      <c r="W27" s="16">
        <v>2179.9</v>
      </c>
      <c r="X27" s="16">
        <v>2244.8000000000002</v>
      </c>
      <c r="Y27" s="16">
        <v>2179.6999999999998</v>
      </c>
      <c r="Z27" s="16">
        <v>2271.9</v>
      </c>
      <c r="AA27" s="16">
        <v>2234.1999999999998</v>
      </c>
      <c r="AB27" s="20">
        <v>2224</v>
      </c>
      <c r="AC27" s="16">
        <v>2424.6999999999998</v>
      </c>
      <c r="AD27" s="16">
        <v>2532.8000000000002</v>
      </c>
      <c r="AE27" s="16">
        <v>2625.1</v>
      </c>
    </row>
    <row r="28" spans="2:31" ht="15" x14ac:dyDescent="0.25">
      <c r="B28" s="7" t="s">
        <v>58</v>
      </c>
      <c r="C28" s="17">
        <v>1605.4</v>
      </c>
      <c r="D28" s="17">
        <v>1653.3</v>
      </c>
      <c r="E28" s="17">
        <v>1646.8</v>
      </c>
      <c r="F28" s="17">
        <v>1738.8</v>
      </c>
      <c r="G28" s="21">
        <v>1848</v>
      </c>
      <c r="H28" s="17">
        <v>1865.9</v>
      </c>
      <c r="I28" s="17">
        <v>1930.4</v>
      </c>
      <c r="J28" s="17">
        <v>1942.9</v>
      </c>
      <c r="K28" s="17">
        <v>2002.5</v>
      </c>
      <c r="L28" s="17">
        <v>2116.4</v>
      </c>
      <c r="M28" s="17">
        <v>2163.6999999999998</v>
      </c>
      <c r="N28" s="17">
        <v>2287.9</v>
      </c>
      <c r="O28" s="21">
        <v>2331</v>
      </c>
      <c r="P28" s="17">
        <v>2536.3000000000002</v>
      </c>
      <c r="Q28" s="21">
        <v>2442</v>
      </c>
      <c r="R28" s="17">
        <v>2353.6999999999998</v>
      </c>
      <c r="S28" s="21">
        <v>2377</v>
      </c>
      <c r="T28" s="17">
        <v>2453.3000000000002</v>
      </c>
      <c r="U28" s="17">
        <v>2507.3000000000002</v>
      </c>
      <c r="V28" s="17">
        <v>2575.5</v>
      </c>
      <c r="W28" s="17">
        <v>2646.4</v>
      </c>
      <c r="X28" s="17">
        <v>2703.3</v>
      </c>
      <c r="Y28" s="17">
        <v>2722.4</v>
      </c>
      <c r="Z28" s="17">
        <v>2905.4</v>
      </c>
      <c r="AA28" s="17">
        <v>2925.7</v>
      </c>
      <c r="AB28" s="17">
        <v>3023.5</v>
      </c>
      <c r="AC28" s="17">
        <v>3113.8</v>
      </c>
      <c r="AD28" s="21">
        <v>3249</v>
      </c>
      <c r="AE28" s="17">
        <v>3258.3</v>
      </c>
    </row>
    <row r="29" spans="2:31" ht="15" x14ac:dyDescent="0.25">
      <c r="B29" s="7" t="s">
        <v>59</v>
      </c>
      <c r="C29" s="16">
        <v>2257.6999999999998</v>
      </c>
      <c r="D29" s="16">
        <v>2180.1999999999998</v>
      </c>
      <c r="E29" s="16">
        <v>2193.5</v>
      </c>
      <c r="F29" s="16">
        <v>2270.6</v>
      </c>
      <c r="G29" s="16">
        <v>2377.5</v>
      </c>
      <c r="H29" s="16">
        <v>2624.8</v>
      </c>
      <c r="I29" s="16">
        <v>2832.7</v>
      </c>
      <c r="J29" s="16">
        <v>2886.9</v>
      </c>
      <c r="K29" s="16">
        <v>3009.5</v>
      </c>
      <c r="L29" s="16">
        <v>2969.5</v>
      </c>
      <c r="M29" s="16">
        <v>3145.8</v>
      </c>
      <c r="N29" s="16">
        <v>3202.3</v>
      </c>
      <c r="O29" s="16">
        <v>3395.8</v>
      </c>
      <c r="P29" s="16">
        <v>3402.7</v>
      </c>
      <c r="Q29" s="16">
        <v>3392.4</v>
      </c>
      <c r="R29" s="16">
        <v>3476.2</v>
      </c>
      <c r="S29" s="16">
        <v>3478.1</v>
      </c>
      <c r="T29" s="20">
        <v>3652</v>
      </c>
      <c r="U29" s="16">
        <v>4097.1000000000004</v>
      </c>
      <c r="V29" s="16">
        <v>4206.7</v>
      </c>
      <c r="W29" s="16">
        <v>4320.8</v>
      </c>
      <c r="X29" s="16">
        <v>4419.3999999999996</v>
      </c>
      <c r="Y29" s="16">
        <v>4562.2</v>
      </c>
      <c r="Z29" s="16">
        <v>4629.6000000000004</v>
      </c>
      <c r="AA29" s="16">
        <v>4801.3999999999996</v>
      </c>
      <c r="AB29" s="16">
        <v>4729.1000000000004</v>
      </c>
      <c r="AC29" s="16">
        <v>4938.2</v>
      </c>
      <c r="AD29" s="16">
        <v>5092.8999999999996</v>
      </c>
      <c r="AE29" s="20">
        <v>5157</v>
      </c>
    </row>
    <row r="30" spans="2:31" ht="15" x14ac:dyDescent="0.25">
      <c r="B30" s="7" t="s">
        <v>60</v>
      </c>
      <c r="C30" s="21">
        <v>7655</v>
      </c>
      <c r="D30" s="17">
        <v>7896.4</v>
      </c>
      <c r="E30" s="17">
        <v>8021.9</v>
      </c>
      <c r="F30" s="17">
        <v>7580.6</v>
      </c>
      <c r="G30" s="17">
        <v>7851.4</v>
      </c>
      <c r="H30" s="17">
        <v>7938.3</v>
      </c>
      <c r="I30" s="17">
        <v>7810.6</v>
      </c>
      <c r="J30" s="21">
        <v>7649</v>
      </c>
      <c r="K30" s="17">
        <v>8118.8</v>
      </c>
      <c r="L30" s="21">
        <v>8109</v>
      </c>
      <c r="M30" s="17">
        <v>8594.2000000000007</v>
      </c>
      <c r="N30" s="17">
        <v>9185.4</v>
      </c>
      <c r="O30" s="17">
        <v>9110.2000000000007</v>
      </c>
      <c r="P30" s="17">
        <v>9192.4</v>
      </c>
      <c r="Q30" s="17">
        <v>9423.2999999999993</v>
      </c>
      <c r="R30" s="17">
        <v>10339.700000000001</v>
      </c>
      <c r="S30" s="21">
        <v>10750</v>
      </c>
      <c r="T30" s="17">
        <v>10688.2</v>
      </c>
      <c r="U30" s="21">
        <v>10825</v>
      </c>
      <c r="V30" s="17">
        <v>10811.9</v>
      </c>
      <c r="W30" s="21">
        <v>10710</v>
      </c>
      <c r="X30" s="17">
        <v>10990.5</v>
      </c>
      <c r="Y30" s="17">
        <v>11207.7</v>
      </c>
      <c r="Z30" s="17">
        <v>11754.9</v>
      </c>
      <c r="AA30" s="21">
        <v>12129</v>
      </c>
      <c r="AB30" s="17">
        <v>12241.5</v>
      </c>
      <c r="AC30" s="17">
        <v>12431.1</v>
      </c>
      <c r="AD30" s="17">
        <v>13681.1</v>
      </c>
      <c r="AE30" s="17">
        <v>14409.5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346.9</v>
      </c>
      <c r="I31" s="16">
        <v>353.6</v>
      </c>
      <c r="J31" s="16">
        <v>373.9</v>
      </c>
      <c r="K31" s="16">
        <v>414.7</v>
      </c>
      <c r="L31" s="16">
        <v>433.4</v>
      </c>
      <c r="M31" s="16">
        <v>429.2</v>
      </c>
      <c r="N31" s="16">
        <v>452.9</v>
      </c>
      <c r="O31" s="20">
        <v>452</v>
      </c>
      <c r="P31" s="16">
        <v>485.9</v>
      </c>
      <c r="Q31" s="16">
        <v>514.1</v>
      </c>
      <c r="R31" s="16">
        <v>547.79999999999995</v>
      </c>
      <c r="S31" s="16">
        <v>570.6</v>
      </c>
      <c r="T31" s="16">
        <v>607.79999999999995</v>
      </c>
      <c r="U31" s="16">
        <v>662.1</v>
      </c>
      <c r="V31" s="16">
        <v>674.1</v>
      </c>
      <c r="W31" s="16">
        <v>769.8</v>
      </c>
      <c r="X31" s="20">
        <v>837</v>
      </c>
      <c r="Y31" s="16">
        <v>935.4</v>
      </c>
      <c r="Z31" s="16">
        <v>966.5</v>
      </c>
      <c r="AA31" s="16">
        <v>1053.3</v>
      </c>
      <c r="AB31" s="16">
        <v>919.9</v>
      </c>
      <c r="AC31" s="16">
        <v>1064.3</v>
      </c>
      <c r="AD31" s="16">
        <v>1042.7</v>
      </c>
      <c r="AE31" s="16">
        <v>1284.5</v>
      </c>
    </row>
    <row r="32" spans="2:31" ht="15" x14ac:dyDescent="0.25">
      <c r="B32" s="7" t="s">
        <v>62</v>
      </c>
      <c r="C32" s="17">
        <v>35899.699999999997</v>
      </c>
      <c r="D32" s="17">
        <v>36635.800000000003</v>
      </c>
      <c r="E32" s="17">
        <v>37887.1</v>
      </c>
      <c r="F32" s="17">
        <v>38687.1</v>
      </c>
      <c r="G32" s="17">
        <v>39389.599999999999</v>
      </c>
      <c r="H32" s="17">
        <v>39982.5</v>
      </c>
      <c r="I32" s="17">
        <v>40298.300000000003</v>
      </c>
      <c r="J32" s="17">
        <v>40302.9</v>
      </c>
      <c r="K32" s="17">
        <v>40028.300000000003</v>
      </c>
      <c r="L32" s="17">
        <v>40596.9</v>
      </c>
      <c r="M32" s="17">
        <v>41235.9</v>
      </c>
      <c r="N32" s="17">
        <v>41954.1</v>
      </c>
      <c r="O32" s="17">
        <v>42240.6</v>
      </c>
      <c r="P32" s="17">
        <v>42713.5</v>
      </c>
      <c r="Q32" s="21">
        <v>42708</v>
      </c>
      <c r="R32" s="17">
        <v>44066.400000000001</v>
      </c>
      <c r="S32" s="17">
        <v>43924.800000000003</v>
      </c>
      <c r="T32" s="17">
        <v>44247.5</v>
      </c>
      <c r="U32" s="21">
        <v>44824</v>
      </c>
      <c r="V32" s="17">
        <v>45515.8</v>
      </c>
      <c r="W32" s="17">
        <v>45966.9</v>
      </c>
      <c r="X32" s="21">
        <v>46162</v>
      </c>
      <c r="Y32" s="17">
        <v>46801.599999999999</v>
      </c>
      <c r="Z32" s="17">
        <v>47498.5</v>
      </c>
      <c r="AA32" s="17">
        <v>47932.2</v>
      </c>
      <c r="AB32" s="21">
        <v>47533</v>
      </c>
      <c r="AC32" s="21">
        <v>48504</v>
      </c>
      <c r="AD32" s="17">
        <v>50255.3</v>
      </c>
      <c r="AE32" s="17">
        <v>51342.2</v>
      </c>
    </row>
    <row r="33" spans="2:31" ht="15" x14ac:dyDescent="0.25">
      <c r="B33" s="7" t="s">
        <v>63</v>
      </c>
      <c r="C33" s="16">
        <v>23780.1</v>
      </c>
      <c r="D33" s="16">
        <v>23435.7</v>
      </c>
      <c r="E33" s="16">
        <v>24030.5</v>
      </c>
      <c r="F33" s="16">
        <v>24877.200000000001</v>
      </c>
      <c r="G33" s="16">
        <v>25188.6</v>
      </c>
      <c r="H33" s="16">
        <v>25631.1</v>
      </c>
      <c r="I33" s="16">
        <v>25849.3</v>
      </c>
      <c r="J33" s="20">
        <v>26542</v>
      </c>
      <c r="K33" s="16">
        <v>27219.9</v>
      </c>
      <c r="L33" s="16">
        <v>28107.1</v>
      </c>
      <c r="M33" s="16">
        <v>28617.4</v>
      </c>
      <c r="N33" s="16">
        <v>29017.200000000001</v>
      </c>
      <c r="O33" s="16">
        <v>29418.3</v>
      </c>
      <c r="P33" s="16">
        <v>30437.4</v>
      </c>
      <c r="Q33" s="16">
        <v>30329.5</v>
      </c>
      <c r="R33" s="16">
        <v>30941.9</v>
      </c>
      <c r="S33" s="20">
        <v>32044</v>
      </c>
      <c r="T33" s="16">
        <v>32639.200000000001</v>
      </c>
      <c r="U33" s="16">
        <v>33223.4</v>
      </c>
      <c r="V33" s="16">
        <v>33720.400000000001</v>
      </c>
      <c r="W33" s="16">
        <v>33594.9</v>
      </c>
      <c r="X33" s="16">
        <v>34034.300000000003</v>
      </c>
      <c r="Y33" s="16">
        <v>34511.1</v>
      </c>
      <c r="Z33" s="16">
        <v>34995.800000000003</v>
      </c>
      <c r="AA33" s="16">
        <v>35200.400000000001</v>
      </c>
      <c r="AB33" s="16">
        <v>35353.5</v>
      </c>
      <c r="AC33" s="16">
        <v>35393.4</v>
      </c>
      <c r="AD33" s="16">
        <v>36207.800000000003</v>
      </c>
      <c r="AE33" s="16">
        <v>36375.1</v>
      </c>
    </row>
    <row r="34" spans="2:31" ht="15" x14ac:dyDescent="0.25">
      <c r="B34" s="7" t="s">
        <v>64</v>
      </c>
      <c r="C34" s="17">
        <v>11344.8</v>
      </c>
      <c r="D34" s="17">
        <v>13126.7</v>
      </c>
      <c r="E34" s="17">
        <v>14402.7</v>
      </c>
      <c r="F34" s="17">
        <v>15448.6</v>
      </c>
      <c r="G34" s="17">
        <v>16862.900000000001</v>
      </c>
      <c r="H34" s="17">
        <v>16851.900000000001</v>
      </c>
      <c r="I34" s="17">
        <v>16479.2</v>
      </c>
      <c r="J34" s="17">
        <v>17318.900000000001</v>
      </c>
      <c r="K34" s="17">
        <v>17907.5</v>
      </c>
      <c r="L34" s="21">
        <v>17544</v>
      </c>
      <c r="M34" s="17">
        <v>17878.900000000001</v>
      </c>
      <c r="N34" s="17">
        <v>18853.900000000001</v>
      </c>
      <c r="O34" s="17">
        <v>18829.2</v>
      </c>
      <c r="P34" s="17">
        <v>19264.2</v>
      </c>
      <c r="Q34" s="17">
        <v>19453.099999999999</v>
      </c>
      <c r="R34" s="17">
        <v>20872.400000000001</v>
      </c>
      <c r="S34" s="17">
        <v>22154.9</v>
      </c>
      <c r="T34" s="17">
        <v>23424.9</v>
      </c>
      <c r="U34" s="17">
        <v>22495.8</v>
      </c>
      <c r="V34" s="17">
        <v>23234.1</v>
      </c>
      <c r="W34" s="17">
        <v>23450.799999999999</v>
      </c>
      <c r="X34" s="17">
        <v>24970.7</v>
      </c>
      <c r="Y34" s="17">
        <v>25193.8</v>
      </c>
      <c r="Z34" s="17">
        <v>25834.3</v>
      </c>
      <c r="AA34" s="17">
        <v>29967.4</v>
      </c>
      <c r="AB34" s="21">
        <v>30977</v>
      </c>
      <c r="AC34" s="21">
        <v>31695</v>
      </c>
      <c r="AD34" s="17">
        <v>32527.1</v>
      </c>
      <c r="AE34" s="17">
        <v>33264.5</v>
      </c>
    </row>
    <row r="35" spans="2:31" ht="15" x14ac:dyDescent="0.25">
      <c r="B35" s="7" t="s">
        <v>65</v>
      </c>
      <c r="C35" s="16">
        <v>18682.2</v>
      </c>
      <c r="D35" s="16">
        <v>19003.599999999999</v>
      </c>
      <c r="E35" s="16">
        <v>19527.3</v>
      </c>
      <c r="F35" s="16">
        <v>19608.2</v>
      </c>
      <c r="G35" s="16">
        <v>19915.900000000001</v>
      </c>
      <c r="H35" s="16">
        <v>20210.8</v>
      </c>
      <c r="I35" s="16">
        <v>20581.3</v>
      </c>
      <c r="J35" s="16">
        <v>20567.400000000001</v>
      </c>
      <c r="K35" s="16">
        <v>20379.8</v>
      </c>
      <c r="L35" s="16">
        <v>19979.2</v>
      </c>
      <c r="M35" s="16">
        <v>20417.2</v>
      </c>
      <c r="N35" s="16">
        <v>20395.7</v>
      </c>
      <c r="O35" s="20">
        <v>20704</v>
      </c>
      <c r="P35" s="16">
        <v>20992.6</v>
      </c>
      <c r="Q35" s="16">
        <v>21203.5</v>
      </c>
      <c r="R35" s="16">
        <v>22329.5</v>
      </c>
      <c r="S35" s="16">
        <v>22539.3</v>
      </c>
      <c r="T35" s="16">
        <v>22171.3</v>
      </c>
      <c r="U35" s="16">
        <v>22407.1</v>
      </c>
      <c r="V35" s="16">
        <v>22371.9</v>
      </c>
      <c r="W35" s="16">
        <v>22551.9</v>
      </c>
      <c r="X35" s="16">
        <v>22924.1</v>
      </c>
      <c r="Y35" s="16">
        <v>23572.5</v>
      </c>
      <c r="Z35" s="20">
        <v>23679</v>
      </c>
      <c r="AA35" s="16">
        <v>24059.5</v>
      </c>
      <c r="AB35" s="16">
        <v>23562.400000000001</v>
      </c>
      <c r="AC35" s="16">
        <v>23645.200000000001</v>
      </c>
      <c r="AD35" s="16">
        <v>24159.7</v>
      </c>
      <c r="AE35" s="16">
        <v>24689.3</v>
      </c>
    </row>
    <row r="36" spans="2:31" ht="15" x14ac:dyDescent="0.25">
      <c r="B36" s="7" t="s">
        <v>66</v>
      </c>
      <c r="C36" s="17">
        <v>10197.299999999999</v>
      </c>
      <c r="D36" s="17">
        <v>10299.799999999999</v>
      </c>
      <c r="E36" s="17">
        <v>8885.2999999999993</v>
      </c>
      <c r="F36" s="17">
        <v>8809.6</v>
      </c>
      <c r="G36" s="17">
        <v>9009.6</v>
      </c>
      <c r="H36" s="17">
        <v>9391.9</v>
      </c>
      <c r="I36" s="17">
        <v>9640.6</v>
      </c>
      <c r="J36" s="17">
        <v>11039.1</v>
      </c>
      <c r="K36" s="17">
        <v>11141.3</v>
      </c>
      <c r="L36" s="17">
        <v>12021.6</v>
      </c>
      <c r="M36" s="17">
        <v>13557.3</v>
      </c>
      <c r="N36" s="17">
        <v>14707.3</v>
      </c>
      <c r="O36" s="17">
        <v>20440.400000000001</v>
      </c>
      <c r="P36" s="17">
        <v>15545.8</v>
      </c>
      <c r="Q36" s="17">
        <v>15291.9</v>
      </c>
      <c r="R36" s="17">
        <v>11314.5</v>
      </c>
      <c r="S36" s="21">
        <v>11510</v>
      </c>
      <c r="T36" s="17">
        <v>12082.7</v>
      </c>
      <c r="U36" s="17">
        <v>12102.7</v>
      </c>
      <c r="V36" s="17">
        <v>12769.8</v>
      </c>
      <c r="W36" s="17">
        <v>13884.8</v>
      </c>
      <c r="X36" s="17">
        <v>14044.6</v>
      </c>
      <c r="Y36" s="17">
        <v>15356.5</v>
      </c>
      <c r="Z36" s="17">
        <v>15943.4</v>
      </c>
      <c r="AA36" s="21">
        <v>17850</v>
      </c>
      <c r="AB36" s="17">
        <v>17114.3</v>
      </c>
      <c r="AC36" s="17">
        <v>18758.5</v>
      </c>
      <c r="AD36" s="17">
        <v>20719.400000000001</v>
      </c>
      <c r="AE36" s="17">
        <v>21054.799999999999</v>
      </c>
    </row>
    <row r="37" spans="2:31" ht="15" x14ac:dyDescent="0.25">
      <c r="B37" s="7" t="s">
        <v>67</v>
      </c>
      <c r="C37" s="20">
        <v>2103</v>
      </c>
      <c r="D37" s="16">
        <v>2130.6</v>
      </c>
      <c r="E37" s="16">
        <v>2157.1</v>
      </c>
      <c r="F37" s="16">
        <v>2189.4</v>
      </c>
      <c r="G37" s="16">
        <v>2224.4</v>
      </c>
      <c r="H37" s="16">
        <v>2251.6</v>
      </c>
      <c r="I37" s="16">
        <v>2289.4</v>
      </c>
      <c r="J37" s="16">
        <v>2339.4</v>
      </c>
      <c r="K37" s="16">
        <v>2372.6</v>
      </c>
      <c r="L37" s="16">
        <v>2399.1999999999998</v>
      </c>
      <c r="M37" s="16">
        <v>2467.6</v>
      </c>
      <c r="N37" s="16">
        <v>2546.3000000000002</v>
      </c>
      <c r="O37" s="16">
        <v>2667.5</v>
      </c>
      <c r="P37" s="16">
        <v>2821.9</v>
      </c>
      <c r="Q37" s="16">
        <v>2813.9</v>
      </c>
      <c r="R37" s="16">
        <v>2854.9</v>
      </c>
      <c r="S37" s="16">
        <v>2837.2</v>
      </c>
      <c r="T37" s="16">
        <v>2843.7</v>
      </c>
      <c r="U37" s="16">
        <v>2860.9</v>
      </c>
      <c r="V37" s="16">
        <v>2895.7</v>
      </c>
      <c r="W37" s="16">
        <v>2905.5</v>
      </c>
      <c r="X37" s="16">
        <v>2892.2</v>
      </c>
      <c r="Y37" s="16">
        <v>2939.1</v>
      </c>
      <c r="Z37" s="16">
        <v>2999.6</v>
      </c>
      <c r="AA37" s="16">
        <v>3057.6</v>
      </c>
      <c r="AB37" s="16">
        <v>3058.4</v>
      </c>
      <c r="AC37" s="16">
        <v>3145.1</v>
      </c>
      <c r="AD37" s="16">
        <v>3235.2</v>
      </c>
      <c r="AE37" s="16">
        <v>3259.1</v>
      </c>
    </row>
    <row r="38" spans="2:31" ht="15" x14ac:dyDescent="0.25">
      <c r="B38" s="7" t="s">
        <v>68</v>
      </c>
      <c r="C38" s="17">
        <v>7878.3</v>
      </c>
      <c r="D38" s="17">
        <v>7929.5</v>
      </c>
      <c r="E38" s="17">
        <v>7226.9</v>
      </c>
      <c r="F38" s="17">
        <v>7125.7</v>
      </c>
      <c r="G38" s="17">
        <v>5632.6</v>
      </c>
      <c r="H38" s="17">
        <v>6119.6</v>
      </c>
      <c r="I38" s="17">
        <v>6296.8</v>
      </c>
      <c r="J38" s="17">
        <v>6099.8</v>
      </c>
      <c r="K38" s="17">
        <v>5603.3</v>
      </c>
      <c r="L38" s="17">
        <v>6033.8</v>
      </c>
      <c r="M38" s="21">
        <v>5222</v>
      </c>
      <c r="N38" s="17">
        <v>5371.9</v>
      </c>
      <c r="O38" s="17">
        <v>6704.2</v>
      </c>
      <c r="P38" s="17">
        <v>7639.2</v>
      </c>
      <c r="Q38" s="17">
        <v>7615.6</v>
      </c>
      <c r="R38" s="17">
        <v>7450.7</v>
      </c>
      <c r="S38" s="17">
        <v>7647.1</v>
      </c>
      <c r="T38" s="17">
        <v>8176.6</v>
      </c>
      <c r="U38" s="17">
        <v>9822.9</v>
      </c>
      <c r="V38" s="17">
        <v>7088.1</v>
      </c>
      <c r="W38" s="17">
        <v>7198.4</v>
      </c>
      <c r="X38" s="17">
        <v>8261.4</v>
      </c>
      <c r="Y38" s="17">
        <v>8441.7000000000007</v>
      </c>
      <c r="Z38" s="17">
        <v>8641.1</v>
      </c>
      <c r="AA38" s="17">
        <v>8506.2000000000007</v>
      </c>
      <c r="AB38" s="17">
        <v>8833.1</v>
      </c>
      <c r="AC38" s="17">
        <v>9237.1</v>
      </c>
      <c r="AD38" s="17">
        <v>9637.7000000000007</v>
      </c>
      <c r="AE38" s="17">
        <v>9147.2999999999993</v>
      </c>
    </row>
    <row r="39" spans="2:31" ht="15" x14ac:dyDescent="0.25">
      <c r="B39" s="7" t="s">
        <v>69</v>
      </c>
      <c r="C39" s="16">
        <v>16990.5</v>
      </c>
      <c r="D39" s="16">
        <v>17568.7</v>
      </c>
      <c r="E39" s="16">
        <v>18112.599999999999</v>
      </c>
      <c r="F39" s="20">
        <v>18430</v>
      </c>
      <c r="G39" s="16">
        <v>19091.5</v>
      </c>
      <c r="H39" s="16">
        <v>19731.599999999999</v>
      </c>
      <c r="I39" s="16">
        <v>20159.099999999999</v>
      </c>
      <c r="J39" s="16">
        <v>20607.900000000001</v>
      </c>
      <c r="K39" s="16">
        <v>20854.8</v>
      </c>
      <c r="L39" s="16">
        <v>21229.9</v>
      </c>
      <c r="M39" s="16">
        <v>21529.1</v>
      </c>
      <c r="N39" s="16">
        <v>22024.9</v>
      </c>
      <c r="O39" s="16">
        <v>22578.5</v>
      </c>
      <c r="P39" s="16">
        <v>23727.3</v>
      </c>
      <c r="Q39" s="16">
        <v>23278.5</v>
      </c>
      <c r="R39" s="16">
        <v>22940.799999999999</v>
      </c>
      <c r="S39" s="16">
        <v>24041.5</v>
      </c>
      <c r="T39" s="16">
        <v>23811.7</v>
      </c>
      <c r="U39" s="16">
        <v>23775.4</v>
      </c>
      <c r="V39" s="16">
        <v>24011.599999999999</v>
      </c>
      <c r="W39" s="16">
        <v>24537.4</v>
      </c>
      <c r="X39" s="16">
        <v>24988.3</v>
      </c>
      <c r="Y39" s="16">
        <v>25474.6</v>
      </c>
      <c r="Z39" s="16">
        <v>26393.599999999999</v>
      </c>
      <c r="AA39" s="16">
        <v>26953.599999999999</v>
      </c>
      <c r="AB39" s="20">
        <v>27287</v>
      </c>
      <c r="AC39" s="16">
        <v>28210.3</v>
      </c>
      <c r="AD39" s="16">
        <v>29207.4</v>
      </c>
      <c r="AE39" s="16">
        <v>30470.5</v>
      </c>
    </row>
    <row r="40" spans="2:31" ht="15" x14ac:dyDescent="0.25">
      <c r="B40" s="7" t="s">
        <v>70</v>
      </c>
      <c r="C40" s="21">
        <v>28745</v>
      </c>
      <c r="D40" s="17">
        <v>28760.7</v>
      </c>
      <c r="E40" s="17">
        <v>28695.7</v>
      </c>
      <c r="F40" s="17">
        <v>28734.9</v>
      </c>
      <c r="G40" s="17">
        <v>29150.799999999999</v>
      </c>
      <c r="H40" s="17">
        <v>30333.9</v>
      </c>
      <c r="I40" s="17">
        <v>30588.9</v>
      </c>
      <c r="J40" s="17">
        <v>30191.9</v>
      </c>
      <c r="K40" s="17">
        <v>30526.9</v>
      </c>
      <c r="L40" s="21">
        <v>29902</v>
      </c>
      <c r="M40" s="17">
        <v>29876.2</v>
      </c>
      <c r="N40" s="21">
        <v>31684</v>
      </c>
      <c r="O40" s="17">
        <v>31556.799999999999</v>
      </c>
      <c r="P40" s="17">
        <v>33651.699999999997</v>
      </c>
      <c r="Q40" s="17">
        <v>32884.699999999997</v>
      </c>
      <c r="R40" s="17">
        <v>31750.5</v>
      </c>
      <c r="S40" s="17">
        <v>32283.7</v>
      </c>
      <c r="T40" s="17">
        <v>33533.5</v>
      </c>
      <c r="U40" s="17">
        <v>34214.400000000001</v>
      </c>
      <c r="V40" s="17">
        <v>35468.300000000003</v>
      </c>
      <c r="W40" s="17">
        <v>34847.800000000003</v>
      </c>
      <c r="X40" s="21">
        <v>35307</v>
      </c>
      <c r="Y40" s="17">
        <v>36488.199999999997</v>
      </c>
      <c r="Z40" s="17">
        <v>37327.300000000003</v>
      </c>
      <c r="AA40" s="17">
        <v>38565.300000000003</v>
      </c>
      <c r="AB40" s="17">
        <v>37939.9</v>
      </c>
      <c r="AC40" s="17">
        <v>38047.1</v>
      </c>
      <c r="AD40" s="17">
        <v>39149.1</v>
      </c>
      <c r="AE40" s="17">
        <v>39951.300000000003</v>
      </c>
    </row>
    <row r="41" spans="2:31" ht="15" x14ac:dyDescent="0.25">
      <c r="B41" s="7" t="s">
        <v>71</v>
      </c>
      <c r="C41" s="16">
        <v>1292.4000000000001</v>
      </c>
      <c r="D41" s="16">
        <v>1351.4</v>
      </c>
      <c r="E41" s="16">
        <v>1382.4</v>
      </c>
      <c r="F41" s="16">
        <v>1432.9</v>
      </c>
      <c r="G41" s="16">
        <v>1460.9</v>
      </c>
      <c r="H41" s="16">
        <v>1484.3</v>
      </c>
      <c r="I41" s="16">
        <v>1502.6</v>
      </c>
      <c r="J41" s="16">
        <v>1564.7</v>
      </c>
      <c r="K41" s="16">
        <v>1691.3</v>
      </c>
      <c r="L41" s="16">
        <v>1808.6</v>
      </c>
      <c r="M41" s="16">
        <v>1750.3</v>
      </c>
      <c r="N41" s="16">
        <v>1657.4</v>
      </c>
      <c r="O41" s="16">
        <v>1716.5</v>
      </c>
      <c r="P41" s="16">
        <v>1724.1</v>
      </c>
      <c r="Q41" s="16">
        <v>1718.1</v>
      </c>
      <c r="R41" s="20">
        <v>1735</v>
      </c>
      <c r="S41" s="16">
        <v>1769.5</v>
      </c>
      <c r="T41" s="16">
        <v>1792.9</v>
      </c>
      <c r="U41" s="16">
        <v>1828.1</v>
      </c>
      <c r="V41" s="16">
        <v>1837.4</v>
      </c>
      <c r="W41" s="16">
        <v>1857.9</v>
      </c>
      <c r="X41" s="16">
        <v>1900.4</v>
      </c>
      <c r="Y41" s="16">
        <v>1977.1</v>
      </c>
      <c r="Z41" s="16">
        <v>2010.3</v>
      </c>
      <c r="AA41" s="16">
        <v>2135.8000000000002</v>
      </c>
      <c r="AB41" s="16">
        <v>2115.6</v>
      </c>
      <c r="AC41" s="16">
        <v>2179.8000000000002</v>
      </c>
      <c r="AD41" s="16">
        <v>2187.3000000000002</v>
      </c>
      <c r="AE41" s="20">
        <v>2300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10948.5</v>
      </c>
      <c r="D43" s="16">
        <v>11325.4</v>
      </c>
      <c r="E43" s="16">
        <v>11602.2</v>
      </c>
      <c r="F43" s="16">
        <v>12348.5</v>
      </c>
      <c r="G43" s="16">
        <v>13573.7</v>
      </c>
      <c r="H43" s="16">
        <v>13552.5</v>
      </c>
      <c r="I43" s="16">
        <v>14109.6</v>
      </c>
      <c r="J43" s="16">
        <v>14494.6</v>
      </c>
      <c r="K43" s="16">
        <v>14390.5</v>
      </c>
      <c r="L43" s="16">
        <v>14873.6</v>
      </c>
      <c r="M43" s="16">
        <v>15073.4</v>
      </c>
      <c r="N43" s="16">
        <v>15706.5</v>
      </c>
      <c r="O43" s="16">
        <v>16409.599999999999</v>
      </c>
      <c r="P43" s="16">
        <v>16579.3</v>
      </c>
      <c r="Q43" s="16">
        <v>16761.099999999999</v>
      </c>
      <c r="R43" s="16">
        <v>17149.3</v>
      </c>
      <c r="S43" s="16">
        <v>17775.099999999999</v>
      </c>
      <c r="T43" s="16">
        <v>18312.900000000001</v>
      </c>
      <c r="U43" s="16">
        <v>18961.099999999999</v>
      </c>
      <c r="V43" s="20">
        <v>19309</v>
      </c>
      <c r="W43" s="16">
        <v>20033.099999999999</v>
      </c>
      <c r="X43" s="16">
        <v>20318.099999999999</v>
      </c>
      <c r="Y43" s="16">
        <v>20529.599999999999</v>
      </c>
      <c r="Z43" s="20">
        <v>20875</v>
      </c>
      <c r="AA43" s="16">
        <v>21920.799999999999</v>
      </c>
      <c r="AB43" s="16">
        <v>21858.6</v>
      </c>
      <c r="AC43" s="16">
        <v>23110.2</v>
      </c>
      <c r="AD43" s="16">
        <v>24083.4</v>
      </c>
      <c r="AE43" s="16">
        <v>24323.5</v>
      </c>
    </row>
    <row r="44" spans="2:31" ht="15" x14ac:dyDescent="0.25">
      <c r="B44" s="7" t="s">
        <v>74</v>
      </c>
      <c r="C44" s="17">
        <v>95881.600000000006</v>
      </c>
      <c r="D44" s="17">
        <v>98466.7</v>
      </c>
      <c r="E44" s="17">
        <v>42233.7</v>
      </c>
      <c r="F44" s="17">
        <v>43955.3</v>
      </c>
      <c r="G44" s="17">
        <v>45222.7</v>
      </c>
      <c r="H44" s="17">
        <v>45409.8</v>
      </c>
      <c r="I44" s="17">
        <v>46117.9</v>
      </c>
      <c r="J44" s="17">
        <v>44060.800000000003</v>
      </c>
      <c r="K44" s="17">
        <v>44692.800000000003</v>
      </c>
      <c r="L44" s="17">
        <v>43817.3</v>
      </c>
      <c r="M44" s="17">
        <v>44716.800000000003</v>
      </c>
      <c r="N44" s="17">
        <v>44416.7</v>
      </c>
      <c r="O44" s="17">
        <v>44701.5</v>
      </c>
      <c r="P44" s="17">
        <v>46331.7</v>
      </c>
      <c r="Q44" s="17">
        <v>44858.1</v>
      </c>
      <c r="R44" s="17">
        <v>44730.6</v>
      </c>
      <c r="S44" s="17">
        <v>45366.8</v>
      </c>
      <c r="T44" s="17">
        <v>43902.9</v>
      </c>
      <c r="U44" s="17">
        <v>43818.2</v>
      </c>
      <c r="V44" s="17">
        <v>44011.9</v>
      </c>
      <c r="W44" s="17">
        <v>43919.9</v>
      </c>
      <c r="X44" s="17">
        <v>44607.5</v>
      </c>
      <c r="Y44" s="17">
        <v>44564.6</v>
      </c>
      <c r="Z44" s="17">
        <v>44367.8</v>
      </c>
      <c r="AA44" s="17">
        <v>46216.9</v>
      </c>
      <c r="AB44" s="17">
        <v>45871.199999999997</v>
      </c>
      <c r="AC44" s="17">
        <v>46866.6</v>
      </c>
      <c r="AD44" s="21">
        <v>47702</v>
      </c>
      <c r="AE44" s="21">
        <v>48077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2598320</v>
      </c>
      <c r="D60" s="28">
        <v>2642073</v>
      </c>
      <c r="E60" s="28">
        <v>2675350</v>
      </c>
      <c r="F60" s="28">
        <v>2763141</v>
      </c>
      <c r="G60" s="28">
        <v>2885630</v>
      </c>
      <c r="H60" s="28">
        <v>2942301</v>
      </c>
      <c r="I60" s="28">
        <v>2915159</v>
      </c>
      <c r="J60" s="28">
        <v>2998560</v>
      </c>
      <c r="K60" s="28">
        <v>3047790</v>
      </c>
      <c r="L60" s="28">
        <v>3075752</v>
      </c>
      <c r="M60" s="28">
        <v>3119347</v>
      </c>
      <c r="N60" s="28">
        <v>3216472</v>
      </c>
      <c r="O60" s="28">
        <v>3343275</v>
      </c>
      <c r="P60" s="28">
        <v>3412565</v>
      </c>
      <c r="Q60" s="28">
        <v>3299434</v>
      </c>
      <c r="R60" s="28">
        <v>3344355</v>
      </c>
      <c r="S60" s="28">
        <v>3324401</v>
      </c>
      <c r="T60" s="28">
        <v>3246623</v>
      </c>
      <c r="U60" s="28">
        <v>3192627</v>
      </c>
      <c r="V60" s="28">
        <v>3237144</v>
      </c>
      <c r="W60" s="28">
        <v>3285341</v>
      </c>
      <c r="X60" s="28">
        <v>3360628</v>
      </c>
      <c r="Y60" s="28">
        <v>3376561</v>
      </c>
      <c r="Z60" s="28">
        <v>3476103</v>
      </c>
      <c r="AA60" s="28">
        <v>3584975</v>
      </c>
      <c r="AB60" s="28">
        <v>3357857</v>
      </c>
      <c r="AC60" s="28">
        <v>3580729</v>
      </c>
      <c r="AD60" s="28">
        <v>3783000</v>
      </c>
      <c r="AE60" s="28">
        <v>3810103</v>
      </c>
    </row>
    <row r="61" spans="2:31" ht="11.45" customHeight="1" x14ac:dyDescent="0.25">
      <c r="B61" s="22" t="s">
        <v>43</v>
      </c>
      <c r="C61" s="29">
        <v>1825250</v>
      </c>
      <c r="D61" s="29">
        <v>1864989</v>
      </c>
      <c r="E61" s="29">
        <v>1892769</v>
      </c>
      <c r="F61" s="29">
        <v>1987321</v>
      </c>
      <c r="G61" s="29">
        <v>2104181</v>
      </c>
      <c r="H61" s="29">
        <v>2141107</v>
      </c>
      <c r="I61" s="29">
        <v>2160591</v>
      </c>
      <c r="J61" s="29">
        <v>2196623</v>
      </c>
      <c r="K61" s="29">
        <v>2238023</v>
      </c>
      <c r="L61" s="29">
        <v>2277503</v>
      </c>
      <c r="M61" s="29">
        <v>2342991</v>
      </c>
      <c r="N61" s="29">
        <v>2431873</v>
      </c>
      <c r="O61" s="29">
        <v>2520784</v>
      </c>
      <c r="P61" s="29">
        <v>2540808</v>
      </c>
      <c r="Q61" s="29">
        <v>2409575</v>
      </c>
      <c r="R61" s="29">
        <v>2421316</v>
      </c>
      <c r="S61" s="29">
        <v>2423913</v>
      </c>
      <c r="T61" s="29">
        <v>2400547</v>
      </c>
      <c r="U61" s="29">
        <v>2363048</v>
      </c>
      <c r="V61" s="29">
        <v>2362689</v>
      </c>
      <c r="W61" s="29">
        <v>2375629</v>
      </c>
      <c r="X61" s="29">
        <v>2461524</v>
      </c>
      <c r="Y61" s="29">
        <v>2509006</v>
      </c>
      <c r="Z61" s="29">
        <v>2581910</v>
      </c>
      <c r="AA61" s="29">
        <v>2646371</v>
      </c>
      <c r="AB61" s="29">
        <v>2492172</v>
      </c>
      <c r="AC61" s="29">
        <v>2649694</v>
      </c>
      <c r="AD61" s="29">
        <v>2791571</v>
      </c>
      <c r="AE61" s="29">
        <v>2832552</v>
      </c>
    </row>
    <row r="62" spans="2:31" ht="11.45" customHeight="1" x14ac:dyDescent="0.25">
      <c r="B62" s="22" t="s">
        <v>44</v>
      </c>
      <c r="C62" s="28">
        <v>25776</v>
      </c>
      <c r="D62" s="28">
        <v>26280</v>
      </c>
      <c r="E62" s="28">
        <v>26003</v>
      </c>
      <c r="F62" s="28">
        <v>26942</v>
      </c>
      <c r="G62" s="28">
        <v>28923</v>
      </c>
      <c r="H62" s="28">
        <v>29263</v>
      </c>
      <c r="I62" s="28">
        <v>29482</v>
      </c>
      <c r="J62" s="28">
        <v>29284</v>
      </c>
      <c r="K62" s="28">
        <v>31862</v>
      </c>
      <c r="L62" s="28">
        <v>32514</v>
      </c>
      <c r="M62" s="28">
        <v>33025</v>
      </c>
      <c r="N62" s="28">
        <v>34375</v>
      </c>
      <c r="O62" s="28">
        <v>35046</v>
      </c>
      <c r="P62" s="28">
        <v>35985</v>
      </c>
      <c r="Q62" s="28">
        <v>35121</v>
      </c>
      <c r="R62" s="28">
        <v>34694</v>
      </c>
      <c r="S62" s="28">
        <v>35573</v>
      </c>
      <c r="T62" s="28">
        <v>36452</v>
      </c>
      <c r="U62" s="28">
        <v>36624</v>
      </c>
      <c r="V62" s="28">
        <v>37076</v>
      </c>
      <c r="W62" s="28">
        <v>37917</v>
      </c>
      <c r="X62" s="28">
        <v>40020</v>
      </c>
      <c r="Y62" s="28">
        <v>42013</v>
      </c>
      <c r="Z62" s="28">
        <v>42966</v>
      </c>
      <c r="AA62" s="28">
        <v>44699</v>
      </c>
      <c r="AB62" s="28">
        <v>39671</v>
      </c>
      <c r="AC62" s="28">
        <v>42922</v>
      </c>
      <c r="AD62" s="28">
        <v>44452</v>
      </c>
      <c r="AE62" s="28">
        <v>44024</v>
      </c>
    </row>
    <row r="63" spans="2:31" ht="11.45" customHeight="1" x14ac:dyDescent="0.25">
      <c r="B63" s="22" t="s">
        <v>45</v>
      </c>
      <c r="C63" s="29">
        <v>19586</v>
      </c>
      <c r="D63" s="29">
        <v>20461</v>
      </c>
      <c r="E63" s="29">
        <v>18281</v>
      </c>
      <c r="F63" s="29">
        <v>16144</v>
      </c>
      <c r="G63" s="29">
        <v>20149</v>
      </c>
      <c r="H63" s="29">
        <v>20612</v>
      </c>
      <c r="I63" s="29">
        <v>22541</v>
      </c>
      <c r="J63" s="29">
        <v>24091</v>
      </c>
      <c r="K63" s="29">
        <v>25088</v>
      </c>
      <c r="L63" s="29">
        <v>28806</v>
      </c>
      <c r="M63" s="29">
        <v>29118</v>
      </c>
      <c r="N63" s="29">
        <v>30404</v>
      </c>
      <c r="O63" s="29">
        <v>33327</v>
      </c>
      <c r="P63" s="29">
        <v>38725</v>
      </c>
      <c r="Q63" s="29">
        <v>40291</v>
      </c>
      <c r="R63" s="29">
        <v>47321</v>
      </c>
      <c r="S63" s="29">
        <v>47504</v>
      </c>
      <c r="T63" s="29">
        <v>44579</v>
      </c>
      <c r="U63" s="29">
        <v>43217</v>
      </c>
      <c r="V63" s="29">
        <v>43793</v>
      </c>
      <c r="W63" s="29">
        <v>41928</v>
      </c>
      <c r="X63" s="29">
        <v>42463</v>
      </c>
      <c r="Y63" s="29">
        <v>43404</v>
      </c>
      <c r="Z63" s="29">
        <v>42513</v>
      </c>
      <c r="AA63" s="29">
        <v>41891</v>
      </c>
      <c r="AB63" s="29">
        <v>40523</v>
      </c>
      <c r="AC63" s="29">
        <v>37979</v>
      </c>
      <c r="AD63" s="29">
        <v>42021</v>
      </c>
      <c r="AE63" s="29">
        <v>47333</v>
      </c>
    </row>
    <row r="64" spans="2:31" ht="11.45" customHeight="1" x14ac:dyDescent="0.25">
      <c r="B64" s="22" t="s">
        <v>46</v>
      </c>
      <c r="C64" s="28">
        <v>110873</v>
      </c>
      <c r="D64" s="28">
        <v>110130</v>
      </c>
      <c r="E64" s="28">
        <v>120590</v>
      </c>
      <c r="F64" s="28">
        <v>127347</v>
      </c>
      <c r="G64" s="28">
        <v>132268</v>
      </c>
      <c r="H64" s="28">
        <v>140607</v>
      </c>
      <c r="I64" s="28">
        <v>124974</v>
      </c>
      <c r="J64" s="28">
        <v>148681</v>
      </c>
      <c r="K64" s="28">
        <v>148731</v>
      </c>
      <c r="L64" s="28">
        <v>150689</v>
      </c>
      <c r="M64" s="28">
        <v>163970</v>
      </c>
      <c r="N64" s="28">
        <v>175153</v>
      </c>
      <c r="O64" s="28">
        <v>185626</v>
      </c>
      <c r="P64" s="28">
        <v>194153</v>
      </c>
      <c r="Q64" s="28">
        <v>196781</v>
      </c>
      <c r="R64" s="28">
        <v>199068</v>
      </c>
      <c r="S64" s="28">
        <v>176636</v>
      </c>
      <c r="T64" s="28">
        <v>171298</v>
      </c>
      <c r="U64" s="28">
        <v>166850</v>
      </c>
      <c r="V64" s="28">
        <v>168062</v>
      </c>
      <c r="W64" s="28">
        <v>163816</v>
      </c>
      <c r="X64" s="28">
        <v>171305</v>
      </c>
      <c r="Y64" s="28">
        <v>174095</v>
      </c>
      <c r="Z64" s="28">
        <v>177913</v>
      </c>
      <c r="AA64" s="28">
        <v>179947</v>
      </c>
      <c r="AB64" s="28">
        <v>168510</v>
      </c>
      <c r="AC64" s="28">
        <v>190484</v>
      </c>
      <c r="AD64" s="28">
        <v>205713</v>
      </c>
      <c r="AE64" s="28">
        <v>203508</v>
      </c>
    </row>
    <row r="65" spans="2:31" ht="11.45" customHeight="1" x14ac:dyDescent="0.25">
      <c r="B65" s="22" t="s">
        <v>47</v>
      </c>
      <c r="C65" s="29">
        <v>46418</v>
      </c>
      <c r="D65" s="29">
        <v>47559</v>
      </c>
      <c r="E65" s="29">
        <v>48794</v>
      </c>
      <c r="F65" s="29">
        <v>49229</v>
      </c>
      <c r="G65" s="29">
        <v>49034</v>
      </c>
      <c r="H65" s="29">
        <v>50360</v>
      </c>
      <c r="I65" s="29">
        <v>52739</v>
      </c>
      <c r="J65" s="29">
        <v>54253</v>
      </c>
      <c r="K65" s="29">
        <v>55064</v>
      </c>
      <c r="L65" s="29">
        <v>54639</v>
      </c>
      <c r="M65" s="29">
        <v>56340</v>
      </c>
      <c r="N65" s="29">
        <v>62858</v>
      </c>
      <c r="O65" s="29">
        <v>64411</v>
      </c>
      <c r="P65" s="29">
        <v>65602</v>
      </c>
      <c r="Q65" s="29">
        <v>61784</v>
      </c>
      <c r="R65" s="29">
        <v>66231</v>
      </c>
      <c r="S65" s="29">
        <v>67182</v>
      </c>
      <c r="T65" s="29">
        <v>66206</v>
      </c>
      <c r="U65" s="29">
        <v>67034</v>
      </c>
      <c r="V65" s="29">
        <v>65994</v>
      </c>
      <c r="W65" s="29">
        <v>67029</v>
      </c>
      <c r="X65" s="29">
        <v>67908</v>
      </c>
      <c r="Y65" s="29">
        <v>67489</v>
      </c>
      <c r="Z65" s="29">
        <v>66719</v>
      </c>
      <c r="AA65" s="29">
        <v>66247</v>
      </c>
      <c r="AB65" s="29">
        <v>65769</v>
      </c>
      <c r="AC65" s="29">
        <v>69153</v>
      </c>
      <c r="AD65" s="29">
        <v>70972</v>
      </c>
      <c r="AE65" s="29">
        <v>70224</v>
      </c>
    </row>
    <row r="66" spans="2:31" ht="11.45" customHeight="1" x14ac:dyDescent="0.25">
      <c r="B66" s="22" t="s">
        <v>48</v>
      </c>
      <c r="C66" s="28">
        <v>526496</v>
      </c>
      <c r="D66" s="28">
        <v>545299</v>
      </c>
      <c r="E66" s="28">
        <v>567821</v>
      </c>
      <c r="F66" s="28">
        <v>613526</v>
      </c>
      <c r="G66" s="28">
        <v>636606</v>
      </c>
      <c r="H66" s="28">
        <v>632507</v>
      </c>
      <c r="I66" s="28">
        <v>622242</v>
      </c>
      <c r="J66" s="28">
        <v>611463</v>
      </c>
      <c r="K66" s="28">
        <v>602916</v>
      </c>
      <c r="L66" s="28">
        <v>600354</v>
      </c>
      <c r="M66" s="28">
        <v>598447</v>
      </c>
      <c r="N66" s="28">
        <v>620334</v>
      </c>
      <c r="O66" s="28">
        <v>622034</v>
      </c>
      <c r="P66" s="28">
        <v>618635</v>
      </c>
      <c r="Q66" s="28">
        <v>594505</v>
      </c>
      <c r="R66" s="28">
        <v>598952</v>
      </c>
      <c r="S66" s="28">
        <v>589440</v>
      </c>
      <c r="T66" s="28">
        <v>585304</v>
      </c>
      <c r="U66" s="28">
        <v>583427</v>
      </c>
      <c r="V66" s="28">
        <v>585633</v>
      </c>
      <c r="W66" s="28">
        <v>579409</v>
      </c>
      <c r="X66" s="28">
        <v>578423</v>
      </c>
      <c r="Y66" s="28">
        <v>586683</v>
      </c>
      <c r="Z66" s="28">
        <v>588646</v>
      </c>
      <c r="AA66" s="28">
        <v>588254</v>
      </c>
      <c r="AB66" s="28">
        <v>570034</v>
      </c>
      <c r="AC66" s="28">
        <v>591444</v>
      </c>
      <c r="AD66" s="28">
        <v>611481</v>
      </c>
      <c r="AE66" s="28">
        <v>620680</v>
      </c>
    </row>
    <row r="67" spans="2:31" ht="11.45" customHeight="1" x14ac:dyDescent="0.25">
      <c r="B67" s="22" t="s">
        <v>49</v>
      </c>
      <c r="C67" s="29">
        <v>21345</v>
      </c>
      <c r="D67" s="29">
        <v>20991</v>
      </c>
      <c r="E67" s="29">
        <v>17739</v>
      </c>
      <c r="F67" s="29">
        <v>20671</v>
      </c>
      <c r="G67" s="29">
        <v>22463</v>
      </c>
      <c r="H67" s="29">
        <v>21306</v>
      </c>
      <c r="I67" s="29">
        <v>21390</v>
      </c>
      <c r="J67" s="29">
        <v>27745</v>
      </c>
      <c r="K67" s="29">
        <v>22091</v>
      </c>
      <c r="L67" s="29">
        <v>18180</v>
      </c>
      <c r="M67" s="29">
        <v>18826</v>
      </c>
      <c r="N67" s="29">
        <v>19118</v>
      </c>
      <c r="O67" s="29">
        <v>17831</v>
      </c>
      <c r="P67" s="29">
        <v>19296</v>
      </c>
      <c r="Q67" s="29">
        <v>15776</v>
      </c>
      <c r="R67" s="29">
        <v>16827</v>
      </c>
      <c r="S67" s="29">
        <v>17829</v>
      </c>
      <c r="T67" s="29">
        <v>16378</v>
      </c>
      <c r="U67" s="29">
        <v>18341</v>
      </c>
      <c r="V67" s="29">
        <v>18361</v>
      </c>
      <c r="W67" s="29">
        <v>15565</v>
      </c>
      <c r="X67" s="29">
        <v>17440</v>
      </c>
      <c r="Y67" s="29">
        <v>15962</v>
      </c>
      <c r="Z67" s="29">
        <v>15493</v>
      </c>
      <c r="AA67" s="29">
        <v>17430</v>
      </c>
      <c r="AB67" s="29">
        <v>14643</v>
      </c>
      <c r="AC67" s="29">
        <v>16302</v>
      </c>
      <c r="AD67" s="29">
        <v>16114</v>
      </c>
      <c r="AE67" s="29">
        <v>21505</v>
      </c>
    </row>
    <row r="68" spans="2:31" ht="11.45" customHeight="1" x14ac:dyDescent="0.25">
      <c r="B68" s="22" t="s">
        <v>50</v>
      </c>
      <c r="C68" s="28">
        <v>11109</v>
      </c>
      <c r="D68" s="28">
        <v>11106</v>
      </c>
      <c r="E68" s="28">
        <v>11029</v>
      </c>
      <c r="F68" s="28">
        <v>10926</v>
      </c>
      <c r="G68" s="28">
        <v>12175</v>
      </c>
      <c r="H68" s="28">
        <v>12792</v>
      </c>
      <c r="I68" s="28">
        <v>14207</v>
      </c>
      <c r="J68" s="28">
        <v>14867</v>
      </c>
      <c r="K68" s="28">
        <v>13580</v>
      </c>
      <c r="L68" s="28">
        <v>11599</v>
      </c>
      <c r="M68" s="28">
        <v>14877</v>
      </c>
      <c r="N68" s="28">
        <v>18459</v>
      </c>
      <c r="O68" s="28">
        <v>20942</v>
      </c>
      <c r="P68" s="28">
        <v>19632</v>
      </c>
      <c r="Q68" s="28">
        <v>16061</v>
      </c>
      <c r="R68" s="28">
        <v>15769</v>
      </c>
      <c r="S68" s="28">
        <v>16554</v>
      </c>
      <c r="T68" s="28">
        <v>17961</v>
      </c>
      <c r="U68" s="28">
        <v>14873</v>
      </c>
      <c r="V68" s="28">
        <v>17488</v>
      </c>
      <c r="W68" s="28">
        <v>19867</v>
      </c>
      <c r="X68" s="28">
        <v>20027</v>
      </c>
      <c r="Y68" s="28">
        <v>18883</v>
      </c>
      <c r="Z68" s="28">
        <v>18247</v>
      </c>
      <c r="AA68" s="28">
        <v>17251</v>
      </c>
      <c r="AB68" s="28">
        <v>19832</v>
      </c>
      <c r="AC68" s="28">
        <v>21933</v>
      </c>
      <c r="AD68" s="28">
        <v>22189</v>
      </c>
      <c r="AE68" s="28">
        <v>18770</v>
      </c>
    </row>
    <row r="69" spans="2:31" ht="11.45" customHeight="1" x14ac:dyDescent="0.25">
      <c r="B69" s="22" t="s">
        <v>51</v>
      </c>
      <c r="C69" s="29">
        <v>7010</v>
      </c>
      <c r="D69" s="29">
        <v>7738</v>
      </c>
      <c r="E69" s="29">
        <v>6771</v>
      </c>
      <c r="F69" s="29">
        <v>8122</v>
      </c>
      <c r="G69" s="29">
        <v>6256</v>
      </c>
      <c r="H69" s="29">
        <v>7031</v>
      </c>
      <c r="I69" s="29">
        <v>8555</v>
      </c>
      <c r="J69" s="29">
        <v>10743</v>
      </c>
      <c r="K69" s="29">
        <v>10245</v>
      </c>
      <c r="L69" s="29">
        <v>13850</v>
      </c>
      <c r="M69" s="29">
        <v>13609</v>
      </c>
      <c r="N69" s="29">
        <v>15537</v>
      </c>
      <c r="O69" s="29">
        <v>17057</v>
      </c>
      <c r="P69" s="29">
        <v>21604</v>
      </c>
      <c r="Q69" s="29">
        <v>22473</v>
      </c>
      <c r="R69" s="29">
        <v>25643</v>
      </c>
      <c r="S69" s="29">
        <v>26398</v>
      </c>
      <c r="T69" s="29">
        <v>29776</v>
      </c>
      <c r="U69" s="29">
        <v>24199</v>
      </c>
      <c r="V69" s="29">
        <v>27692</v>
      </c>
      <c r="W69" s="29">
        <v>31320</v>
      </c>
      <c r="X69" s="29">
        <v>36792</v>
      </c>
      <c r="Y69" s="29">
        <v>39274</v>
      </c>
      <c r="Z69" s="29">
        <v>40719</v>
      </c>
      <c r="AA69" s="29">
        <v>48708</v>
      </c>
      <c r="AB69" s="29">
        <v>43287</v>
      </c>
      <c r="AC69" s="29">
        <v>52664</v>
      </c>
      <c r="AD69" s="29">
        <v>52409</v>
      </c>
      <c r="AE69" s="29">
        <v>54405</v>
      </c>
    </row>
    <row r="70" spans="2:31" ht="11.45" customHeight="1" x14ac:dyDescent="0.25">
      <c r="B70" s="22" t="s">
        <v>52</v>
      </c>
      <c r="C70" s="28">
        <v>72407</v>
      </c>
      <c r="D70" s="28">
        <v>78815</v>
      </c>
      <c r="E70" s="28">
        <v>98333</v>
      </c>
      <c r="F70" s="28">
        <v>125860</v>
      </c>
      <c r="G70" s="28">
        <v>149839</v>
      </c>
      <c r="H70" s="28">
        <v>184822</v>
      </c>
      <c r="I70" s="28">
        <v>198548</v>
      </c>
      <c r="J70" s="28">
        <v>214631</v>
      </c>
      <c r="K70" s="28">
        <v>239268</v>
      </c>
      <c r="L70" s="28">
        <v>256871</v>
      </c>
      <c r="M70" s="28">
        <v>283168</v>
      </c>
      <c r="N70" s="28">
        <v>322119</v>
      </c>
      <c r="O70" s="28">
        <v>333868</v>
      </c>
      <c r="P70" s="28">
        <v>355878</v>
      </c>
      <c r="Q70" s="28">
        <v>323505</v>
      </c>
      <c r="R70" s="28">
        <v>316738</v>
      </c>
      <c r="S70" s="28">
        <v>313558</v>
      </c>
      <c r="T70" s="28">
        <v>296044</v>
      </c>
      <c r="U70" s="28">
        <v>272319</v>
      </c>
      <c r="V70" s="28">
        <v>294388</v>
      </c>
      <c r="W70" s="28">
        <v>311901</v>
      </c>
      <c r="X70" s="28">
        <v>336005</v>
      </c>
      <c r="Y70" s="28">
        <v>347382</v>
      </c>
      <c r="Z70" s="28">
        <v>381970</v>
      </c>
      <c r="AA70" s="28">
        <v>396008</v>
      </c>
      <c r="AB70" s="28">
        <v>373478</v>
      </c>
      <c r="AC70" s="28">
        <v>408809</v>
      </c>
      <c r="AD70" s="28">
        <v>449921</v>
      </c>
      <c r="AE70" s="28">
        <v>456925</v>
      </c>
    </row>
    <row r="71" spans="2:31" ht="11.45" customHeight="1" x14ac:dyDescent="0.25">
      <c r="B71" s="22" t="s">
        <v>53</v>
      </c>
      <c r="C71" s="29">
        <v>519482</v>
      </c>
      <c r="D71" s="29">
        <v>510490</v>
      </c>
      <c r="E71" s="29">
        <v>510481</v>
      </c>
      <c r="F71" s="29">
        <v>511221</v>
      </c>
      <c r="G71" s="29">
        <v>539536</v>
      </c>
      <c r="H71" s="29">
        <v>524386</v>
      </c>
      <c r="I71" s="29">
        <v>536010</v>
      </c>
      <c r="J71" s="29">
        <v>537413</v>
      </c>
      <c r="K71" s="29">
        <v>534270</v>
      </c>
      <c r="L71" s="29">
        <v>550486</v>
      </c>
      <c r="M71" s="29">
        <v>571080</v>
      </c>
      <c r="N71" s="29">
        <v>569243</v>
      </c>
      <c r="O71" s="29">
        <v>582329</v>
      </c>
      <c r="P71" s="29">
        <v>587500</v>
      </c>
      <c r="Q71" s="29">
        <v>539251</v>
      </c>
      <c r="R71" s="29">
        <v>537847</v>
      </c>
      <c r="S71" s="29">
        <v>555150</v>
      </c>
      <c r="T71" s="29">
        <v>563119</v>
      </c>
      <c r="U71" s="29">
        <v>564826</v>
      </c>
      <c r="V71" s="29">
        <v>544704</v>
      </c>
      <c r="W71" s="29">
        <v>535366</v>
      </c>
      <c r="X71" s="29">
        <v>552211</v>
      </c>
      <c r="Y71" s="29">
        <v>564970</v>
      </c>
      <c r="Z71" s="29">
        <v>569874</v>
      </c>
      <c r="AA71" s="29">
        <v>578921</v>
      </c>
      <c r="AB71" s="29">
        <v>557248</v>
      </c>
      <c r="AC71" s="29">
        <v>612121</v>
      </c>
      <c r="AD71" s="29">
        <v>638662</v>
      </c>
      <c r="AE71" s="29">
        <v>633481</v>
      </c>
    </row>
    <row r="72" spans="2:31" ht="11.45" customHeight="1" x14ac:dyDescent="0.25">
      <c r="B72" s="22" t="s">
        <v>54</v>
      </c>
      <c r="C72" s="28">
        <v>4403</v>
      </c>
      <c r="D72" s="28">
        <v>4394</v>
      </c>
      <c r="E72" s="28">
        <v>4410</v>
      </c>
      <c r="F72" s="28">
        <v>4386</v>
      </c>
      <c r="G72" s="28">
        <v>4366</v>
      </c>
      <c r="H72" s="28">
        <v>4381</v>
      </c>
      <c r="I72" s="28">
        <v>4318</v>
      </c>
      <c r="J72" s="28">
        <v>4310</v>
      </c>
      <c r="K72" s="28">
        <v>4706</v>
      </c>
      <c r="L72" s="28">
        <v>4946</v>
      </c>
      <c r="M72" s="28">
        <v>5159</v>
      </c>
      <c r="N72" s="28">
        <v>5695</v>
      </c>
      <c r="O72" s="28">
        <v>6167</v>
      </c>
      <c r="P72" s="28">
        <v>6938</v>
      </c>
      <c r="Q72" s="28">
        <v>8542</v>
      </c>
      <c r="R72" s="28">
        <v>7942</v>
      </c>
      <c r="S72" s="28">
        <v>6091</v>
      </c>
      <c r="T72" s="28">
        <v>4193</v>
      </c>
      <c r="U72" s="28">
        <v>8791</v>
      </c>
      <c r="V72" s="28">
        <v>9857</v>
      </c>
      <c r="W72" s="28">
        <v>9413</v>
      </c>
      <c r="X72" s="28">
        <v>12734</v>
      </c>
      <c r="Y72" s="28">
        <v>13922</v>
      </c>
      <c r="Z72" s="28">
        <v>12995</v>
      </c>
      <c r="AA72" s="28">
        <v>20596</v>
      </c>
      <c r="AB72" s="28">
        <v>20979</v>
      </c>
      <c r="AC72" s="28">
        <v>16027</v>
      </c>
      <c r="AD72" s="28">
        <v>19847</v>
      </c>
      <c r="AE72" s="28">
        <v>22007</v>
      </c>
    </row>
    <row r="73" spans="2:31" ht="11.45" customHeight="1" x14ac:dyDescent="0.25">
      <c r="B73" s="22" t="s">
        <v>55</v>
      </c>
      <c r="C73" s="29">
        <v>277345</v>
      </c>
      <c r="D73" s="29">
        <v>288317</v>
      </c>
      <c r="E73" s="29">
        <v>275862</v>
      </c>
      <c r="F73" s="29">
        <v>281296</v>
      </c>
      <c r="G73" s="29">
        <v>304261</v>
      </c>
      <c r="H73" s="29">
        <v>315662</v>
      </c>
      <c r="I73" s="29">
        <v>330881</v>
      </c>
      <c r="J73" s="29">
        <v>347896</v>
      </c>
      <c r="K73" s="29">
        <v>365651</v>
      </c>
      <c r="L73" s="29">
        <v>372742</v>
      </c>
      <c r="M73" s="29">
        <v>357763</v>
      </c>
      <c r="N73" s="29">
        <v>380866</v>
      </c>
      <c r="O73" s="29">
        <v>408505</v>
      </c>
      <c r="P73" s="29">
        <v>395644</v>
      </c>
      <c r="Q73" s="29">
        <v>382021</v>
      </c>
      <c r="R73" s="29">
        <v>394042</v>
      </c>
      <c r="S73" s="29">
        <v>397990</v>
      </c>
      <c r="T73" s="29">
        <v>386092</v>
      </c>
      <c r="U73" s="29">
        <v>377202</v>
      </c>
      <c r="V73" s="29">
        <v>367326</v>
      </c>
      <c r="W73" s="29">
        <v>368914</v>
      </c>
      <c r="X73" s="29">
        <v>383017</v>
      </c>
      <c r="Y73" s="29">
        <v>378874</v>
      </c>
      <c r="Z73" s="29">
        <v>378830</v>
      </c>
      <c r="AA73" s="29">
        <v>394945</v>
      </c>
      <c r="AB73" s="29">
        <v>334255</v>
      </c>
      <c r="AC73" s="29">
        <v>347410</v>
      </c>
      <c r="AD73" s="29">
        <v>370045</v>
      </c>
      <c r="AE73" s="29">
        <v>393451</v>
      </c>
    </row>
    <row r="74" spans="2:31" ht="11.45" customHeight="1" x14ac:dyDescent="0.25">
      <c r="B74" s="22" t="s">
        <v>56</v>
      </c>
      <c r="C74" s="28">
        <v>1680</v>
      </c>
      <c r="D74" s="28">
        <v>1769</v>
      </c>
      <c r="E74" s="28">
        <v>1857</v>
      </c>
      <c r="F74" s="28">
        <v>1946</v>
      </c>
      <c r="G74" s="28">
        <v>1946</v>
      </c>
      <c r="H74" s="28">
        <v>2010</v>
      </c>
      <c r="I74" s="28">
        <v>2072</v>
      </c>
      <c r="J74" s="28">
        <v>2011</v>
      </c>
      <c r="K74" s="28">
        <v>2190</v>
      </c>
      <c r="L74" s="28">
        <v>2446</v>
      </c>
      <c r="M74" s="28">
        <v>2771</v>
      </c>
      <c r="N74" s="28">
        <v>2952</v>
      </c>
      <c r="O74" s="28">
        <v>3446</v>
      </c>
      <c r="P74" s="28">
        <v>3719</v>
      </c>
      <c r="Q74" s="28">
        <v>3576</v>
      </c>
      <c r="R74" s="28">
        <v>3402</v>
      </c>
      <c r="S74" s="28">
        <v>3478</v>
      </c>
      <c r="T74" s="28">
        <v>3455</v>
      </c>
      <c r="U74" s="28">
        <v>2757</v>
      </c>
      <c r="V74" s="28">
        <v>2942</v>
      </c>
      <c r="W74" s="28">
        <v>3477</v>
      </c>
      <c r="X74" s="28">
        <v>3869</v>
      </c>
      <c r="Y74" s="28">
        <v>4215</v>
      </c>
      <c r="Z74" s="28">
        <v>4715</v>
      </c>
      <c r="AA74" s="28">
        <v>5207</v>
      </c>
      <c r="AB74" s="28">
        <v>5041</v>
      </c>
      <c r="AC74" s="28">
        <v>5489</v>
      </c>
      <c r="AD74" s="28">
        <v>5756</v>
      </c>
      <c r="AE74" s="28">
        <v>5840</v>
      </c>
    </row>
    <row r="75" spans="2:31" ht="11.45" customHeight="1" x14ac:dyDescent="0.25">
      <c r="B75" s="22" t="s">
        <v>57</v>
      </c>
      <c r="C75" s="29">
        <v>40349</v>
      </c>
      <c r="D75" s="29">
        <v>40589</v>
      </c>
      <c r="E75" s="29">
        <v>42385</v>
      </c>
      <c r="F75" s="29">
        <v>41842</v>
      </c>
      <c r="G75" s="29">
        <v>41270</v>
      </c>
      <c r="H75" s="29">
        <v>40944</v>
      </c>
      <c r="I75" s="29">
        <v>33335</v>
      </c>
      <c r="J75" s="29">
        <v>35625</v>
      </c>
      <c r="K75" s="29">
        <v>37496</v>
      </c>
      <c r="L75" s="29">
        <v>39072</v>
      </c>
      <c r="M75" s="29">
        <v>42398</v>
      </c>
      <c r="N75" s="29">
        <v>45093</v>
      </c>
      <c r="O75" s="29">
        <v>49569</v>
      </c>
      <c r="P75" s="29">
        <v>44130</v>
      </c>
      <c r="Q75" s="29">
        <v>42187</v>
      </c>
      <c r="R75" s="29">
        <v>37887</v>
      </c>
      <c r="S75" s="29">
        <v>37834</v>
      </c>
      <c r="T75" s="29">
        <v>38300</v>
      </c>
      <c r="U75" s="29">
        <v>39605</v>
      </c>
      <c r="V75" s="29">
        <v>39922</v>
      </c>
      <c r="W75" s="29">
        <v>40238</v>
      </c>
      <c r="X75" s="29">
        <v>40641</v>
      </c>
      <c r="Y75" s="29">
        <v>39041</v>
      </c>
      <c r="Z75" s="29">
        <v>41165</v>
      </c>
      <c r="AA75" s="29">
        <v>44475</v>
      </c>
      <c r="AB75" s="29">
        <v>40394</v>
      </c>
      <c r="AC75" s="29">
        <v>39627</v>
      </c>
      <c r="AD75" s="29">
        <v>38901</v>
      </c>
      <c r="AE75" s="29">
        <v>39785</v>
      </c>
    </row>
    <row r="76" spans="2:31" ht="11.45" customHeight="1" x14ac:dyDescent="0.25">
      <c r="B76" s="22" t="s">
        <v>58</v>
      </c>
      <c r="C76" s="28">
        <v>9560</v>
      </c>
      <c r="D76" s="28">
        <v>10127</v>
      </c>
      <c r="E76" s="28">
        <v>10579</v>
      </c>
      <c r="F76" s="28">
        <v>11142</v>
      </c>
      <c r="G76" s="28">
        <v>11650</v>
      </c>
      <c r="H76" s="28">
        <v>12247</v>
      </c>
      <c r="I76" s="28">
        <v>11791</v>
      </c>
      <c r="J76" s="28">
        <v>12804</v>
      </c>
      <c r="K76" s="28">
        <v>13945</v>
      </c>
      <c r="L76" s="28">
        <v>17482</v>
      </c>
      <c r="M76" s="28">
        <v>19886</v>
      </c>
      <c r="N76" s="28">
        <v>19783</v>
      </c>
      <c r="O76" s="28">
        <v>19877</v>
      </c>
      <c r="P76" s="28">
        <v>22141</v>
      </c>
      <c r="Q76" s="28">
        <v>21890</v>
      </c>
      <c r="R76" s="28">
        <v>24140</v>
      </c>
      <c r="S76" s="28">
        <v>22670</v>
      </c>
      <c r="T76" s="28">
        <v>25343</v>
      </c>
      <c r="U76" s="28">
        <v>28833</v>
      </c>
      <c r="V76" s="28">
        <v>28178</v>
      </c>
      <c r="W76" s="28">
        <v>26664</v>
      </c>
      <c r="X76" s="28">
        <v>27501</v>
      </c>
      <c r="Y76" s="28">
        <v>26388</v>
      </c>
      <c r="Z76" s="28">
        <v>28631</v>
      </c>
      <c r="AA76" s="28">
        <v>24769</v>
      </c>
      <c r="AB76" s="28">
        <v>21513</v>
      </c>
      <c r="AC76" s="28">
        <v>23176</v>
      </c>
      <c r="AD76" s="28">
        <v>27193</v>
      </c>
      <c r="AE76" s="28">
        <v>24258</v>
      </c>
    </row>
    <row r="77" spans="2:31" ht="11.45" customHeight="1" x14ac:dyDescent="0.25">
      <c r="B77" s="22" t="s">
        <v>59</v>
      </c>
      <c r="C77" s="29">
        <v>1015</v>
      </c>
      <c r="D77" s="29">
        <v>1543</v>
      </c>
      <c r="E77" s="29">
        <v>1723</v>
      </c>
      <c r="F77" s="29">
        <v>1894</v>
      </c>
      <c r="G77" s="29">
        <v>1969</v>
      </c>
      <c r="H77" s="29">
        <v>2121</v>
      </c>
      <c r="I77" s="29">
        <v>2462</v>
      </c>
      <c r="J77" s="29">
        <v>2491</v>
      </c>
      <c r="K77" s="29">
        <v>2614</v>
      </c>
      <c r="L77" s="29">
        <v>2722</v>
      </c>
      <c r="M77" s="29">
        <v>3488</v>
      </c>
      <c r="N77" s="29">
        <v>3800</v>
      </c>
      <c r="O77" s="29">
        <v>4108</v>
      </c>
      <c r="P77" s="29">
        <v>4145</v>
      </c>
      <c r="Q77" s="29">
        <v>4325</v>
      </c>
      <c r="R77" s="29">
        <v>4250</v>
      </c>
      <c r="S77" s="29">
        <v>4480</v>
      </c>
      <c r="T77" s="29">
        <v>4650</v>
      </c>
      <c r="U77" s="29">
        <v>5162</v>
      </c>
      <c r="V77" s="29">
        <v>5296</v>
      </c>
      <c r="W77" s="29">
        <v>5670</v>
      </c>
      <c r="X77" s="29">
        <v>5934</v>
      </c>
      <c r="Y77" s="29">
        <v>6226</v>
      </c>
      <c r="Z77" s="29">
        <v>6880</v>
      </c>
      <c r="AA77" s="29">
        <v>7217</v>
      </c>
      <c r="AB77" s="29">
        <v>6965</v>
      </c>
      <c r="AC77" s="29">
        <v>7336</v>
      </c>
      <c r="AD77" s="29">
        <v>7809</v>
      </c>
      <c r="AE77" s="29">
        <v>7829</v>
      </c>
    </row>
    <row r="78" spans="2:31" ht="11.45" customHeight="1" x14ac:dyDescent="0.25">
      <c r="B78" s="22" t="s">
        <v>60</v>
      </c>
      <c r="C78" s="28">
        <v>106507</v>
      </c>
      <c r="D78" s="28">
        <v>112096</v>
      </c>
      <c r="E78" s="28">
        <v>112068</v>
      </c>
      <c r="F78" s="28">
        <v>108395</v>
      </c>
      <c r="G78" s="28">
        <v>111672</v>
      </c>
      <c r="H78" s="28">
        <v>110304</v>
      </c>
      <c r="I78" s="28">
        <v>107953</v>
      </c>
      <c r="J78" s="28">
        <v>113848</v>
      </c>
      <c r="K78" s="28">
        <v>114741</v>
      </c>
      <c r="L78" s="28">
        <v>112647</v>
      </c>
      <c r="M78" s="28">
        <v>111645</v>
      </c>
      <c r="N78" s="28">
        <v>112701</v>
      </c>
      <c r="O78" s="28">
        <v>110331</v>
      </c>
      <c r="P78" s="28">
        <v>117657</v>
      </c>
      <c r="Q78" s="28">
        <v>113161</v>
      </c>
      <c r="R78" s="28">
        <v>113767</v>
      </c>
      <c r="S78" s="28">
        <v>114407</v>
      </c>
      <c r="T78" s="28">
        <v>112024</v>
      </c>
      <c r="U78" s="28">
        <v>109884</v>
      </c>
      <c r="V78" s="28">
        <v>108898</v>
      </c>
      <c r="W78" s="28">
        <v>109899</v>
      </c>
      <c r="X78" s="28">
        <v>113924</v>
      </c>
      <c r="Y78" s="28">
        <v>119683</v>
      </c>
      <c r="Z78" s="28">
        <v>129071</v>
      </c>
      <c r="AA78" s="28">
        <v>130434</v>
      </c>
      <c r="AB78" s="28">
        <v>116195</v>
      </c>
      <c r="AC78" s="28">
        <v>122631</v>
      </c>
      <c r="AD78" s="28">
        <v>130407</v>
      </c>
      <c r="AE78" s="28">
        <v>131653</v>
      </c>
    </row>
    <row r="79" spans="2:31" ht="11.45" customHeight="1" x14ac:dyDescent="0.25">
      <c r="B79" s="22" t="s">
        <v>61</v>
      </c>
      <c r="C79" s="29">
        <v>3530</v>
      </c>
      <c r="D79" s="29">
        <v>3600</v>
      </c>
      <c r="E79" s="29">
        <v>3619</v>
      </c>
      <c r="F79" s="29">
        <v>3172</v>
      </c>
      <c r="G79" s="29">
        <v>2976</v>
      </c>
      <c r="H79" s="29">
        <v>3139</v>
      </c>
      <c r="I79" s="29">
        <v>3357</v>
      </c>
      <c r="J79" s="29">
        <v>3404</v>
      </c>
      <c r="K79" s="29">
        <v>3401</v>
      </c>
      <c r="L79" s="29">
        <v>3395</v>
      </c>
      <c r="M79" s="29">
        <v>3518</v>
      </c>
      <c r="N79" s="29">
        <v>3328</v>
      </c>
      <c r="O79" s="29">
        <v>3325</v>
      </c>
      <c r="P79" s="29">
        <v>2907</v>
      </c>
      <c r="Q79" s="29">
        <v>2665</v>
      </c>
      <c r="R79" s="29">
        <v>2881</v>
      </c>
      <c r="S79" s="29">
        <v>2701</v>
      </c>
      <c r="T79" s="29">
        <v>2531</v>
      </c>
      <c r="U79" s="29">
        <v>2742</v>
      </c>
      <c r="V79" s="29">
        <v>2633</v>
      </c>
      <c r="W79" s="29">
        <v>2733</v>
      </c>
      <c r="X79" s="29">
        <v>4412</v>
      </c>
      <c r="Y79" s="29">
        <v>4683</v>
      </c>
      <c r="Z79" s="29">
        <v>5952</v>
      </c>
      <c r="AA79" s="29">
        <v>6112</v>
      </c>
      <c r="AB79" s="29">
        <v>5326</v>
      </c>
      <c r="AC79" s="29">
        <v>6177</v>
      </c>
      <c r="AD79" s="29">
        <v>6764</v>
      </c>
      <c r="AE79" s="29">
        <v>6424</v>
      </c>
    </row>
    <row r="80" spans="2:31" ht="11.45" customHeight="1" x14ac:dyDescent="0.25">
      <c r="B80" s="22" t="s">
        <v>62</v>
      </c>
      <c r="C80" s="28">
        <v>94766</v>
      </c>
      <c r="D80" s="28">
        <v>100451</v>
      </c>
      <c r="E80" s="28">
        <v>99012</v>
      </c>
      <c r="F80" s="28">
        <v>103473</v>
      </c>
      <c r="G80" s="28">
        <v>104703</v>
      </c>
      <c r="H80" s="28">
        <v>102961</v>
      </c>
      <c r="I80" s="28">
        <v>105073</v>
      </c>
      <c r="J80" s="28">
        <v>108626</v>
      </c>
      <c r="K80" s="28">
        <v>108606</v>
      </c>
      <c r="L80" s="28">
        <v>111418</v>
      </c>
      <c r="M80" s="28">
        <v>111577</v>
      </c>
      <c r="N80" s="28">
        <v>112363</v>
      </c>
      <c r="O80" s="28">
        <v>116376</v>
      </c>
      <c r="P80" s="28">
        <v>120196</v>
      </c>
      <c r="Q80" s="28">
        <v>120515</v>
      </c>
      <c r="R80" s="28">
        <v>115590</v>
      </c>
      <c r="S80" s="28">
        <v>114898</v>
      </c>
      <c r="T80" s="28">
        <v>111185</v>
      </c>
      <c r="U80" s="28">
        <v>110194</v>
      </c>
      <c r="V80" s="28">
        <v>108805</v>
      </c>
      <c r="W80" s="28">
        <v>107768</v>
      </c>
      <c r="X80" s="28">
        <v>109034</v>
      </c>
      <c r="Y80" s="28">
        <v>111350</v>
      </c>
      <c r="Z80" s="28">
        <v>111533</v>
      </c>
      <c r="AA80" s="28">
        <v>112188</v>
      </c>
      <c r="AB80" s="28">
        <v>111895</v>
      </c>
      <c r="AC80" s="28">
        <v>115667</v>
      </c>
      <c r="AD80" s="28">
        <v>117509</v>
      </c>
      <c r="AE80" s="28">
        <v>119595</v>
      </c>
    </row>
    <row r="81" spans="2:31" ht="11.45" customHeight="1" x14ac:dyDescent="0.25">
      <c r="B81" s="22" t="s">
        <v>63</v>
      </c>
      <c r="C81" s="29">
        <v>84930</v>
      </c>
      <c r="D81" s="29">
        <v>89942</v>
      </c>
      <c r="E81" s="29">
        <v>86816</v>
      </c>
      <c r="F81" s="29">
        <v>88693</v>
      </c>
      <c r="G81" s="29">
        <v>97436</v>
      </c>
      <c r="H81" s="29">
        <v>94808</v>
      </c>
      <c r="I81" s="29">
        <v>89519</v>
      </c>
      <c r="J81" s="29">
        <v>90499</v>
      </c>
      <c r="K81" s="29">
        <v>98758</v>
      </c>
      <c r="L81" s="29">
        <v>97568</v>
      </c>
      <c r="M81" s="29">
        <v>112023</v>
      </c>
      <c r="N81" s="29">
        <v>105630</v>
      </c>
      <c r="O81" s="29">
        <v>112302</v>
      </c>
      <c r="P81" s="29">
        <v>118234</v>
      </c>
      <c r="Q81" s="29">
        <v>113348</v>
      </c>
      <c r="R81" s="29">
        <v>114799</v>
      </c>
      <c r="S81" s="29">
        <v>113207</v>
      </c>
      <c r="T81" s="29">
        <v>118908</v>
      </c>
      <c r="U81" s="29">
        <v>116319</v>
      </c>
      <c r="V81" s="29">
        <v>113452</v>
      </c>
      <c r="W81" s="29">
        <v>113070</v>
      </c>
      <c r="X81" s="29">
        <v>111291</v>
      </c>
      <c r="Y81" s="29">
        <v>110888</v>
      </c>
      <c r="Z81" s="29">
        <v>119891</v>
      </c>
      <c r="AA81" s="29">
        <v>120782</v>
      </c>
      <c r="AB81" s="29">
        <v>113191</v>
      </c>
      <c r="AC81" s="29">
        <v>118562</v>
      </c>
      <c r="AD81" s="29">
        <v>121221</v>
      </c>
      <c r="AE81" s="29">
        <v>118751</v>
      </c>
    </row>
    <row r="82" spans="2:31" ht="11.45" customHeight="1" x14ac:dyDescent="0.25">
      <c r="B82" s="22" t="s">
        <v>64</v>
      </c>
      <c r="C82" s="28">
        <v>312339</v>
      </c>
      <c r="D82" s="28">
        <v>310948</v>
      </c>
      <c r="E82" s="28">
        <v>310685</v>
      </c>
      <c r="F82" s="28">
        <v>311053</v>
      </c>
      <c r="G82" s="28">
        <v>302016</v>
      </c>
      <c r="H82" s="28">
        <v>308174</v>
      </c>
      <c r="I82" s="28">
        <v>275184</v>
      </c>
      <c r="J82" s="28">
        <v>280983</v>
      </c>
      <c r="K82" s="28">
        <v>276878</v>
      </c>
      <c r="L82" s="28">
        <v>294060</v>
      </c>
      <c r="M82" s="28">
        <v>268217</v>
      </c>
      <c r="N82" s="28">
        <v>246027</v>
      </c>
      <c r="O82" s="28">
        <v>257093</v>
      </c>
      <c r="P82" s="28">
        <v>284213</v>
      </c>
      <c r="Q82" s="28">
        <v>311727</v>
      </c>
      <c r="R82" s="28">
        <v>330167</v>
      </c>
      <c r="S82" s="28">
        <v>326027</v>
      </c>
      <c r="T82" s="28">
        <v>285998</v>
      </c>
      <c r="U82" s="28">
        <v>271854</v>
      </c>
      <c r="V82" s="28">
        <v>306791</v>
      </c>
      <c r="W82" s="28">
        <v>337207</v>
      </c>
      <c r="X82" s="28">
        <v>318840</v>
      </c>
      <c r="Y82" s="28">
        <v>282832</v>
      </c>
      <c r="Z82" s="28">
        <v>287112</v>
      </c>
      <c r="AA82" s="28">
        <v>316198</v>
      </c>
      <c r="AB82" s="28">
        <v>278187</v>
      </c>
      <c r="AC82" s="28">
        <v>313191</v>
      </c>
      <c r="AD82" s="28">
        <v>328393</v>
      </c>
      <c r="AE82" s="28">
        <v>308637</v>
      </c>
    </row>
    <row r="83" spans="2:31" ht="11.45" customHeight="1" x14ac:dyDescent="0.25">
      <c r="B83" s="22" t="s">
        <v>65</v>
      </c>
      <c r="C83" s="29">
        <v>56265</v>
      </c>
      <c r="D83" s="29">
        <v>57838</v>
      </c>
      <c r="E83" s="29">
        <v>62287</v>
      </c>
      <c r="F83" s="29">
        <v>67362</v>
      </c>
      <c r="G83" s="29">
        <v>71287</v>
      </c>
      <c r="H83" s="29">
        <v>79502</v>
      </c>
      <c r="I83" s="29">
        <v>74854</v>
      </c>
      <c r="J83" s="29">
        <v>72735</v>
      </c>
      <c r="K83" s="29">
        <v>72807</v>
      </c>
      <c r="L83" s="29">
        <v>69457</v>
      </c>
      <c r="M83" s="29">
        <v>71502</v>
      </c>
      <c r="N83" s="29">
        <v>71868</v>
      </c>
      <c r="O83" s="29">
        <v>80005</v>
      </c>
      <c r="P83" s="29">
        <v>80127</v>
      </c>
      <c r="Q83" s="29">
        <v>78613</v>
      </c>
      <c r="R83" s="29">
        <v>79213</v>
      </c>
      <c r="S83" s="29">
        <v>75171</v>
      </c>
      <c r="T83" s="29">
        <v>69435</v>
      </c>
      <c r="U83" s="29">
        <v>69444</v>
      </c>
      <c r="V83" s="29">
        <v>72854</v>
      </c>
      <c r="W83" s="29">
        <v>78815</v>
      </c>
      <c r="X83" s="29">
        <v>89148</v>
      </c>
      <c r="Y83" s="29">
        <v>101132</v>
      </c>
      <c r="Z83" s="29">
        <v>111920</v>
      </c>
      <c r="AA83" s="29">
        <v>117358</v>
      </c>
      <c r="AB83" s="29">
        <v>113072</v>
      </c>
      <c r="AC83" s="29">
        <v>120939</v>
      </c>
      <c r="AD83" s="29">
        <v>135737</v>
      </c>
      <c r="AE83" s="29">
        <v>135319</v>
      </c>
    </row>
    <row r="84" spans="2:31" ht="11.45" customHeight="1" x14ac:dyDescent="0.25">
      <c r="B84" s="22" t="s">
        <v>66</v>
      </c>
      <c r="C84" s="28">
        <v>73967</v>
      </c>
      <c r="D84" s="28">
        <v>75191</v>
      </c>
      <c r="E84" s="28">
        <v>76642</v>
      </c>
      <c r="F84" s="28">
        <v>77152</v>
      </c>
      <c r="G84" s="28">
        <v>77550</v>
      </c>
      <c r="H84" s="28">
        <v>82677</v>
      </c>
      <c r="I84" s="28">
        <v>84628</v>
      </c>
      <c r="J84" s="28">
        <v>91171</v>
      </c>
      <c r="K84" s="28">
        <v>99916</v>
      </c>
      <c r="L84" s="28">
        <v>61319</v>
      </c>
      <c r="M84" s="28">
        <v>51706</v>
      </c>
      <c r="N84" s="28">
        <v>57547</v>
      </c>
      <c r="O84" s="28">
        <v>63413</v>
      </c>
      <c r="P84" s="28">
        <v>60557</v>
      </c>
      <c r="Q84" s="28">
        <v>55096</v>
      </c>
      <c r="R84" s="28">
        <v>52835</v>
      </c>
      <c r="S84" s="28">
        <v>51862</v>
      </c>
      <c r="T84" s="28">
        <v>47762</v>
      </c>
      <c r="U84" s="28">
        <v>49231</v>
      </c>
      <c r="V84" s="28">
        <v>58537</v>
      </c>
      <c r="W84" s="28">
        <v>62393</v>
      </c>
      <c r="X84" s="28">
        <v>55324</v>
      </c>
      <c r="Y84" s="28">
        <v>46643</v>
      </c>
      <c r="Z84" s="28">
        <v>51744</v>
      </c>
      <c r="AA84" s="28">
        <v>61897</v>
      </c>
      <c r="AB84" s="28">
        <v>59591</v>
      </c>
      <c r="AC84" s="28">
        <v>54326</v>
      </c>
      <c r="AD84" s="28">
        <v>69083</v>
      </c>
      <c r="AE84" s="28">
        <v>70937</v>
      </c>
    </row>
    <row r="85" spans="2:31" ht="11.45" customHeight="1" x14ac:dyDescent="0.25">
      <c r="B85" s="22" t="s">
        <v>67</v>
      </c>
      <c r="C85" s="29">
        <v>2412</v>
      </c>
      <c r="D85" s="29">
        <v>2536</v>
      </c>
      <c r="E85" s="29">
        <v>3105</v>
      </c>
      <c r="F85" s="29">
        <v>3555</v>
      </c>
      <c r="G85" s="29">
        <v>4047</v>
      </c>
      <c r="H85" s="29">
        <v>4274</v>
      </c>
      <c r="I85" s="29">
        <v>4897</v>
      </c>
      <c r="J85" s="29">
        <v>5537</v>
      </c>
      <c r="K85" s="29">
        <v>6314</v>
      </c>
      <c r="L85" s="29">
        <v>6485</v>
      </c>
      <c r="M85" s="29">
        <v>6513</v>
      </c>
      <c r="N85" s="29">
        <v>7075</v>
      </c>
      <c r="O85" s="29">
        <v>7788</v>
      </c>
      <c r="P85" s="29">
        <v>8715</v>
      </c>
      <c r="Q85" s="29">
        <v>9135</v>
      </c>
      <c r="R85" s="29">
        <v>9156</v>
      </c>
      <c r="S85" s="29">
        <v>8813</v>
      </c>
      <c r="T85" s="29">
        <v>8652</v>
      </c>
      <c r="U85" s="29">
        <v>8763</v>
      </c>
      <c r="V85" s="29">
        <v>8955</v>
      </c>
      <c r="W85" s="29">
        <v>9127</v>
      </c>
      <c r="X85" s="29">
        <v>9138</v>
      </c>
      <c r="Y85" s="29">
        <v>9742</v>
      </c>
      <c r="Z85" s="29">
        <v>10182</v>
      </c>
      <c r="AA85" s="29">
        <v>10669</v>
      </c>
      <c r="AB85" s="29">
        <v>10823</v>
      </c>
      <c r="AC85" s="29">
        <v>11504</v>
      </c>
      <c r="AD85" s="29">
        <v>12262</v>
      </c>
      <c r="AE85" s="29">
        <v>12660</v>
      </c>
    </row>
    <row r="86" spans="2:31" ht="11.45" customHeight="1" x14ac:dyDescent="0.25">
      <c r="B86" s="22" t="s">
        <v>68</v>
      </c>
      <c r="C86" s="28">
        <v>35969</v>
      </c>
      <c r="D86" s="28">
        <v>34964</v>
      </c>
      <c r="E86" s="28">
        <v>33339</v>
      </c>
      <c r="F86" s="28">
        <v>31293</v>
      </c>
      <c r="G86" s="28">
        <v>31072</v>
      </c>
      <c r="H86" s="28">
        <v>34652</v>
      </c>
      <c r="I86" s="28">
        <v>34396</v>
      </c>
      <c r="J86" s="28">
        <v>29438</v>
      </c>
      <c r="K86" s="28">
        <v>31803</v>
      </c>
      <c r="L86" s="28">
        <v>30216</v>
      </c>
      <c r="M86" s="28">
        <v>36063</v>
      </c>
      <c r="N86" s="28">
        <v>36235</v>
      </c>
      <c r="O86" s="28">
        <v>41010</v>
      </c>
      <c r="P86" s="28">
        <v>35784</v>
      </c>
      <c r="Q86" s="28">
        <v>34566</v>
      </c>
      <c r="R86" s="28">
        <v>39845</v>
      </c>
      <c r="S86" s="28">
        <v>42679</v>
      </c>
      <c r="T86" s="28">
        <v>43568</v>
      </c>
      <c r="U86" s="28">
        <v>39827</v>
      </c>
      <c r="V86" s="28">
        <v>38525</v>
      </c>
      <c r="W86" s="28">
        <v>38396</v>
      </c>
      <c r="X86" s="28">
        <v>42400</v>
      </c>
      <c r="Y86" s="28">
        <v>45631</v>
      </c>
      <c r="Z86" s="28">
        <v>47919</v>
      </c>
      <c r="AA86" s="28">
        <v>47249</v>
      </c>
      <c r="AB86" s="28">
        <v>45320</v>
      </c>
      <c r="AC86" s="28">
        <v>43362</v>
      </c>
      <c r="AD86" s="28">
        <v>44011</v>
      </c>
      <c r="AE86" s="28">
        <v>45461</v>
      </c>
    </row>
    <row r="87" spans="2:31" ht="11.45" customHeight="1" x14ac:dyDescent="0.25">
      <c r="B87" s="22" t="s">
        <v>69</v>
      </c>
      <c r="C87" s="29">
        <v>29400</v>
      </c>
      <c r="D87" s="29">
        <v>28200</v>
      </c>
      <c r="E87" s="29">
        <v>29600</v>
      </c>
      <c r="F87" s="29">
        <v>30000</v>
      </c>
      <c r="G87" s="29">
        <v>31400</v>
      </c>
      <c r="H87" s="29">
        <v>32300</v>
      </c>
      <c r="I87" s="29">
        <v>33200</v>
      </c>
      <c r="J87" s="29">
        <v>35100</v>
      </c>
      <c r="K87" s="29">
        <v>35500</v>
      </c>
      <c r="L87" s="29">
        <v>35700</v>
      </c>
      <c r="M87" s="29">
        <v>37300</v>
      </c>
      <c r="N87" s="29">
        <v>38000</v>
      </c>
      <c r="O87" s="29">
        <v>39200</v>
      </c>
      <c r="P87" s="29">
        <v>39600</v>
      </c>
      <c r="Q87" s="29">
        <v>41500</v>
      </c>
      <c r="R87" s="29">
        <v>41700</v>
      </c>
      <c r="S87" s="29">
        <v>39400</v>
      </c>
      <c r="T87" s="29">
        <v>39200</v>
      </c>
      <c r="U87" s="29">
        <v>38800</v>
      </c>
      <c r="V87" s="29">
        <v>38600</v>
      </c>
      <c r="W87" s="29">
        <v>41000</v>
      </c>
      <c r="X87" s="29">
        <v>41200</v>
      </c>
      <c r="Y87" s="29">
        <v>41100</v>
      </c>
      <c r="Z87" s="29">
        <v>42300</v>
      </c>
      <c r="AA87" s="29">
        <v>42000</v>
      </c>
      <c r="AB87" s="29">
        <v>43400</v>
      </c>
      <c r="AC87" s="29">
        <v>44000</v>
      </c>
      <c r="AD87" s="29">
        <v>44600</v>
      </c>
      <c r="AE87" s="29">
        <v>44800</v>
      </c>
    </row>
    <row r="88" spans="2:31" ht="11.45" customHeight="1" x14ac:dyDescent="0.25">
      <c r="B88" s="22" t="s">
        <v>70</v>
      </c>
      <c r="C88" s="28">
        <v>103380</v>
      </c>
      <c r="D88" s="28">
        <v>100700</v>
      </c>
      <c r="E88" s="28">
        <v>95520</v>
      </c>
      <c r="F88" s="28">
        <v>86500</v>
      </c>
      <c r="G88" s="28">
        <v>88760</v>
      </c>
      <c r="H88" s="28">
        <v>88460</v>
      </c>
      <c r="I88" s="28">
        <v>86550</v>
      </c>
      <c r="J88" s="28">
        <v>88910</v>
      </c>
      <c r="K88" s="28">
        <v>89350</v>
      </c>
      <c r="L88" s="28">
        <v>96090</v>
      </c>
      <c r="M88" s="28">
        <v>95360</v>
      </c>
      <c r="N88" s="28">
        <v>99910</v>
      </c>
      <c r="O88" s="28">
        <v>108290</v>
      </c>
      <c r="P88" s="28">
        <v>110850</v>
      </c>
      <c r="Q88" s="28">
        <v>111020</v>
      </c>
      <c r="R88" s="28">
        <v>113650</v>
      </c>
      <c r="S88" s="28">
        <v>116870</v>
      </c>
      <c r="T88" s="28">
        <v>118210</v>
      </c>
      <c r="U88" s="28">
        <v>121510</v>
      </c>
      <c r="V88" s="28">
        <v>122380</v>
      </c>
      <c r="W88" s="28">
        <v>127440</v>
      </c>
      <c r="X88" s="28">
        <v>129340</v>
      </c>
      <c r="Y88" s="28">
        <v>133410</v>
      </c>
      <c r="Z88" s="28">
        <v>139120</v>
      </c>
      <c r="AA88" s="28">
        <v>141990</v>
      </c>
      <c r="AB88" s="28">
        <v>136910</v>
      </c>
      <c r="AC88" s="28">
        <v>143270</v>
      </c>
      <c r="AD88" s="28">
        <v>144840</v>
      </c>
      <c r="AE88" s="28">
        <v>145260</v>
      </c>
    </row>
    <row r="89" spans="2:31" ht="11.45" customHeight="1" x14ac:dyDescent="0.25">
      <c r="B89" s="22" t="s">
        <v>71</v>
      </c>
      <c r="C89" s="29">
        <v>866</v>
      </c>
      <c r="D89" s="29">
        <v>962</v>
      </c>
      <c r="E89" s="29">
        <v>963</v>
      </c>
      <c r="F89" s="29">
        <v>871</v>
      </c>
      <c r="G89" s="29">
        <v>815</v>
      </c>
      <c r="H89" s="29">
        <v>878</v>
      </c>
      <c r="I89" s="29">
        <v>1029</v>
      </c>
      <c r="J89" s="29">
        <v>1185</v>
      </c>
      <c r="K89" s="29">
        <v>1315</v>
      </c>
      <c r="L89" s="29">
        <v>1472</v>
      </c>
      <c r="M89" s="29">
        <v>1657</v>
      </c>
      <c r="N89" s="29">
        <v>1841</v>
      </c>
      <c r="O89" s="29">
        <v>1961</v>
      </c>
      <c r="P89" s="29">
        <v>1990</v>
      </c>
      <c r="Q89" s="29">
        <v>1351</v>
      </c>
      <c r="R89" s="29">
        <v>1400</v>
      </c>
      <c r="S89" s="29">
        <v>1447</v>
      </c>
      <c r="T89" s="29">
        <v>1545</v>
      </c>
      <c r="U89" s="29">
        <v>1666</v>
      </c>
      <c r="V89" s="29">
        <v>1764</v>
      </c>
      <c r="W89" s="29">
        <v>1830</v>
      </c>
      <c r="X89" s="29">
        <v>1933</v>
      </c>
      <c r="Y89" s="29">
        <v>2065</v>
      </c>
      <c r="Z89" s="29">
        <v>2269</v>
      </c>
      <c r="AA89" s="29">
        <v>2335</v>
      </c>
      <c r="AB89" s="29">
        <v>2401</v>
      </c>
      <c r="AC89" s="29">
        <v>2347</v>
      </c>
      <c r="AD89" s="29">
        <v>2450</v>
      </c>
      <c r="AE89" s="29">
        <v>2567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13000</v>
      </c>
      <c r="D91" s="29">
        <v>14000</v>
      </c>
      <c r="E91" s="29">
        <v>17000</v>
      </c>
      <c r="F91" s="29">
        <v>18000</v>
      </c>
      <c r="G91" s="29">
        <v>22000</v>
      </c>
      <c r="H91" s="29">
        <v>24000</v>
      </c>
      <c r="I91" s="29">
        <v>24000</v>
      </c>
      <c r="J91" s="29">
        <v>26000</v>
      </c>
      <c r="K91" s="29">
        <v>25000</v>
      </c>
      <c r="L91" s="29">
        <v>27000</v>
      </c>
      <c r="M91" s="29">
        <v>28000</v>
      </c>
      <c r="N91" s="29">
        <v>30000</v>
      </c>
      <c r="O91" s="29">
        <v>35000</v>
      </c>
      <c r="P91" s="29">
        <v>39000</v>
      </c>
      <c r="Q91" s="29">
        <v>37000</v>
      </c>
      <c r="R91" s="29">
        <v>38000</v>
      </c>
      <c r="S91" s="29">
        <v>39000</v>
      </c>
      <c r="T91" s="29">
        <v>41000</v>
      </c>
      <c r="U91" s="29">
        <v>40000</v>
      </c>
      <c r="V91" s="29">
        <v>41000</v>
      </c>
      <c r="W91" s="29">
        <v>42000</v>
      </c>
      <c r="X91" s="29">
        <v>43000</v>
      </c>
      <c r="Y91" s="29">
        <v>43000</v>
      </c>
      <c r="Z91" s="29">
        <v>44000</v>
      </c>
      <c r="AA91" s="29">
        <v>44000</v>
      </c>
      <c r="AB91" s="29">
        <v>45000</v>
      </c>
      <c r="AC91" s="29">
        <v>45000</v>
      </c>
      <c r="AD91" s="29">
        <v>47000</v>
      </c>
      <c r="AE91" s="29">
        <v>47000</v>
      </c>
    </row>
    <row r="92" spans="2:31" ht="11.45" customHeight="1" x14ac:dyDescent="0.25">
      <c r="B92" s="22" t="s">
        <v>74</v>
      </c>
      <c r="C92" s="28">
        <v>37014</v>
      </c>
      <c r="D92" s="28">
        <v>37772</v>
      </c>
      <c r="E92" s="28">
        <v>37424</v>
      </c>
      <c r="F92" s="28">
        <v>39008</v>
      </c>
      <c r="G92" s="28">
        <v>40051</v>
      </c>
      <c r="H92" s="28">
        <v>38278</v>
      </c>
      <c r="I92" s="28">
        <v>40961</v>
      </c>
      <c r="J92" s="28">
        <v>43039</v>
      </c>
      <c r="K92" s="28">
        <v>43255</v>
      </c>
      <c r="L92" s="28">
        <v>44052</v>
      </c>
      <c r="M92" s="28">
        <v>42262</v>
      </c>
      <c r="N92" s="28">
        <v>41394</v>
      </c>
      <c r="O92" s="28">
        <v>42910</v>
      </c>
      <c r="P92" s="28">
        <v>44266</v>
      </c>
      <c r="Q92" s="28">
        <v>43838</v>
      </c>
      <c r="R92" s="28">
        <v>51707</v>
      </c>
      <c r="S92" s="28">
        <v>51161</v>
      </c>
      <c r="T92" s="28">
        <v>57381</v>
      </c>
      <c r="U92" s="28">
        <v>59264</v>
      </c>
      <c r="V92" s="28">
        <v>60313</v>
      </c>
      <c r="W92" s="28">
        <v>57555</v>
      </c>
      <c r="X92" s="28">
        <v>64777</v>
      </c>
      <c r="Y92" s="28">
        <v>65193</v>
      </c>
      <c r="Z92" s="28">
        <v>67245</v>
      </c>
      <c r="AA92" s="28">
        <v>66819</v>
      </c>
      <c r="AB92" s="28">
        <v>72414</v>
      </c>
      <c r="AC92" s="28">
        <v>74104</v>
      </c>
      <c r="AD92" s="28">
        <v>71603</v>
      </c>
      <c r="AE92" s="28">
        <v>71470</v>
      </c>
    </row>
    <row r="93" spans="2:31" ht="11.45" customHeight="1" x14ac:dyDescent="0.25">
      <c r="B93" s="22" t="s">
        <v>75</v>
      </c>
      <c r="C93" s="29">
        <v>389542</v>
      </c>
      <c r="D93" s="29">
        <v>381130</v>
      </c>
      <c r="E93" s="29">
        <v>384817</v>
      </c>
      <c r="F93" s="29">
        <v>394844</v>
      </c>
      <c r="G93" s="29">
        <v>424509</v>
      </c>
      <c r="H93" s="29">
        <v>432941</v>
      </c>
      <c r="I93" s="29">
        <v>457939</v>
      </c>
      <c r="J93" s="29">
        <v>464805</v>
      </c>
      <c r="K93" s="29">
        <v>486924</v>
      </c>
      <c r="L93" s="29">
        <v>509991</v>
      </c>
      <c r="M93" s="29">
        <v>570766</v>
      </c>
      <c r="N93" s="29">
        <v>643923</v>
      </c>
      <c r="O93" s="29">
        <v>675024</v>
      </c>
      <c r="P93" s="29">
        <v>681009</v>
      </c>
      <c r="Q93" s="29">
        <v>687972</v>
      </c>
      <c r="R93" s="29">
        <v>714997</v>
      </c>
      <c r="S93" s="29">
        <v>696205</v>
      </c>
      <c r="T93" s="29">
        <v>740310</v>
      </c>
      <c r="U93" s="29">
        <v>769305</v>
      </c>
      <c r="V93" s="29">
        <v>792773</v>
      </c>
      <c r="W93" s="29">
        <v>823794</v>
      </c>
      <c r="X93" s="29">
        <v>843561</v>
      </c>
      <c r="Y93" s="29">
        <v>845890</v>
      </c>
      <c r="Z93" s="29">
        <v>859016</v>
      </c>
      <c r="AA93" s="29">
        <v>878466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354.79317405092519</v>
      </c>
      <c r="D98" s="10">
        <f t="shared" ref="D98:AE107" si="0">D12/D60*1000</f>
        <v>361.79185813563817</v>
      </c>
      <c r="E98" s="10">
        <f t="shared" si="0"/>
        <v>364.26732950828858</v>
      </c>
      <c r="F98" s="10">
        <f t="shared" si="0"/>
        <v>359.65667332937409</v>
      </c>
      <c r="G98" s="10">
        <f t="shared" si="0"/>
        <v>347.44946510813929</v>
      </c>
      <c r="H98" s="10">
        <f t="shared" si="0"/>
        <v>353.29294997350712</v>
      </c>
      <c r="I98" s="10">
        <f t="shared" si="0"/>
        <v>367.2632264655204</v>
      </c>
      <c r="J98" s="10">
        <f t="shared" si="0"/>
        <v>363.84804706259007</v>
      </c>
      <c r="K98" s="10">
        <f t="shared" si="0"/>
        <v>365.15252035081159</v>
      </c>
      <c r="L98" s="10">
        <f t="shared" si="0"/>
        <v>367.6485295303392</v>
      </c>
      <c r="M98" s="10">
        <f t="shared" si="0"/>
        <v>372.71566773430465</v>
      </c>
      <c r="N98" s="10">
        <f t="shared" si="0"/>
        <v>373.26990566061198</v>
      </c>
      <c r="O98" s="10">
        <f t="shared" si="0"/>
        <v>367.85233042450886</v>
      </c>
      <c r="P98" s="10">
        <f t="shared" si="0"/>
        <v>364.17762005998424</v>
      </c>
      <c r="Q98" s="10">
        <f t="shared" si="0"/>
        <v>380.30407639613338</v>
      </c>
      <c r="R98" s="10">
        <f t="shared" si="0"/>
        <v>376.52668451764237</v>
      </c>
      <c r="S98" s="10">
        <f t="shared" si="0"/>
        <v>387.38840470809629</v>
      </c>
      <c r="T98" s="10">
        <f t="shared" si="0"/>
        <v>397.91497195701498</v>
      </c>
      <c r="U98" s="10">
        <f t="shared" si="0"/>
        <v>411.34529652226837</v>
      </c>
      <c r="V98" s="10">
        <f t="shared" si="0"/>
        <v>410.08079961842913</v>
      </c>
      <c r="W98" s="10">
        <f t="shared" si="0"/>
        <v>408.94649900877869</v>
      </c>
      <c r="X98" s="10">
        <f t="shared" si="0"/>
        <v>403.35231986402545</v>
      </c>
      <c r="Y98" s="10">
        <f t="shared" si="0"/>
        <v>405.79847365411143</v>
      </c>
      <c r="Z98" s="10">
        <f t="shared" si="0"/>
        <v>398.50139653514293</v>
      </c>
      <c r="AA98" s="10">
        <f t="shared" si="0"/>
        <v>392.71593246814837</v>
      </c>
      <c r="AB98" s="10">
        <f t="shared" si="0"/>
        <v>416.68102602344294</v>
      </c>
      <c r="AC98" s="10">
        <f t="shared" si="0"/>
        <v>399.53741263301413</v>
      </c>
      <c r="AD98" s="10">
        <f t="shared" si="0"/>
        <v>389.10422944752844</v>
      </c>
      <c r="AE98" s="10">
        <f t="shared" si="0"/>
        <v>395.33280333891236</v>
      </c>
    </row>
    <row r="99" spans="2:31" ht="11.45" customHeight="1" x14ac:dyDescent="0.25">
      <c r="B99" s="22" t="s">
        <v>43</v>
      </c>
      <c r="C99" s="10">
        <f t="shared" ref="C99:R114" si="1">C13/C61*1000</f>
        <v>449.40128749486371</v>
      </c>
      <c r="D99" s="10">
        <f t="shared" si="1"/>
        <v>456.3666059156381</v>
      </c>
      <c r="E99" s="10">
        <f t="shared" si="1"/>
        <v>460.43045929006655</v>
      </c>
      <c r="F99" s="10">
        <f t="shared" si="1"/>
        <v>447.42263579965191</v>
      </c>
      <c r="G99" s="10">
        <f t="shared" si="1"/>
        <v>425.47071758560696</v>
      </c>
      <c r="H99" s="10">
        <f t="shared" si="1"/>
        <v>433.47586085141938</v>
      </c>
      <c r="I99" s="10">
        <f t="shared" si="1"/>
        <v>443.51809296623009</v>
      </c>
      <c r="J99" s="10">
        <f t="shared" si="1"/>
        <v>444.61657735533134</v>
      </c>
      <c r="K99" s="10">
        <f t="shared" si="1"/>
        <v>445.42678962638013</v>
      </c>
      <c r="L99" s="10">
        <f t="shared" si="1"/>
        <v>445.47352956285903</v>
      </c>
      <c r="M99" s="10">
        <f t="shared" si="1"/>
        <v>445.42684969767276</v>
      </c>
      <c r="N99" s="10">
        <f t="shared" si="1"/>
        <v>442.83879133490933</v>
      </c>
      <c r="O99" s="10">
        <f t="shared" si="1"/>
        <v>437.16764308246957</v>
      </c>
      <c r="P99" s="10">
        <f t="shared" si="1"/>
        <v>438.93194605810436</v>
      </c>
      <c r="Q99" s="10">
        <f t="shared" si="1"/>
        <v>467.62246454250226</v>
      </c>
      <c r="R99" s="10">
        <f t="shared" si="1"/>
        <v>467.31715315142674</v>
      </c>
      <c r="S99" s="10">
        <f t="shared" si="0"/>
        <v>476.92380048293813</v>
      </c>
      <c r="T99" s="10">
        <f t="shared" si="0"/>
        <v>481.84422133788672</v>
      </c>
      <c r="U99" s="10">
        <f t="shared" si="0"/>
        <v>498.51801571529654</v>
      </c>
      <c r="V99" s="10">
        <f t="shared" si="0"/>
        <v>502.81882211327854</v>
      </c>
      <c r="W99" s="10">
        <f t="shared" si="0"/>
        <v>506.18775069676281</v>
      </c>
      <c r="X99" s="10">
        <f t="shared" si="0"/>
        <v>492.14169758247334</v>
      </c>
      <c r="Y99" s="10">
        <f t="shared" si="0"/>
        <v>487.38193531621681</v>
      </c>
      <c r="Z99" s="10">
        <f t="shared" si="0"/>
        <v>477.9728960343312</v>
      </c>
      <c r="AA99" s="10">
        <f t="shared" si="0"/>
        <v>471.52005520012125</v>
      </c>
      <c r="AB99" s="10">
        <f t="shared" si="0"/>
        <v>497.5228034020123</v>
      </c>
      <c r="AC99" s="10">
        <f t="shared" si="0"/>
        <v>478.36157684623208</v>
      </c>
      <c r="AD99" s="10">
        <f t="shared" si="0"/>
        <v>466.61507086869727</v>
      </c>
      <c r="AE99" s="10">
        <f t="shared" si="0"/>
        <v>470.61727375172637</v>
      </c>
    </row>
    <row r="100" spans="2:31" ht="11.45" customHeight="1" x14ac:dyDescent="0.25">
      <c r="B100" s="22" t="s">
        <v>44</v>
      </c>
      <c r="C100" s="10">
        <f t="shared" si="1"/>
        <v>978.95716945996264</v>
      </c>
      <c r="D100" s="10">
        <f t="shared" si="0"/>
        <v>959.66514459665143</v>
      </c>
      <c r="E100" s="10">
        <f t="shared" si="0"/>
        <v>975.8797061877475</v>
      </c>
      <c r="F100" s="10">
        <f t="shared" si="0"/>
        <v>944.38423279637743</v>
      </c>
      <c r="G100" s="10">
        <f t="shared" si="0"/>
        <v>885.92123915223181</v>
      </c>
      <c r="H100" s="10">
        <f t="shared" si="0"/>
        <v>909.10022895806992</v>
      </c>
      <c r="I100" s="10">
        <f t="shared" si="0"/>
        <v>923.54657078895593</v>
      </c>
      <c r="J100" s="10">
        <f t="shared" si="0"/>
        <v>926.5332604835404</v>
      </c>
      <c r="K100" s="10">
        <f t="shared" si="0"/>
        <v>859.58194714707167</v>
      </c>
      <c r="L100" s="10">
        <f t="shared" si="0"/>
        <v>846.73063910930671</v>
      </c>
      <c r="M100" s="10">
        <f t="shared" si="0"/>
        <v>873.27479182437548</v>
      </c>
      <c r="N100" s="10">
        <f t="shared" si="0"/>
        <v>869.94327272727264</v>
      </c>
      <c r="O100" s="10">
        <f t="shared" si="0"/>
        <v>875.36951435256526</v>
      </c>
      <c r="P100" s="10">
        <f t="shared" si="0"/>
        <v>863.28192302348202</v>
      </c>
      <c r="Q100" s="10">
        <f t="shared" si="0"/>
        <v>895.64647931437037</v>
      </c>
      <c r="R100" s="10">
        <f t="shared" si="0"/>
        <v>960.01902346227018</v>
      </c>
      <c r="S100" s="10">
        <f t="shared" si="0"/>
        <v>996.44112107497267</v>
      </c>
      <c r="T100" s="10">
        <f t="shared" si="0"/>
        <v>994.793152639087</v>
      </c>
      <c r="U100" s="10">
        <f t="shared" si="0"/>
        <v>1007.7053298383573</v>
      </c>
      <c r="V100" s="10">
        <f t="shared" si="0"/>
        <v>1006.2924803107131</v>
      </c>
      <c r="W100" s="10">
        <f t="shared" si="0"/>
        <v>993.42775008571357</v>
      </c>
      <c r="X100" s="10">
        <f t="shared" si="0"/>
        <v>959.16041979010492</v>
      </c>
      <c r="Y100" s="10">
        <f t="shared" si="0"/>
        <v>940.81593792397587</v>
      </c>
      <c r="Z100" s="10">
        <f t="shared" si="0"/>
        <v>938.60727086533541</v>
      </c>
      <c r="AA100" s="10">
        <f t="shared" si="0"/>
        <v>926.69410948790812</v>
      </c>
      <c r="AB100" s="10">
        <f t="shared" si="0"/>
        <v>1044.4480855032646</v>
      </c>
      <c r="AC100" s="10">
        <f t="shared" si="0"/>
        <v>1004.9555006756441</v>
      </c>
      <c r="AD100" s="10">
        <f t="shared" si="0"/>
        <v>1042.1645820210565</v>
      </c>
      <c r="AE100" s="10">
        <f t="shared" si="0"/>
        <v>1071.3542613120117</v>
      </c>
    </row>
    <row r="101" spans="2:31" ht="11.45" customHeight="1" x14ac:dyDescent="0.25">
      <c r="B101" s="22" t="s">
        <v>45</v>
      </c>
      <c r="C101" s="10">
        <f t="shared" si="1"/>
        <v>232.24752374144796</v>
      </c>
      <c r="D101" s="10">
        <f t="shared" si="0"/>
        <v>266.61453496896536</v>
      </c>
      <c r="E101" s="10">
        <f t="shared" si="0"/>
        <v>149.22050216071329</v>
      </c>
      <c r="F101" s="10">
        <f t="shared" si="0"/>
        <v>179.78815659068383</v>
      </c>
      <c r="G101" s="10">
        <f t="shared" si="0"/>
        <v>153.60563799692292</v>
      </c>
      <c r="H101" s="10">
        <f t="shared" si="0"/>
        <v>146.94837958470794</v>
      </c>
      <c r="I101" s="10">
        <f t="shared" si="0"/>
        <v>127.48768909986246</v>
      </c>
      <c r="J101" s="10">
        <f t="shared" si="0"/>
        <v>141.70852185463451</v>
      </c>
      <c r="K101" s="10">
        <f t="shared" si="0"/>
        <v>129.28093112244898</v>
      </c>
      <c r="L101" s="10">
        <f t="shared" si="0"/>
        <v>112.6223703395126</v>
      </c>
      <c r="M101" s="10">
        <f t="shared" si="0"/>
        <v>123.03729651761796</v>
      </c>
      <c r="N101" s="10">
        <f t="shared" si="0"/>
        <v>126.58202868043678</v>
      </c>
      <c r="O101" s="10">
        <f t="shared" si="0"/>
        <v>120.63792120502896</v>
      </c>
      <c r="P101" s="10">
        <f t="shared" si="0"/>
        <v>98.584893479664302</v>
      </c>
      <c r="Q101" s="10">
        <f t="shared" si="0"/>
        <v>95.917202352882768</v>
      </c>
      <c r="R101" s="10">
        <f t="shared" si="0"/>
        <v>84.617822953868256</v>
      </c>
      <c r="S101" s="10">
        <f t="shared" si="0"/>
        <v>84.251852475581003</v>
      </c>
      <c r="T101" s="10">
        <f t="shared" si="0"/>
        <v>92.355144799120666</v>
      </c>
      <c r="U101" s="10">
        <f t="shared" si="0"/>
        <v>93.109193141587809</v>
      </c>
      <c r="V101" s="10">
        <f t="shared" si="0"/>
        <v>93.823213755623058</v>
      </c>
      <c r="W101" s="10">
        <f t="shared" si="0"/>
        <v>100.25281434840679</v>
      </c>
      <c r="X101" s="10">
        <f t="shared" si="0"/>
        <v>104.61578315239149</v>
      </c>
      <c r="Y101" s="10">
        <f t="shared" si="0"/>
        <v>109.7364298221362</v>
      </c>
      <c r="Z101" s="10">
        <f t="shared" si="0"/>
        <v>124.12203326041445</v>
      </c>
      <c r="AA101" s="10">
        <f t="shared" si="0"/>
        <v>133.0405098947268</v>
      </c>
      <c r="AB101" s="10">
        <f t="shared" si="0"/>
        <v>128.74416997754363</v>
      </c>
      <c r="AC101" s="10">
        <f t="shared" si="0"/>
        <v>146.98649253534848</v>
      </c>
      <c r="AD101" s="10">
        <f t="shared" si="0"/>
        <v>137.85964160776754</v>
      </c>
      <c r="AE101" s="10">
        <f t="shared" si="0"/>
        <v>132.19740984091439</v>
      </c>
    </row>
    <row r="102" spans="2:31" ht="11.45" customHeight="1" x14ac:dyDescent="0.25">
      <c r="B102" s="22" t="s">
        <v>46</v>
      </c>
      <c r="C102" s="10">
        <f t="shared" si="1"/>
        <v>162.80068186122861</v>
      </c>
      <c r="D102" s="10">
        <f t="shared" si="0"/>
        <v>159.53872695904838</v>
      </c>
      <c r="E102" s="10">
        <f t="shared" si="0"/>
        <v>141.59797661497637</v>
      </c>
      <c r="F102" s="10">
        <f t="shared" si="0"/>
        <v>135.04047994848719</v>
      </c>
      <c r="G102" s="10">
        <f t="shared" si="0"/>
        <v>135.85976955877462</v>
      </c>
      <c r="H102" s="10">
        <f t="shared" si="0"/>
        <v>135.89508345957171</v>
      </c>
      <c r="I102" s="10">
        <f t="shared" si="0"/>
        <v>153.15905708387345</v>
      </c>
      <c r="J102" s="10">
        <f t="shared" si="0"/>
        <v>128.15154592718639</v>
      </c>
      <c r="K102" s="10">
        <f t="shared" si="0"/>
        <v>125.30205538858743</v>
      </c>
      <c r="L102" s="10">
        <f t="shared" si="0"/>
        <v>129.07246049811201</v>
      </c>
      <c r="M102" s="10">
        <f t="shared" si="0"/>
        <v>125.63578703421358</v>
      </c>
      <c r="N102" s="10">
        <f t="shared" si="0"/>
        <v>120.08700964299783</v>
      </c>
      <c r="O102" s="10">
        <f t="shared" si="0"/>
        <v>116.12758988503765</v>
      </c>
      <c r="P102" s="10">
        <f t="shared" si="0"/>
        <v>113.843206131247</v>
      </c>
      <c r="Q102" s="10">
        <f t="shared" si="0"/>
        <v>111.10269792307186</v>
      </c>
      <c r="R102" s="10">
        <f t="shared" si="0"/>
        <v>114.21423835071434</v>
      </c>
      <c r="S102" s="10">
        <f t="shared" si="0"/>
        <v>134.14989016961434</v>
      </c>
      <c r="T102" s="10">
        <f t="shared" si="0"/>
        <v>140.87379887681118</v>
      </c>
      <c r="U102" s="10">
        <f t="shared" si="0"/>
        <v>147.62541204674855</v>
      </c>
      <c r="V102" s="10">
        <f t="shared" si="0"/>
        <v>152.40387476050503</v>
      </c>
      <c r="W102" s="10">
        <f t="shared" si="0"/>
        <v>155.83154270645113</v>
      </c>
      <c r="X102" s="10">
        <f t="shared" si="0"/>
        <v>152.41236391232013</v>
      </c>
      <c r="Y102" s="10">
        <f t="shared" si="0"/>
        <v>142.97194060713977</v>
      </c>
      <c r="Z102" s="10">
        <f t="shared" si="0"/>
        <v>140.5613979866564</v>
      </c>
      <c r="AA102" s="10">
        <f t="shared" si="0"/>
        <v>140.14126381656823</v>
      </c>
      <c r="AB102" s="10">
        <f t="shared" si="0"/>
        <v>146.88920538840424</v>
      </c>
      <c r="AC102" s="10">
        <f t="shared" si="0"/>
        <v>130.30648243422019</v>
      </c>
      <c r="AD102" s="10">
        <f t="shared" si="0"/>
        <v>123.84292679607024</v>
      </c>
      <c r="AE102" s="10">
        <f t="shared" si="0"/>
        <v>126.88346404072567</v>
      </c>
    </row>
    <row r="103" spans="2:31" ht="11.45" customHeight="1" x14ac:dyDescent="0.25">
      <c r="B103" s="22" t="s">
        <v>47</v>
      </c>
      <c r="C103" s="10">
        <f t="shared" si="1"/>
        <v>517.05372915679254</v>
      </c>
      <c r="D103" s="10">
        <f t="shared" si="0"/>
        <v>495.86408461069408</v>
      </c>
      <c r="E103" s="10">
        <f t="shared" si="0"/>
        <v>461.64897323441409</v>
      </c>
      <c r="F103" s="10">
        <f t="shared" si="0"/>
        <v>463.85463852607199</v>
      </c>
      <c r="G103" s="10">
        <f t="shared" si="0"/>
        <v>468.78900354855813</v>
      </c>
      <c r="H103" s="10">
        <f t="shared" si="0"/>
        <v>486.59054805401115</v>
      </c>
      <c r="I103" s="10">
        <f t="shared" si="0"/>
        <v>477.17059481598056</v>
      </c>
      <c r="J103" s="10">
        <f t="shared" si="0"/>
        <v>468.77223379352296</v>
      </c>
      <c r="K103" s="10">
        <f t="shared" si="0"/>
        <v>465.69083248583468</v>
      </c>
      <c r="L103" s="10">
        <f t="shared" si="0"/>
        <v>472.04743864272774</v>
      </c>
      <c r="M103" s="10">
        <f t="shared" si="0"/>
        <v>456.52822151224706</v>
      </c>
      <c r="N103" s="10">
        <f t="shared" si="0"/>
        <v>402.13337999936368</v>
      </c>
      <c r="O103" s="10">
        <f t="shared" si="0"/>
        <v>395.89666361335793</v>
      </c>
      <c r="P103" s="10">
        <f t="shared" si="0"/>
        <v>383.52641687753419</v>
      </c>
      <c r="Q103" s="10">
        <f t="shared" si="0"/>
        <v>425.19422504208211</v>
      </c>
      <c r="R103" s="10">
        <f t="shared" si="0"/>
        <v>410.62493394331955</v>
      </c>
      <c r="S103" s="10">
        <f t="shared" si="0"/>
        <v>418.19386145098389</v>
      </c>
      <c r="T103" s="10">
        <f t="shared" si="0"/>
        <v>420.23985741473587</v>
      </c>
      <c r="U103" s="10">
        <f t="shared" si="0"/>
        <v>410.29179222484112</v>
      </c>
      <c r="V103" s="10">
        <f t="shared" si="0"/>
        <v>426.66302997242173</v>
      </c>
      <c r="W103" s="10">
        <f t="shared" si="0"/>
        <v>431.41326888361755</v>
      </c>
      <c r="X103" s="10">
        <f t="shared" si="0"/>
        <v>425.56988867291039</v>
      </c>
      <c r="Y103" s="10">
        <f t="shared" si="0"/>
        <v>438.59888278089761</v>
      </c>
      <c r="Z103" s="10">
        <f t="shared" si="0"/>
        <v>451.25826226412266</v>
      </c>
      <c r="AA103" s="10">
        <f t="shared" si="0"/>
        <v>465.29352272555735</v>
      </c>
      <c r="AB103" s="10">
        <f t="shared" si="0"/>
        <v>471.50025087807325</v>
      </c>
      <c r="AC103" s="10">
        <f t="shared" si="0"/>
        <v>459.7587957138519</v>
      </c>
      <c r="AD103" s="10">
        <f t="shared" si="0"/>
        <v>450.35929662402077</v>
      </c>
      <c r="AE103" s="10">
        <f t="shared" si="0"/>
        <v>460.39103440419234</v>
      </c>
    </row>
    <row r="104" spans="2:31" ht="11.45" customHeight="1" x14ac:dyDescent="0.25">
      <c r="B104" s="22" t="s">
        <v>48</v>
      </c>
      <c r="C104" s="10">
        <f t="shared" si="1"/>
        <v>403.95159697319639</v>
      </c>
      <c r="D104" s="10">
        <f t="shared" si="0"/>
        <v>422.90119732477046</v>
      </c>
      <c r="E104" s="10">
        <f t="shared" si="0"/>
        <v>419.62572712175137</v>
      </c>
      <c r="F104" s="10">
        <f t="shared" si="0"/>
        <v>402.37919827358581</v>
      </c>
      <c r="G104" s="10">
        <f t="shared" si="0"/>
        <v>386.58715123640053</v>
      </c>
      <c r="H104" s="10">
        <f t="shared" si="0"/>
        <v>403.00170590997408</v>
      </c>
      <c r="I104" s="10">
        <f t="shared" si="0"/>
        <v>426.46655159889565</v>
      </c>
      <c r="J104" s="10">
        <f t="shared" si="0"/>
        <v>444.9934010725097</v>
      </c>
      <c r="K104" s="10">
        <f t="shared" si="0"/>
        <v>462.24565279408733</v>
      </c>
      <c r="L104" s="10">
        <f t="shared" si="0"/>
        <v>466.7161374788875</v>
      </c>
      <c r="M104" s="10">
        <f t="shared" si="0"/>
        <v>483.34990400152395</v>
      </c>
      <c r="N104" s="10">
        <f t="shared" si="0"/>
        <v>478.75918456831317</v>
      </c>
      <c r="O104" s="10">
        <f t="shared" si="0"/>
        <v>487.04057977538201</v>
      </c>
      <c r="P104" s="10">
        <f t="shared" si="0"/>
        <v>496.18062346941252</v>
      </c>
      <c r="Q104" s="10">
        <f t="shared" si="0"/>
        <v>527.36259577295402</v>
      </c>
      <c r="R104" s="10">
        <f t="shared" si="0"/>
        <v>516.88182024602975</v>
      </c>
      <c r="S104" s="10">
        <f t="shared" si="0"/>
        <v>548.91167888165035</v>
      </c>
      <c r="T104" s="10">
        <f t="shared" si="0"/>
        <v>539.86612085343688</v>
      </c>
      <c r="U104" s="10">
        <f t="shared" si="0"/>
        <v>558.22459365096233</v>
      </c>
      <c r="V104" s="10">
        <f t="shared" si="0"/>
        <v>560.56028263434609</v>
      </c>
      <c r="W104" s="10">
        <f t="shared" si="0"/>
        <v>575.3816388768555</v>
      </c>
      <c r="X104" s="10">
        <f t="shared" si="0"/>
        <v>580.51062976403091</v>
      </c>
      <c r="Y104" s="10">
        <f t="shared" si="0"/>
        <v>572.33753151190683</v>
      </c>
      <c r="Z104" s="10">
        <f t="shared" si="0"/>
        <v>567.59818294866523</v>
      </c>
      <c r="AA104" s="10">
        <f t="shared" si="0"/>
        <v>566.90018257419422</v>
      </c>
      <c r="AB104" s="10">
        <f t="shared" si="0"/>
        <v>584.61074251711295</v>
      </c>
      <c r="AC104" s="10">
        <f t="shared" si="0"/>
        <v>576.68908637165987</v>
      </c>
      <c r="AD104" s="10">
        <f t="shared" si="0"/>
        <v>567.65639488389661</v>
      </c>
      <c r="AE104" s="10">
        <f t="shared" si="0"/>
        <v>566.81365599020432</v>
      </c>
    </row>
    <row r="105" spans="2:31" ht="11.45" customHeight="1" x14ac:dyDescent="0.25">
      <c r="B105" s="22" t="s">
        <v>49</v>
      </c>
      <c r="C105" s="10">
        <f t="shared" si="1"/>
        <v>50.185055048020615</v>
      </c>
      <c r="D105" s="10">
        <f t="shared" si="0"/>
        <v>54.056500404935456</v>
      </c>
      <c r="E105" s="10">
        <f t="shared" si="0"/>
        <v>80.669710806697097</v>
      </c>
      <c r="F105" s="10">
        <f t="shared" si="0"/>
        <v>73.460403463789845</v>
      </c>
      <c r="G105" s="10">
        <f t="shared" si="0"/>
        <v>66.24671682322041</v>
      </c>
      <c r="H105" s="10">
        <f t="shared" si="0"/>
        <v>72.30357645733595</v>
      </c>
      <c r="I105" s="10">
        <f t="shared" si="0"/>
        <v>73.819541841982243</v>
      </c>
      <c r="J105" s="10">
        <f t="shared" si="0"/>
        <v>57.84826094791854</v>
      </c>
      <c r="K105" s="10">
        <f t="shared" si="0"/>
        <v>73.975827259970117</v>
      </c>
      <c r="L105" s="10">
        <f t="shared" si="0"/>
        <v>89.988998899889978</v>
      </c>
      <c r="M105" s="10">
        <f t="shared" si="0"/>
        <v>94.481036863911612</v>
      </c>
      <c r="N105" s="10">
        <f t="shared" si="0"/>
        <v>95.585312271158074</v>
      </c>
      <c r="O105" s="10">
        <f t="shared" si="0"/>
        <v>102.63585889742582</v>
      </c>
      <c r="P105" s="10">
        <f t="shared" si="0"/>
        <v>102.85033167495854</v>
      </c>
      <c r="Q105" s="10">
        <f t="shared" si="0"/>
        <v>119.00988843813387</v>
      </c>
      <c r="R105" s="10">
        <f t="shared" si="0"/>
        <v>110.98234979497236</v>
      </c>
      <c r="S105" s="10">
        <f t="shared" si="0"/>
        <v>111.31302933423075</v>
      </c>
      <c r="T105" s="10">
        <f t="shared" si="0"/>
        <v>131.98192697521063</v>
      </c>
      <c r="U105" s="10">
        <f t="shared" si="0"/>
        <v>126.15451720189741</v>
      </c>
      <c r="V105" s="10">
        <f t="shared" si="0"/>
        <v>132.36751810903547</v>
      </c>
      <c r="W105" s="10">
        <f t="shared" si="0"/>
        <v>165.0754898811436</v>
      </c>
      <c r="X105" s="10">
        <f t="shared" si="0"/>
        <v>152.2935779816514</v>
      </c>
      <c r="Y105" s="10">
        <f t="shared" si="0"/>
        <v>175.42914421751661</v>
      </c>
      <c r="Z105" s="10">
        <f t="shared" si="0"/>
        <v>177.98360549925775</v>
      </c>
      <c r="AA105" s="10">
        <f t="shared" si="0"/>
        <v>161.74411933448076</v>
      </c>
      <c r="AB105" s="10">
        <f t="shared" si="0"/>
        <v>197.51417059345761</v>
      </c>
      <c r="AC105" s="10">
        <f t="shared" si="0"/>
        <v>184.47429763219239</v>
      </c>
      <c r="AD105" s="10">
        <f t="shared" si="0"/>
        <v>181.38885441231227</v>
      </c>
      <c r="AE105" s="10">
        <f t="shared" si="0"/>
        <v>142.09718670076725</v>
      </c>
    </row>
    <row r="106" spans="2:31" ht="11.45" customHeight="1" x14ac:dyDescent="0.25">
      <c r="B106" s="22" t="s">
        <v>50</v>
      </c>
      <c r="C106" s="10">
        <f t="shared" si="1"/>
        <v>1032.8562426861104</v>
      </c>
      <c r="D106" s="10">
        <f t="shared" si="0"/>
        <v>1095.7050243111833</v>
      </c>
      <c r="E106" s="10">
        <f t="shared" si="0"/>
        <v>1164.4029377096745</v>
      </c>
      <c r="F106" s="10">
        <f t="shared" si="0"/>
        <v>1304.6128500823725</v>
      </c>
      <c r="G106" s="10">
        <f t="shared" si="0"/>
        <v>1262.9075975359342</v>
      </c>
      <c r="H106" s="10">
        <f t="shared" si="0"/>
        <v>1273.1863664790494</v>
      </c>
      <c r="I106" s="10">
        <f t="shared" si="0"/>
        <v>1194.1366931794184</v>
      </c>
      <c r="J106" s="10">
        <f t="shared" si="0"/>
        <v>1214.7575166476088</v>
      </c>
      <c r="K106" s="10">
        <f t="shared" si="0"/>
        <v>1486.8703976435936</v>
      </c>
      <c r="L106" s="10">
        <f t="shared" si="0"/>
        <v>1749.7542891628591</v>
      </c>
      <c r="M106" s="10">
        <f t="shared" si="0"/>
        <v>1432.9501915708813</v>
      </c>
      <c r="N106" s="10">
        <f t="shared" si="0"/>
        <v>1277.8969608321145</v>
      </c>
      <c r="O106" s="10">
        <f t="shared" si="0"/>
        <v>1110.9301881386687</v>
      </c>
      <c r="P106" s="10">
        <f t="shared" si="0"/>
        <v>1063.4270578647106</v>
      </c>
      <c r="Q106" s="10">
        <f t="shared" si="0"/>
        <v>1194.5022103231431</v>
      </c>
      <c r="R106" s="10">
        <f t="shared" si="0"/>
        <v>1154.3661614560215</v>
      </c>
      <c r="S106" s="10">
        <f t="shared" si="0"/>
        <v>1113.8758004107767</v>
      </c>
      <c r="T106" s="10">
        <f t="shared" si="0"/>
        <v>1035.9501141361841</v>
      </c>
      <c r="U106" s="10">
        <f t="shared" si="0"/>
        <v>1260.9157533786056</v>
      </c>
      <c r="V106" s="10">
        <f t="shared" si="0"/>
        <v>1102.4073650503203</v>
      </c>
      <c r="W106" s="10">
        <f t="shared" si="0"/>
        <v>978.1949967282427</v>
      </c>
      <c r="X106" s="10">
        <f t="shared" si="0"/>
        <v>957.30264143406407</v>
      </c>
      <c r="Y106" s="10">
        <f t="shared" si="0"/>
        <v>1046.3326801885296</v>
      </c>
      <c r="Z106" s="10">
        <f t="shared" si="0"/>
        <v>1098.5257850605578</v>
      </c>
      <c r="AA106" s="10">
        <f t="shared" si="0"/>
        <v>1188.9687554344678</v>
      </c>
      <c r="AB106" s="10">
        <f t="shared" si="0"/>
        <v>1027.1984671238404</v>
      </c>
      <c r="AC106" s="10">
        <f t="shared" si="0"/>
        <v>1043.2225413760088</v>
      </c>
      <c r="AD106" s="10">
        <f t="shared" si="0"/>
        <v>1076.8128351886071</v>
      </c>
      <c r="AE106" s="10">
        <f t="shared" si="0"/>
        <v>1411.1827384123603</v>
      </c>
    </row>
    <row r="107" spans="2:31" ht="11.45" customHeight="1" x14ac:dyDescent="0.25">
      <c r="B107" s="22" t="s">
        <v>51</v>
      </c>
      <c r="C107" s="10">
        <f t="shared" si="1"/>
        <v>2455.1069900142652</v>
      </c>
      <c r="D107" s="10">
        <f t="shared" si="0"/>
        <v>2177.9917291289735</v>
      </c>
      <c r="E107" s="10">
        <f t="shared" si="0"/>
        <v>2552.7100871363168</v>
      </c>
      <c r="F107" s="10">
        <f t="shared" si="0"/>
        <v>2202.265451859148</v>
      </c>
      <c r="G107" s="10">
        <f t="shared" si="0"/>
        <v>2811.3171355498721</v>
      </c>
      <c r="H107" s="10">
        <f t="shared" si="0"/>
        <v>2621.888778267672</v>
      </c>
      <c r="I107" s="10">
        <f t="shared" si="0"/>
        <v>2275.1957919345409</v>
      </c>
      <c r="J107" s="10">
        <f t="shared" si="0"/>
        <v>1933.7615191287352</v>
      </c>
      <c r="K107" s="10">
        <f t="shared" si="0"/>
        <v>1933.7530502684235</v>
      </c>
      <c r="L107" s="10">
        <f t="shared" si="0"/>
        <v>1389.3429602888089</v>
      </c>
      <c r="M107" s="10">
        <f t="shared" si="0"/>
        <v>1481.0199132926741</v>
      </c>
      <c r="N107" s="10">
        <f t="shared" si="0"/>
        <v>1377.6983973740105</v>
      </c>
      <c r="O107" s="10">
        <f t="shared" si="0"/>
        <v>1338.4885970569267</v>
      </c>
      <c r="P107" s="10">
        <f t="shared" si="0"/>
        <v>1146.357156082207</v>
      </c>
      <c r="Q107" s="10">
        <f t="shared" si="0"/>
        <v>1098.8786543852623</v>
      </c>
      <c r="R107" s="10">
        <f t="shared" si="0"/>
        <v>954.8648754045937</v>
      </c>
      <c r="S107" s="10">
        <f t="shared" si="0"/>
        <v>901.10614440487927</v>
      </c>
      <c r="T107" s="10">
        <f t="shared" si="0"/>
        <v>753.02256851155289</v>
      </c>
      <c r="U107" s="10">
        <f t="shared" si="0"/>
        <v>949.27476341997613</v>
      </c>
      <c r="V107" s="10">
        <f t="shared" ref="V107:AE122" si="2">V21/V69*1000</f>
        <v>875.92806586739857</v>
      </c>
      <c r="W107" s="10">
        <f t="shared" si="2"/>
        <v>831.08556832694762</v>
      </c>
      <c r="X107" s="10">
        <f t="shared" si="2"/>
        <v>704.22918025657759</v>
      </c>
      <c r="Y107" s="10">
        <f t="shared" si="2"/>
        <v>674.72373580485817</v>
      </c>
      <c r="Z107" s="10">
        <f t="shared" si="2"/>
        <v>659.21314374125109</v>
      </c>
      <c r="AA107" s="10">
        <f t="shared" si="2"/>
        <v>599.36150119076945</v>
      </c>
      <c r="AB107" s="10">
        <f t="shared" si="2"/>
        <v>623.83163536396603</v>
      </c>
      <c r="AC107" s="10">
        <f t="shared" si="2"/>
        <v>541.84452377335572</v>
      </c>
      <c r="AD107" s="10">
        <f t="shared" si="2"/>
        <v>556.4960216756665</v>
      </c>
      <c r="AE107" s="10">
        <f t="shared" si="2"/>
        <v>563.22948258432132</v>
      </c>
    </row>
    <row r="108" spans="2:31" ht="11.45" customHeight="1" x14ac:dyDescent="0.25">
      <c r="B108" s="22" t="s">
        <v>52</v>
      </c>
      <c r="C108" s="10">
        <f t="shared" si="1"/>
        <v>745.82567983758474</v>
      </c>
      <c r="D108" s="10">
        <f t="shared" si="1"/>
        <v>695.66706845143688</v>
      </c>
      <c r="E108" s="10">
        <f t="shared" si="1"/>
        <v>561.37817416330222</v>
      </c>
      <c r="F108" s="10">
        <f t="shared" si="1"/>
        <v>441.80835849356424</v>
      </c>
      <c r="G108" s="10">
        <f t="shared" si="1"/>
        <v>388.11657846088133</v>
      </c>
      <c r="H108" s="10">
        <f t="shared" si="1"/>
        <v>327.07145253270716</v>
      </c>
      <c r="I108" s="10">
        <f t="shared" si="1"/>
        <v>319.83198017607833</v>
      </c>
      <c r="J108" s="10">
        <f t="shared" si="1"/>
        <v>329.50039835811231</v>
      </c>
      <c r="K108" s="10">
        <f t="shared" si="1"/>
        <v>318.65941120417273</v>
      </c>
      <c r="L108" s="10">
        <f t="shared" si="1"/>
        <v>317.97672761814295</v>
      </c>
      <c r="M108" s="10">
        <f t="shared" si="1"/>
        <v>309.60066109164882</v>
      </c>
      <c r="N108" s="10">
        <f t="shared" si="1"/>
        <v>292.71480415622796</v>
      </c>
      <c r="O108" s="10">
        <f t="shared" si="1"/>
        <v>312.97099452478227</v>
      </c>
      <c r="P108" s="10">
        <f t="shared" si="1"/>
        <v>303.12916224099268</v>
      </c>
      <c r="Q108" s="10">
        <f t="shared" si="1"/>
        <v>348.27900650685461</v>
      </c>
      <c r="R108" s="10">
        <f t="shared" si="1"/>
        <v>364.63575573502391</v>
      </c>
      <c r="S108" s="10">
        <f t="shared" ref="D108:AD117" si="3">S22/S70*1000</f>
        <v>379.48003240229878</v>
      </c>
      <c r="T108" s="10">
        <f t="shared" si="3"/>
        <v>412.39477915445002</v>
      </c>
      <c r="U108" s="10">
        <f t="shared" si="3"/>
        <v>460.57381233039189</v>
      </c>
      <c r="V108" s="10">
        <f t="shared" si="3"/>
        <v>428.35985162438686</v>
      </c>
      <c r="W108" s="10">
        <f t="shared" si="3"/>
        <v>402.03141381399865</v>
      </c>
      <c r="X108" s="10">
        <f t="shared" si="3"/>
        <v>376.03904703799054</v>
      </c>
      <c r="Y108" s="10">
        <f t="shared" si="3"/>
        <v>370.46536665687916</v>
      </c>
      <c r="Z108" s="10">
        <f t="shared" si="3"/>
        <v>346.52197816582452</v>
      </c>
      <c r="AA108" s="10">
        <f t="shared" si="3"/>
        <v>339.24819700612107</v>
      </c>
      <c r="AB108" s="10">
        <f t="shared" si="3"/>
        <v>360.94763279229295</v>
      </c>
      <c r="AC108" s="10">
        <f t="shared" si="3"/>
        <v>338.722973320059</v>
      </c>
      <c r="AD108" s="10">
        <f t="shared" si="3"/>
        <v>324.20358240668918</v>
      </c>
      <c r="AE108" s="10">
        <f t="shared" si="2"/>
        <v>329.61864638616839</v>
      </c>
    </row>
    <row r="109" spans="2:31" ht="11.45" customHeight="1" x14ac:dyDescent="0.25">
      <c r="B109" s="22" t="s">
        <v>53</v>
      </c>
      <c r="C109" s="10">
        <f t="shared" si="1"/>
        <v>396.33115295621405</v>
      </c>
      <c r="D109" s="10">
        <f t="shared" si="3"/>
        <v>414.27843836314133</v>
      </c>
      <c r="E109" s="10">
        <f t="shared" si="3"/>
        <v>426.36513405983766</v>
      </c>
      <c r="F109" s="10">
        <f t="shared" si="3"/>
        <v>427.89243790845836</v>
      </c>
      <c r="G109" s="10">
        <f t="shared" si="3"/>
        <v>405.6908158121052</v>
      </c>
      <c r="H109" s="10">
        <f t="shared" si="3"/>
        <v>444.24336271372619</v>
      </c>
      <c r="I109" s="10">
        <f t="shared" si="3"/>
        <v>448.17708624839088</v>
      </c>
      <c r="J109" s="10">
        <f t="shared" si="3"/>
        <v>439.65106910327813</v>
      </c>
      <c r="K109" s="10">
        <f t="shared" si="3"/>
        <v>445.98424017818706</v>
      </c>
      <c r="L109" s="10">
        <f t="shared" si="3"/>
        <v>449.73278157845976</v>
      </c>
      <c r="M109" s="10">
        <f t="shared" si="3"/>
        <v>448.4221124886181</v>
      </c>
      <c r="N109" s="10">
        <f t="shared" si="3"/>
        <v>465.12983031851076</v>
      </c>
      <c r="O109" s="10">
        <f t="shared" si="3"/>
        <v>461.99158894714157</v>
      </c>
      <c r="P109" s="10">
        <f t="shared" si="3"/>
        <v>458.59982978723406</v>
      </c>
      <c r="Q109" s="10">
        <f t="shared" si="3"/>
        <v>500.70152860170867</v>
      </c>
      <c r="R109" s="10">
        <f t="shared" si="3"/>
        <v>511.85318501358188</v>
      </c>
      <c r="S109" s="10">
        <f t="shared" si="3"/>
        <v>495.52373232459695</v>
      </c>
      <c r="T109" s="10">
        <f t="shared" si="3"/>
        <v>497.27659695375223</v>
      </c>
      <c r="U109" s="10">
        <f t="shared" si="3"/>
        <v>505.89225708448259</v>
      </c>
      <c r="V109" s="10">
        <f t="shared" si="3"/>
        <v>531.60927769944772</v>
      </c>
      <c r="W109" s="10">
        <f t="shared" si="3"/>
        <v>543.28048475248715</v>
      </c>
      <c r="X109" s="10">
        <f t="shared" si="3"/>
        <v>530.57889103983803</v>
      </c>
      <c r="Y109" s="10">
        <f t="shared" si="3"/>
        <v>522.4034904508203</v>
      </c>
      <c r="Z109" s="10">
        <f t="shared" si="3"/>
        <v>523.60820111112287</v>
      </c>
      <c r="AA109" s="10">
        <f t="shared" si="3"/>
        <v>522.92212581682134</v>
      </c>
      <c r="AB109" s="10">
        <f t="shared" si="3"/>
        <v>545.28073676352346</v>
      </c>
      <c r="AC109" s="10">
        <f t="shared" si="3"/>
        <v>505.19668496914829</v>
      </c>
      <c r="AD109" s="10">
        <f t="shared" si="3"/>
        <v>492.16346048457552</v>
      </c>
      <c r="AE109" s="10">
        <f t="shared" si="2"/>
        <v>499.18513736007861</v>
      </c>
    </row>
    <row r="110" spans="2:31" ht="11.45" customHeight="1" x14ac:dyDescent="0.25">
      <c r="B110" s="22" t="s">
        <v>54</v>
      </c>
      <c r="C110" s="10">
        <f t="shared" si="1"/>
        <v>693.050193050193</v>
      </c>
      <c r="D110" s="10">
        <f t="shared" si="3"/>
        <v>703.89167045971783</v>
      </c>
      <c r="E110" s="10">
        <f t="shared" si="3"/>
        <v>708.75283446712012</v>
      </c>
      <c r="F110" s="10">
        <f t="shared" si="3"/>
        <v>729.06976744186045</v>
      </c>
      <c r="G110" s="10">
        <f t="shared" si="3"/>
        <v>728.67613376087957</v>
      </c>
      <c r="H110" s="10">
        <f t="shared" si="3"/>
        <v>744.23647569048171</v>
      </c>
      <c r="I110" s="10">
        <f t="shared" si="3"/>
        <v>743.0754979157017</v>
      </c>
      <c r="J110" s="10">
        <f t="shared" si="3"/>
        <v>792.25058004640368</v>
      </c>
      <c r="K110" s="10">
        <f t="shared" si="3"/>
        <v>737.22906927326812</v>
      </c>
      <c r="L110" s="10">
        <f t="shared" si="3"/>
        <v>714.2539425798625</v>
      </c>
      <c r="M110" s="10">
        <f t="shared" si="3"/>
        <v>696.16204690831546</v>
      </c>
      <c r="N110" s="10">
        <f t="shared" si="3"/>
        <v>670.34240561896399</v>
      </c>
      <c r="O110" s="10">
        <f t="shared" si="3"/>
        <v>642.51662072320414</v>
      </c>
      <c r="P110" s="10">
        <f t="shared" si="3"/>
        <v>585.61545113865668</v>
      </c>
      <c r="Q110" s="10">
        <f t="shared" si="3"/>
        <v>477.27698431280731</v>
      </c>
      <c r="R110" s="10">
        <f t="shared" si="3"/>
        <v>516.88491563837829</v>
      </c>
      <c r="S110" s="10">
        <f t="shared" si="3"/>
        <v>676.94959776719759</v>
      </c>
      <c r="T110" s="10">
        <f t="shared" si="3"/>
        <v>988.02766515621272</v>
      </c>
      <c r="U110" s="10">
        <f t="shared" si="3"/>
        <v>464.34990331020362</v>
      </c>
      <c r="V110" s="10">
        <f t="shared" si="3"/>
        <v>414.22339454194992</v>
      </c>
      <c r="W110" s="10">
        <f t="shared" si="3"/>
        <v>438.17061510676723</v>
      </c>
      <c r="X110" s="10">
        <f t="shared" si="3"/>
        <v>326.22899324642691</v>
      </c>
      <c r="Y110" s="10">
        <f t="shared" si="3"/>
        <v>299.15242062921993</v>
      </c>
      <c r="Z110" s="10">
        <f t="shared" si="3"/>
        <v>321.90073105040403</v>
      </c>
      <c r="AA110" s="10">
        <f t="shared" si="3"/>
        <v>207.9530005826374</v>
      </c>
      <c r="AB110" s="10">
        <f t="shared" si="3"/>
        <v>197.66433099766434</v>
      </c>
      <c r="AC110" s="10">
        <f t="shared" si="3"/>
        <v>264.68459474636552</v>
      </c>
      <c r="AD110" s="10">
        <f t="shared" si="3"/>
        <v>226.06439260341614</v>
      </c>
      <c r="AE110" s="10">
        <f t="shared" si="2"/>
        <v>212.28699959103923</v>
      </c>
    </row>
    <row r="111" spans="2:31" ht="11.45" customHeight="1" x14ac:dyDescent="0.25">
      <c r="B111" s="22" t="s">
        <v>55</v>
      </c>
      <c r="C111" s="10">
        <f t="shared" si="1"/>
        <v>694.90345959004128</v>
      </c>
      <c r="D111" s="10">
        <f t="shared" si="3"/>
        <v>655.89403330362063</v>
      </c>
      <c r="E111" s="10">
        <f t="shared" si="3"/>
        <v>686.81949670487415</v>
      </c>
      <c r="F111" s="10">
        <f t="shared" si="3"/>
        <v>680.84153347363633</v>
      </c>
      <c r="G111" s="10">
        <f t="shared" si="3"/>
        <v>641.28527810005232</v>
      </c>
      <c r="H111" s="10">
        <f t="shared" si="3"/>
        <v>621.74192649099348</v>
      </c>
      <c r="I111" s="10">
        <f t="shared" si="3"/>
        <v>605.67968544582493</v>
      </c>
      <c r="J111" s="10">
        <f t="shared" si="3"/>
        <v>590.4169636902983</v>
      </c>
      <c r="K111" s="10">
        <f t="shared" si="3"/>
        <v>575.14952782844841</v>
      </c>
      <c r="L111" s="10">
        <f t="shared" si="3"/>
        <v>564.09044325565674</v>
      </c>
      <c r="M111" s="10">
        <f t="shared" si="3"/>
        <v>589.01060199070344</v>
      </c>
      <c r="N111" s="10">
        <f t="shared" si="3"/>
        <v>562.53511733785638</v>
      </c>
      <c r="O111" s="10">
        <f t="shared" si="3"/>
        <v>521.50597911898251</v>
      </c>
      <c r="P111" s="10">
        <f t="shared" si="3"/>
        <v>538.92716684696336</v>
      </c>
      <c r="Q111" s="10">
        <f t="shared" si="3"/>
        <v>557.59395425905916</v>
      </c>
      <c r="R111" s="10">
        <f t="shared" si="3"/>
        <v>531.92578456103672</v>
      </c>
      <c r="S111" s="10">
        <f t="shared" si="3"/>
        <v>535.57225055905917</v>
      </c>
      <c r="T111" s="10">
        <f t="shared" si="3"/>
        <v>549.30923199651897</v>
      </c>
      <c r="U111" s="10">
        <f t="shared" si="3"/>
        <v>556.31863033600041</v>
      </c>
      <c r="V111" s="10">
        <f t="shared" si="3"/>
        <v>574.41128588774006</v>
      </c>
      <c r="W111" s="10">
        <f t="shared" si="3"/>
        <v>582.64338030001568</v>
      </c>
      <c r="X111" s="10">
        <f t="shared" si="3"/>
        <v>561.69595605416987</v>
      </c>
      <c r="Y111" s="10">
        <f t="shared" si="3"/>
        <v>570.3553160153507</v>
      </c>
      <c r="Z111" s="10">
        <f t="shared" si="3"/>
        <v>575.61359976770586</v>
      </c>
      <c r="AA111" s="10">
        <f t="shared" si="3"/>
        <v>557.52649103039664</v>
      </c>
      <c r="AB111" s="10">
        <f t="shared" si="3"/>
        <v>637.82591135510313</v>
      </c>
      <c r="AC111" s="10">
        <f t="shared" si="3"/>
        <v>618.21795572954147</v>
      </c>
      <c r="AD111" s="10">
        <f t="shared" si="3"/>
        <v>598.67151292410381</v>
      </c>
      <c r="AE111" s="10">
        <f t="shared" si="2"/>
        <v>591.00269156769207</v>
      </c>
    </row>
    <row r="112" spans="2:31" ht="11.45" customHeight="1" x14ac:dyDescent="0.25">
      <c r="B112" s="22" t="s">
        <v>56</v>
      </c>
      <c r="C112" s="10">
        <f t="shared" si="1"/>
        <v>577.20238095238096</v>
      </c>
      <c r="D112" s="10">
        <f t="shared" si="3"/>
        <v>562.2385528547203</v>
      </c>
      <c r="E112" s="10">
        <f t="shared" si="3"/>
        <v>548.30371567043619</v>
      </c>
      <c r="F112" s="10">
        <f t="shared" si="3"/>
        <v>540.18499486125393</v>
      </c>
      <c r="G112" s="10">
        <f t="shared" si="3"/>
        <v>550.1027749229188</v>
      </c>
      <c r="H112" s="10">
        <f t="shared" si="3"/>
        <v>554.17910447761199</v>
      </c>
      <c r="I112" s="10">
        <f t="shared" si="3"/>
        <v>553.18532818532822</v>
      </c>
      <c r="J112" s="10">
        <f t="shared" si="3"/>
        <v>586.72302337145697</v>
      </c>
      <c r="K112" s="10">
        <f t="shared" si="3"/>
        <v>559.72602739726028</v>
      </c>
      <c r="L112" s="10">
        <f t="shared" si="3"/>
        <v>520.64595257563371</v>
      </c>
      <c r="M112" s="10">
        <f t="shared" si="3"/>
        <v>475.78491519307113</v>
      </c>
      <c r="N112" s="10">
        <f t="shared" si="3"/>
        <v>466.29403794037938</v>
      </c>
      <c r="O112" s="10">
        <f t="shared" si="3"/>
        <v>415.55426581543821</v>
      </c>
      <c r="P112" s="10">
        <f t="shared" si="3"/>
        <v>398.54799677332619</v>
      </c>
      <c r="Q112" s="10">
        <f t="shared" si="3"/>
        <v>429.22259507829978</v>
      </c>
      <c r="R112" s="10">
        <f t="shared" si="3"/>
        <v>465.04997060552608</v>
      </c>
      <c r="S112" s="10">
        <f t="shared" si="3"/>
        <v>491.34560092006899</v>
      </c>
      <c r="T112" s="10">
        <f t="shared" si="3"/>
        <v>504.77568740955138</v>
      </c>
      <c r="U112" s="10">
        <f t="shared" si="3"/>
        <v>615.48784911135294</v>
      </c>
      <c r="V112" s="10">
        <f t="shared" si="3"/>
        <v>537.96736913664176</v>
      </c>
      <c r="W112" s="10">
        <f t="shared" si="3"/>
        <v>464.91228070175441</v>
      </c>
      <c r="X112" s="10">
        <f t="shared" si="3"/>
        <v>445.17963298009823</v>
      </c>
      <c r="Y112" s="10">
        <f t="shared" si="3"/>
        <v>412.83511269276391</v>
      </c>
      <c r="Z112" s="10">
        <f t="shared" si="3"/>
        <v>409.94697773064689</v>
      </c>
      <c r="AA112" s="10">
        <f t="shared" si="3"/>
        <v>406.06875360092187</v>
      </c>
      <c r="AB112" s="10">
        <f t="shared" si="3"/>
        <v>426.06625669510021</v>
      </c>
      <c r="AC112" s="10">
        <f t="shared" si="3"/>
        <v>416.77901257059568</v>
      </c>
      <c r="AD112" s="10">
        <f t="shared" si="3"/>
        <v>437.36970118137594</v>
      </c>
      <c r="AE112" s="10">
        <f t="shared" si="2"/>
        <v>434.34931506849313</v>
      </c>
    </row>
    <row r="113" spans="2:31" ht="11.45" customHeight="1" x14ac:dyDescent="0.25">
      <c r="B113" s="22" t="s">
        <v>57</v>
      </c>
      <c r="C113" s="10">
        <f t="shared" si="1"/>
        <v>13.816947136236339</v>
      </c>
      <c r="D113" s="10">
        <f t="shared" si="3"/>
        <v>12.579762989972654</v>
      </c>
      <c r="E113" s="10">
        <f t="shared" si="3"/>
        <v>13.540167512091541</v>
      </c>
      <c r="F113" s="10">
        <f t="shared" si="3"/>
        <v>15.307585679460828</v>
      </c>
      <c r="G113" s="10">
        <f t="shared" si="3"/>
        <v>18.226314514174945</v>
      </c>
      <c r="H113" s="10">
        <f t="shared" si="3"/>
        <v>18.803731926533803</v>
      </c>
      <c r="I113" s="10">
        <f t="shared" si="3"/>
        <v>25.43872806359682</v>
      </c>
      <c r="J113" s="10">
        <f t="shared" si="3"/>
        <v>22.57964912280702</v>
      </c>
      <c r="K113" s="10">
        <f t="shared" si="3"/>
        <v>25.12534670364839</v>
      </c>
      <c r="L113" s="10">
        <f t="shared" si="3"/>
        <v>28.890253890253888</v>
      </c>
      <c r="M113" s="10">
        <f t="shared" si="3"/>
        <v>27.876314920515121</v>
      </c>
      <c r="N113" s="10">
        <f t="shared" si="3"/>
        <v>29.337147672587765</v>
      </c>
      <c r="O113" s="10">
        <f t="shared" si="3"/>
        <v>30.868082874377127</v>
      </c>
      <c r="P113" s="10">
        <f t="shared" si="3"/>
        <v>30.015862225243595</v>
      </c>
      <c r="Q113" s="10">
        <f t="shared" si="3"/>
        <v>40.436627397065443</v>
      </c>
      <c r="R113" s="10">
        <f t="shared" si="3"/>
        <v>47.137540581201996</v>
      </c>
      <c r="S113" s="10">
        <f t="shared" si="3"/>
        <v>52.505682719247233</v>
      </c>
      <c r="T113" s="10">
        <f t="shared" si="3"/>
        <v>54.92689295039164</v>
      </c>
      <c r="U113" s="10">
        <f t="shared" si="3"/>
        <v>55.338972351975755</v>
      </c>
      <c r="V113" s="10">
        <f t="shared" si="3"/>
        <v>58.541656229647813</v>
      </c>
      <c r="W113" s="10">
        <f t="shared" si="3"/>
        <v>54.175157811024405</v>
      </c>
      <c r="X113" s="10">
        <f t="shared" si="3"/>
        <v>55.234861346915679</v>
      </c>
      <c r="Y113" s="10">
        <f t="shared" si="3"/>
        <v>55.831049409595039</v>
      </c>
      <c r="Z113" s="10">
        <f t="shared" si="3"/>
        <v>55.190088667557397</v>
      </c>
      <c r="AA113" s="10">
        <f t="shared" si="3"/>
        <v>50.23496346261944</v>
      </c>
      <c r="AB113" s="10">
        <f t="shared" si="3"/>
        <v>55.057681833935732</v>
      </c>
      <c r="AC113" s="10">
        <f t="shared" si="3"/>
        <v>61.188078835137652</v>
      </c>
      <c r="AD113" s="10">
        <f t="shared" si="3"/>
        <v>65.108866095987267</v>
      </c>
      <c r="AE113" s="10">
        <f t="shared" si="2"/>
        <v>65.982154078170169</v>
      </c>
    </row>
    <row r="114" spans="2:31" ht="11.45" customHeight="1" x14ac:dyDescent="0.25">
      <c r="B114" s="22" t="s">
        <v>58</v>
      </c>
      <c r="C114" s="10">
        <f t="shared" si="1"/>
        <v>167.92887029288704</v>
      </c>
      <c r="D114" s="10">
        <f t="shared" si="3"/>
        <v>163.25664066357263</v>
      </c>
      <c r="E114" s="10">
        <f t="shared" si="3"/>
        <v>155.66688722941677</v>
      </c>
      <c r="F114" s="10">
        <f t="shared" si="3"/>
        <v>156.05815831987076</v>
      </c>
      <c r="G114" s="10">
        <f t="shared" si="3"/>
        <v>158.62660944206007</v>
      </c>
      <c r="H114" s="10">
        <f t="shared" si="3"/>
        <v>152.35567894178166</v>
      </c>
      <c r="I114" s="10">
        <f t="shared" si="3"/>
        <v>163.71809006869648</v>
      </c>
      <c r="J114" s="10">
        <f t="shared" si="3"/>
        <v>151.74164323648861</v>
      </c>
      <c r="K114" s="10">
        <f t="shared" si="3"/>
        <v>143.59985657941914</v>
      </c>
      <c r="L114" s="10">
        <f t="shared" si="3"/>
        <v>121.06166342523738</v>
      </c>
      <c r="M114" s="10">
        <f t="shared" si="3"/>
        <v>108.80518958060946</v>
      </c>
      <c r="N114" s="10">
        <f t="shared" si="3"/>
        <v>115.64980033361978</v>
      </c>
      <c r="O114" s="10">
        <f t="shared" si="3"/>
        <v>117.27121799064246</v>
      </c>
      <c r="P114" s="10">
        <f t="shared" si="3"/>
        <v>114.55218824804662</v>
      </c>
      <c r="Q114" s="10">
        <f t="shared" si="3"/>
        <v>111.55778894472363</v>
      </c>
      <c r="R114" s="10">
        <f t="shared" si="3"/>
        <v>97.502071251035616</v>
      </c>
      <c r="S114" s="10">
        <f t="shared" si="3"/>
        <v>104.85222761358624</v>
      </c>
      <c r="T114" s="10">
        <f t="shared" si="3"/>
        <v>96.803851162056588</v>
      </c>
      <c r="U114" s="10">
        <f t="shared" si="3"/>
        <v>86.9593868137204</v>
      </c>
      <c r="V114" s="10">
        <f t="shared" si="3"/>
        <v>91.401093051316636</v>
      </c>
      <c r="W114" s="10">
        <f t="shared" si="3"/>
        <v>99.24992499249926</v>
      </c>
      <c r="X114" s="10">
        <f t="shared" si="3"/>
        <v>98.298243700229094</v>
      </c>
      <c r="Y114" s="10">
        <f t="shared" si="3"/>
        <v>103.16810671517356</v>
      </c>
      <c r="Z114" s="10">
        <f t="shared" si="3"/>
        <v>101.47741958017534</v>
      </c>
      <c r="AA114" s="10">
        <f t="shared" si="3"/>
        <v>118.11942347288949</v>
      </c>
      <c r="AB114" s="10">
        <f t="shared" si="3"/>
        <v>140.54292753218982</v>
      </c>
      <c r="AC114" s="10">
        <f t="shared" si="3"/>
        <v>134.3545046599931</v>
      </c>
      <c r="AD114" s="10">
        <f t="shared" si="3"/>
        <v>119.47927775530468</v>
      </c>
      <c r="AE114" s="10">
        <f t="shared" si="2"/>
        <v>134.31857531535991</v>
      </c>
    </row>
    <row r="115" spans="2:31" ht="11.45" customHeight="1" x14ac:dyDescent="0.25">
      <c r="B115" s="22" t="s">
        <v>59</v>
      </c>
      <c r="C115" s="10">
        <f t="shared" ref="C115:R130" si="4">C29/C77*1000</f>
        <v>2224.3349753694579</v>
      </c>
      <c r="D115" s="10">
        <f t="shared" si="3"/>
        <v>1412.9617627997407</v>
      </c>
      <c r="E115" s="10">
        <f t="shared" si="3"/>
        <v>1273.0702263493904</v>
      </c>
      <c r="F115" s="10">
        <f t="shared" si="3"/>
        <v>1198.8384371700106</v>
      </c>
      <c r="G115" s="10">
        <f t="shared" si="3"/>
        <v>1207.4657186389031</v>
      </c>
      <c r="H115" s="10">
        <f t="shared" si="3"/>
        <v>1237.5294672324376</v>
      </c>
      <c r="I115" s="10">
        <f t="shared" si="3"/>
        <v>1150.5686433793662</v>
      </c>
      <c r="J115" s="10">
        <f t="shared" si="3"/>
        <v>1158.9321557607386</v>
      </c>
      <c r="K115" s="10">
        <f t="shared" si="3"/>
        <v>1151.3006885998468</v>
      </c>
      <c r="L115" s="10">
        <f t="shared" si="3"/>
        <v>1090.9257898603969</v>
      </c>
      <c r="M115" s="10">
        <f t="shared" si="3"/>
        <v>901.89220183486236</v>
      </c>
      <c r="N115" s="10">
        <f t="shared" si="3"/>
        <v>842.71052631578959</v>
      </c>
      <c r="O115" s="10">
        <f t="shared" si="3"/>
        <v>826.63096397273614</v>
      </c>
      <c r="P115" s="10">
        <f t="shared" si="3"/>
        <v>820.91676718938481</v>
      </c>
      <c r="Q115" s="10">
        <f t="shared" si="3"/>
        <v>784.36994219653172</v>
      </c>
      <c r="R115" s="10">
        <f t="shared" si="3"/>
        <v>817.92941176470583</v>
      </c>
      <c r="S115" s="10">
        <f t="shared" si="3"/>
        <v>776.36160714285711</v>
      </c>
      <c r="T115" s="10">
        <f t="shared" si="3"/>
        <v>785.3763440860215</v>
      </c>
      <c r="U115" s="10">
        <f t="shared" si="3"/>
        <v>793.7039907012786</v>
      </c>
      <c r="V115" s="10">
        <f t="shared" si="3"/>
        <v>794.31646525679753</v>
      </c>
      <c r="W115" s="10">
        <f t="shared" si="3"/>
        <v>762.04585537918877</v>
      </c>
      <c r="X115" s="10">
        <f t="shared" si="3"/>
        <v>744.75901584091662</v>
      </c>
      <c r="Y115" s="10">
        <f t="shared" si="3"/>
        <v>732.76582075168642</v>
      </c>
      <c r="Z115" s="10">
        <f t="shared" si="3"/>
        <v>672.90697674418607</v>
      </c>
      <c r="AA115" s="10">
        <f t="shared" si="3"/>
        <v>665.29028682277942</v>
      </c>
      <c r="AB115" s="10">
        <f t="shared" si="3"/>
        <v>678.98061737257717</v>
      </c>
      <c r="AC115" s="10">
        <f t="shared" si="3"/>
        <v>673.14612868047982</v>
      </c>
      <c r="AD115" s="10">
        <f t="shared" si="3"/>
        <v>652.1833781534126</v>
      </c>
      <c r="AE115" s="10">
        <f t="shared" si="2"/>
        <v>658.70481542981213</v>
      </c>
    </row>
    <row r="116" spans="2:31" ht="11.45" customHeight="1" x14ac:dyDescent="0.25">
      <c r="B116" s="22" t="s">
        <v>60</v>
      </c>
      <c r="C116" s="10">
        <f t="shared" si="4"/>
        <v>71.873210211535394</v>
      </c>
      <c r="D116" s="10">
        <f t="shared" si="3"/>
        <v>70.443191550099911</v>
      </c>
      <c r="E116" s="10">
        <f t="shared" si="3"/>
        <v>71.580647464039686</v>
      </c>
      <c r="F116" s="10">
        <f t="shared" si="3"/>
        <v>69.934960099635589</v>
      </c>
      <c r="G116" s="10">
        <f t="shared" si="3"/>
        <v>70.30768679704849</v>
      </c>
      <c r="H116" s="10">
        <f t="shared" si="3"/>
        <v>71.967471714534383</v>
      </c>
      <c r="I116" s="10">
        <f t="shared" si="3"/>
        <v>72.351856826581951</v>
      </c>
      <c r="J116" s="10">
        <f t="shared" si="3"/>
        <v>67.186072658281219</v>
      </c>
      <c r="K116" s="10">
        <f t="shared" si="3"/>
        <v>70.757619333978269</v>
      </c>
      <c r="L116" s="10">
        <f t="shared" si="3"/>
        <v>71.985938373858147</v>
      </c>
      <c r="M116" s="10">
        <f t="shared" si="3"/>
        <v>76.977921089166571</v>
      </c>
      <c r="N116" s="10">
        <f t="shared" si="3"/>
        <v>81.502382410093958</v>
      </c>
      <c r="O116" s="10">
        <f t="shared" si="3"/>
        <v>82.571534745447792</v>
      </c>
      <c r="P116" s="10">
        <f t="shared" si="3"/>
        <v>78.128798116559153</v>
      </c>
      <c r="Q116" s="10">
        <f t="shared" si="3"/>
        <v>83.2733892418766</v>
      </c>
      <c r="R116" s="10">
        <f t="shared" si="3"/>
        <v>90.884878743396598</v>
      </c>
      <c r="S116" s="10">
        <f t="shared" si="3"/>
        <v>93.962781997605035</v>
      </c>
      <c r="T116" s="10">
        <f t="shared" si="3"/>
        <v>95.409912161679642</v>
      </c>
      <c r="U116" s="10">
        <f t="shared" si="3"/>
        <v>98.512977321539068</v>
      </c>
      <c r="V116" s="10">
        <f t="shared" si="3"/>
        <v>99.284651692409412</v>
      </c>
      <c r="W116" s="10">
        <f t="shared" si="3"/>
        <v>97.453116042912129</v>
      </c>
      <c r="X116" s="10">
        <f t="shared" si="3"/>
        <v>96.472209543204229</v>
      </c>
      <c r="Y116" s="10">
        <f t="shared" si="3"/>
        <v>93.644878554180636</v>
      </c>
      <c r="Z116" s="10">
        <f t="shared" si="3"/>
        <v>91.073130292629628</v>
      </c>
      <c r="AA116" s="10">
        <f t="shared" si="3"/>
        <v>92.989557937347627</v>
      </c>
      <c r="AB116" s="10">
        <f t="shared" si="3"/>
        <v>105.35307026980507</v>
      </c>
      <c r="AC116" s="10">
        <f t="shared" si="3"/>
        <v>101.36996354918413</v>
      </c>
      <c r="AD116" s="10">
        <f t="shared" si="3"/>
        <v>104.9107793293305</v>
      </c>
      <c r="AE116" s="10">
        <f t="shared" si="2"/>
        <v>109.45060120164371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110.51290219815228</v>
      </c>
      <c r="I117" s="10">
        <f t="shared" si="3"/>
        <v>105.33214179326781</v>
      </c>
      <c r="J117" s="10">
        <f t="shared" si="3"/>
        <v>109.84136310223266</v>
      </c>
      <c r="K117" s="10">
        <f t="shared" si="3"/>
        <v>121.93472508085857</v>
      </c>
      <c r="L117" s="10">
        <f t="shared" si="3"/>
        <v>127.65832106038292</v>
      </c>
      <c r="M117" s="10">
        <f t="shared" si="3"/>
        <v>122.00113700966459</v>
      </c>
      <c r="N117" s="10">
        <f t="shared" si="3"/>
        <v>136.08774038461539</v>
      </c>
      <c r="O117" s="10">
        <f t="shared" si="3"/>
        <v>135.93984962406014</v>
      </c>
      <c r="P117" s="10">
        <f t="shared" si="3"/>
        <v>167.14826281389747</v>
      </c>
      <c r="Q117" s="10">
        <f t="shared" si="3"/>
        <v>192.9080675422139</v>
      </c>
      <c r="R117" s="10">
        <f t="shared" si="3"/>
        <v>190.1423116973273</v>
      </c>
      <c r="S117" s="10">
        <f t="shared" si="3"/>
        <v>211.25509070714551</v>
      </c>
      <c r="T117" s="10">
        <f t="shared" si="3"/>
        <v>240.1422362702489</v>
      </c>
      <c r="U117" s="10">
        <f t="shared" si="3"/>
        <v>241.4660831509847</v>
      </c>
      <c r="V117" s="10">
        <f t="shared" si="3"/>
        <v>256.01974933535894</v>
      </c>
      <c r="W117" s="10">
        <f t="shared" si="3"/>
        <v>281.66849615806802</v>
      </c>
      <c r="X117" s="10">
        <f t="shared" si="3"/>
        <v>189.70988213961922</v>
      </c>
      <c r="Y117" s="10">
        <f t="shared" si="3"/>
        <v>199.74375400384369</v>
      </c>
      <c r="Z117" s="10">
        <f t="shared" si="3"/>
        <v>162.38239247311827</v>
      </c>
      <c r="AA117" s="10">
        <f t="shared" si="3"/>
        <v>172.33311518324606</v>
      </c>
      <c r="AB117" s="10">
        <f t="shared" si="3"/>
        <v>172.71873826511452</v>
      </c>
      <c r="AC117" s="10">
        <f t="shared" si="3"/>
        <v>172.30046948356807</v>
      </c>
      <c r="AD117" s="10">
        <f t="shared" si="3"/>
        <v>154.15434654050858</v>
      </c>
      <c r="AE117" s="10">
        <f t="shared" si="2"/>
        <v>199.953300124533</v>
      </c>
    </row>
    <row r="118" spans="2:31" ht="11.45" customHeight="1" x14ac:dyDescent="0.25">
      <c r="B118" s="22" t="s">
        <v>62</v>
      </c>
      <c r="C118" s="10">
        <f t="shared" si="4"/>
        <v>378.82468395838163</v>
      </c>
      <c r="D118" s="10">
        <f t="shared" si="4"/>
        <v>364.71314372181462</v>
      </c>
      <c r="E118" s="10">
        <f t="shared" si="4"/>
        <v>382.6515977861269</v>
      </c>
      <c r="F118" s="10">
        <f t="shared" si="4"/>
        <v>373.88594126003881</v>
      </c>
      <c r="G118" s="10">
        <f t="shared" si="4"/>
        <v>376.20316514331012</v>
      </c>
      <c r="H118" s="10">
        <f t="shared" si="4"/>
        <v>388.32664795407965</v>
      </c>
      <c r="I118" s="10">
        <f t="shared" si="4"/>
        <v>383.52669096723235</v>
      </c>
      <c r="J118" s="10">
        <f t="shared" si="4"/>
        <v>371.02443245631798</v>
      </c>
      <c r="K118" s="10">
        <f t="shared" si="4"/>
        <v>368.56435187742852</v>
      </c>
      <c r="L118" s="10">
        <f t="shared" si="4"/>
        <v>364.36572187617799</v>
      </c>
      <c r="M118" s="10">
        <f t="shared" si="4"/>
        <v>369.57347840504769</v>
      </c>
      <c r="N118" s="10">
        <f t="shared" si="4"/>
        <v>373.38002723316396</v>
      </c>
      <c r="O118" s="10">
        <f t="shared" si="4"/>
        <v>362.96659104970098</v>
      </c>
      <c r="P118" s="10">
        <f t="shared" si="4"/>
        <v>355.36540317481445</v>
      </c>
      <c r="Q118" s="10">
        <f t="shared" si="4"/>
        <v>354.3791229307555</v>
      </c>
      <c r="R118" s="10">
        <f t="shared" si="4"/>
        <v>381.23021022579809</v>
      </c>
      <c r="S118" s="10">
        <f t="shared" ref="D118:AE127" si="5">S32/S80*1000</f>
        <v>382.29386064161258</v>
      </c>
      <c r="T118" s="10">
        <f t="shared" si="5"/>
        <v>397.96285470162343</v>
      </c>
      <c r="U118" s="10">
        <f t="shared" si="5"/>
        <v>406.77350853948491</v>
      </c>
      <c r="V118" s="10">
        <f t="shared" si="5"/>
        <v>418.32452552731951</v>
      </c>
      <c r="W118" s="10">
        <f t="shared" si="5"/>
        <v>426.53570633212087</v>
      </c>
      <c r="X118" s="10">
        <f t="shared" si="5"/>
        <v>423.37252600106387</v>
      </c>
      <c r="Y118" s="10">
        <f t="shared" si="5"/>
        <v>420.3107319263583</v>
      </c>
      <c r="Z118" s="10">
        <f t="shared" si="5"/>
        <v>425.86947360870772</v>
      </c>
      <c r="AA118" s="10">
        <f t="shared" si="5"/>
        <v>427.24890362605623</v>
      </c>
      <c r="AB118" s="10">
        <f t="shared" si="5"/>
        <v>424.80003574779931</v>
      </c>
      <c r="AC118" s="10">
        <f t="shared" si="5"/>
        <v>419.34173100365706</v>
      </c>
      <c r="AD118" s="10">
        <f t="shared" si="5"/>
        <v>427.67192300164248</v>
      </c>
      <c r="AE118" s="10">
        <f t="shared" si="2"/>
        <v>429.30055604331278</v>
      </c>
    </row>
    <row r="119" spans="2:31" ht="11.45" customHeight="1" x14ac:dyDescent="0.25">
      <c r="B119" s="22" t="s">
        <v>63</v>
      </c>
      <c r="C119" s="10">
        <f t="shared" si="4"/>
        <v>279.99646767926527</v>
      </c>
      <c r="D119" s="10">
        <f t="shared" si="5"/>
        <v>260.56458606657623</v>
      </c>
      <c r="E119" s="10">
        <f t="shared" si="5"/>
        <v>276.79805565794322</v>
      </c>
      <c r="F119" s="10">
        <f t="shared" si="5"/>
        <v>280.486622394101</v>
      </c>
      <c r="G119" s="10">
        <f t="shared" si="5"/>
        <v>258.5143068270454</v>
      </c>
      <c r="H119" s="10">
        <f t="shared" si="5"/>
        <v>270.34743903468063</v>
      </c>
      <c r="I119" s="10">
        <f t="shared" si="5"/>
        <v>288.75769389738491</v>
      </c>
      <c r="J119" s="10">
        <f t="shared" si="5"/>
        <v>293.28500867412902</v>
      </c>
      <c r="K119" s="10">
        <f t="shared" si="5"/>
        <v>275.62222807266244</v>
      </c>
      <c r="L119" s="10">
        <f t="shared" si="5"/>
        <v>288.0770334535913</v>
      </c>
      <c r="M119" s="10">
        <f t="shared" si="5"/>
        <v>255.46003945618313</v>
      </c>
      <c r="N119" s="10">
        <f t="shared" si="5"/>
        <v>274.70604941777901</v>
      </c>
      <c r="O119" s="10">
        <f t="shared" si="5"/>
        <v>261.95704439814074</v>
      </c>
      <c r="P119" s="10">
        <f t="shared" si="5"/>
        <v>257.43356394945613</v>
      </c>
      <c r="Q119" s="10">
        <f t="shared" si="5"/>
        <v>267.57860747432687</v>
      </c>
      <c r="R119" s="10">
        <f t="shared" si="5"/>
        <v>269.53109347642402</v>
      </c>
      <c r="S119" s="10">
        <f t="shared" si="5"/>
        <v>283.05670144072366</v>
      </c>
      <c r="T119" s="10">
        <f t="shared" si="5"/>
        <v>274.49120328321061</v>
      </c>
      <c r="U119" s="10">
        <f t="shared" si="5"/>
        <v>285.62315700788349</v>
      </c>
      <c r="V119" s="10">
        <f t="shared" si="5"/>
        <v>297.22173253887109</v>
      </c>
      <c r="W119" s="10">
        <f t="shared" si="5"/>
        <v>297.11594587423724</v>
      </c>
      <c r="X119" s="10">
        <f t="shared" si="5"/>
        <v>305.81358780134963</v>
      </c>
      <c r="Y119" s="10">
        <f t="shared" si="5"/>
        <v>311.22483947767114</v>
      </c>
      <c r="Z119" s="10">
        <f t="shared" si="5"/>
        <v>291.89680626569134</v>
      </c>
      <c r="AA119" s="10">
        <f t="shared" si="5"/>
        <v>291.43746584756008</v>
      </c>
      <c r="AB119" s="10">
        <f t="shared" si="5"/>
        <v>312.33490295164813</v>
      </c>
      <c r="AC119" s="10">
        <f t="shared" si="5"/>
        <v>298.52229213407333</v>
      </c>
      <c r="AD119" s="10">
        <f t="shared" si="5"/>
        <v>298.69247077651562</v>
      </c>
      <c r="AE119" s="10">
        <f t="shared" si="2"/>
        <v>306.31405209219292</v>
      </c>
    </row>
    <row r="120" spans="2:31" ht="11.45" customHeight="1" x14ac:dyDescent="0.25">
      <c r="B120" s="22" t="s">
        <v>64</v>
      </c>
      <c r="C120" s="10">
        <f t="shared" si="4"/>
        <v>36.322073132077641</v>
      </c>
      <c r="D120" s="10">
        <f t="shared" si="5"/>
        <v>42.215097058028995</v>
      </c>
      <c r="E120" s="10">
        <f t="shared" si="5"/>
        <v>46.35788660540419</v>
      </c>
      <c r="F120" s="10">
        <f t="shared" si="5"/>
        <v>49.665491089942869</v>
      </c>
      <c r="G120" s="10">
        <f t="shared" si="5"/>
        <v>55.834459101504557</v>
      </c>
      <c r="H120" s="10">
        <f t="shared" si="5"/>
        <v>54.683068656019003</v>
      </c>
      <c r="I120" s="10">
        <f t="shared" si="5"/>
        <v>59.884295598581311</v>
      </c>
      <c r="J120" s="10">
        <f t="shared" si="5"/>
        <v>61.636825003647914</v>
      </c>
      <c r="K120" s="10">
        <f t="shared" si="5"/>
        <v>64.676500119186059</v>
      </c>
      <c r="L120" s="10">
        <f t="shared" si="5"/>
        <v>59.66129361354826</v>
      </c>
      <c r="M120" s="10">
        <f t="shared" si="5"/>
        <v>66.658340075386718</v>
      </c>
      <c r="N120" s="10">
        <f t="shared" si="5"/>
        <v>76.63345892930451</v>
      </c>
      <c r="O120" s="10">
        <f t="shared" si="5"/>
        <v>73.238866869187419</v>
      </c>
      <c r="P120" s="10">
        <f t="shared" si="5"/>
        <v>67.78085449997009</v>
      </c>
      <c r="Q120" s="10">
        <f t="shared" si="5"/>
        <v>62.404283235010112</v>
      </c>
      <c r="R120" s="10">
        <f t="shared" si="5"/>
        <v>63.21770497960123</v>
      </c>
      <c r="S120" s="10">
        <f t="shared" si="5"/>
        <v>67.954187843338133</v>
      </c>
      <c r="T120" s="10">
        <f t="shared" si="5"/>
        <v>81.90581752319946</v>
      </c>
      <c r="U120" s="10">
        <f t="shared" si="5"/>
        <v>82.74956410426185</v>
      </c>
      <c r="V120" s="10">
        <f t="shared" si="5"/>
        <v>75.732664908683759</v>
      </c>
      <c r="W120" s="10">
        <f t="shared" si="5"/>
        <v>69.544226543339846</v>
      </c>
      <c r="X120" s="10">
        <f t="shared" si="5"/>
        <v>78.317337849705183</v>
      </c>
      <c r="Y120" s="10">
        <f t="shared" si="5"/>
        <v>89.076907846354018</v>
      </c>
      <c r="Z120" s="10">
        <f t="shared" si="5"/>
        <v>89.979868483379306</v>
      </c>
      <c r="AA120" s="10">
        <f t="shared" si="5"/>
        <v>94.774160494373788</v>
      </c>
      <c r="AB120" s="10">
        <f t="shared" si="5"/>
        <v>111.35315453274237</v>
      </c>
      <c r="AC120" s="10">
        <f t="shared" si="5"/>
        <v>101.20022606013583</v>
      </c>
      <c r="AD120" s="10">
        <f t="shared" si="5"/>
        <v>99.049309820854887</v>
      </c>
      <c r="AE120" s="10">
        <f t="shared" si="2"/>
        <v>107.77871739292436</v>
      </c>
    </row>
    <row r="121" spans="2:31" ht="11.45" customHeight="1" x14ac:dyDescent="0.25">
      <c r="B121" s="22" t="s">
        <v>65</v>
      </c>
      <c r="C121" s="10">
        <f t="shared" si="4"/>
        <v>332.039456145028</v>
      </c>
      <c r="D121" s="10">
        <f t="shared" si="5"/>
        <v>328.56599467478128</v>
      </c>
      <c r="E121" s="10">
        <f t="shared" si="5"/>
        <v>313.50522580955897</v>
      </c>
      <c r="F121" s="10">
        <f t="shared" si="5"/>
        <v>291.08696297615865</v>
      </c>
      <c r="G121" s="10">
        <f t="shared" si="5"/>
        <v>279.37632387391812</v>
      </c>
      <c r="H121" s="10">
        <f t="shared" si="5"/>
        <v>254.21750396216447</v>
      </c>
      <c r="I121" s="10">
        <f t="shared" si="5"/>
        <v>274.95257434472438</v>
      </c>
      <c r="J121" s="10">
        <f t="shared" si="5"/>
        <v>282.77170550629</v>
      </c>
      <c r="K121" s="10">
        <f t="shared" si="5"/>
        <v>279.91539275069704</v>
      </c>
      <c r="L121" s="10">
        <f t="shared" si="5"/>
        <v>287.6484731560534</v>
      </c>
      <c r="M121" s="10">
        <f t="shared" si="5"/>
        <v>285.54725741937284</v>
      </c>
      <c r="N121" s="10">
        <f t="shared" si="5"/>
        <v>283.79389992764516</v>
      </c>
      <c r="O121" s="10">
        <f t="shared" si="5"/>
        <v>258.78382601087429</v>
      </c>
      <c r="P121" s="10">
        <f t="shared" si="5"/>
        <v>261.99158835348879</v>
      </c>
      <c r="Q121" s="10">
        <f t="shared" si="5"/>
        <v>269.72002086168953</v>
      </c>
      <c r="R121" s="10">
        <f t="shared" si="5"/>
        <v>281.89186118440159</v>
      </c>
      <c r="S121" s="10">
        <f t="shared" si="5"/>
        <v>299.84036397014808</v>
      </c>
      <c r="T121" s="10">
        <f t="shared" si="5"/>
        <v>319.31014617988046</v>
      </c>
      <c r="U121" s="10">
        <f t="shared" si="5"/>
        <v>322.66430505155228</v>
      </c>
      <c r="V121" s="10">
        <f t="shared" si="5"/>
        <v>307.07854064292974</v>
      </c>
      <c r="W121" s="10">
        <f t="shared" si="5"/>
        <v>286.13715663262076</v>
      </c>
      <c r="X121" s="10">
        <f t="shared" si="5"/>
        <v>257.14654282765736</v>
      </c>
      <c r="Y121" s="10">
        <f t="shared" si="5"/>
        <v>233.08646125855319</v>
      </c>
      <c r="Z121" s="10">
        <f t="shared" si="5"/>
        <v>211.57076483202286</v>
      </c>
      <c r="AA121" s="10">
        <f t="shared" si="5"/>
        <v>205.00945823889296</v>
      </c>
      <c r="AB121" s="10">
        <f t="shared" si="5"/>
        <v>208.38403848875055</v>
      </c>
      <c r="AC121" s="10">
        <f t="shared" si="5"/>
        <v>195.51344066016753</v>
      </c>
      <c r="AD121" s="10">
        <f t="shared" si="5"/>
        <v>177.98905235860525</v>
      </c>
      <c r="AE121" s="10">
        <f t="shared" si="2"/>
        <v>182.45257502641903</v>
      </c>
    </row>
    <row r="122" spans="2:31" ht="11.45" customHeight="1" x14ac:dyDescent="0.25">
      <c r="B122" s="22" t="s">
        <v>66</v>
      </c>
      <c r="C122" s="10">
        <f t="shared" si="4"/>
        <v>137.86283072180836</v>
      </c>
      <c r="D122" s="10">
        <f t="shared" si="5"/>
        <v>136.98181963266879</v>
      </c>
      <c r="E122" s="10">
        <f t="shared" si="5"/>
        <v>115.93251741864772</v>
      </c>
      <c r="F122" s="10">
        <f t="shared" si="5"/>
        <v>114.184985483202</v>
      </c>
      <c r="G122" s="10">
        <f t="shared" si="5"/>
        <v>116.17794970986462</v>
      </c>
      <c r="H122" s="10">
        <f t="shared" si="5"/>
        <v>113.59749386165439</v>
      </c>
      <c r="I122" s="10">
        <f t="shared" si="5"/>
        <v>113.91737959067922</v>
      </c>
      <c r="J122" s="10">
        <f t="shared" si="5"/>
        <v>121.08126487589256</v>
      </c>
      <c r="K122" s="10">
        <f t="shared" si="5"/>
        <v>111.50666559910324</v>
      </c>
      <c r="L122" s="10">
        <f t="shared" si="5"/>
        <v>196.05016389699767</v>
      </c>
      <c r="M122" s="10">
        <f t="shared" si="5"/>
        <v>262.19974471047846</v>
      </c>
      <c r="N122" s="10">
        <f t="shared" si="5"/>
        <v>255.57022955149699</v>
      </c>
      <c r="O122" s="10">
        <f t="shared" si="5"/>
        <v>322.33769100972984</v>
      </c>
      <c r="P122" s="10">
        <f t="shared" si="5"/>
        <v>256.71350958600988</v>
      </c>
      <c r="Q122" s="10">
        <f t="shared" si="5"/>
        <v>277.55009438071727</v>
      </c>
      <c r="R122" s="10">
        <f t="shared" si="5"/>
        <v>214.14781868079871</v>
      </c>
      <c r="S122" s="10">
        <f t="shared" si="5"/>
        <v>221.93513555204194</v>
      </c>
      <c r="T122" s="10">
        <f t="shared" si="5"/>
        <v>252.97726225869937</v>
      </c>
      <c r="U122" s="10">
        <f t="shared" si="5"/>
        <v>245.8349413987122</v>
      </c>
      <c r="V122" s="10">
        <f t="shared" si="5"/>
        <v>218.14920477646615</v>
      </c>
      <c r="W122" s="10">
        <f t="shared" si="5"/>
        <v>222.5377846873848</v>
      </c>
      <c r="X122" s="10">
        <f t="shared" si="5"/>
        <v>253.86089219868413</v>
      </c>
      <c r="Y122" s="10">
        <f t="shared" si="5"/>
        <v>329.23482623330403</v>
      </c>
      <c r="Z122" s="10">
        <f t="shared" si="5"/>
        <v>308.12074829931976</v>
      </c>
      <c r="AA122" s="10">
        <f t="shared" si="5"/>
        <v>288.3823125514968</v>
      </c>
      <c r="AB122" s="10">
        <f t="shared" si="5"/>
        <v>287.19605309526605</v>
      </c>
      <c r="AC122" s="10">
        <f t="shared" si="5"/>
        <v>345.29507050031293</v>
      </c>
      <c r="AD122" s="10">
        <f t="shared" si="5"/>
        <v>299.92038562309108</v>
      </c>
      <c r="AE122" s="10">
        <f t="shared" si="2"/>
        <v>296.80984535573816</v>
      </c>
    </row>
    <row r="123" spans="2:31" ht="11.45" customHeight="1" x14ac:dyDescent="0.25">
      <c r="B123" s="22" t="s">
        <v>67</v>
      </c>
      <c r="C123" s="10">
        <f t="shared" si="4"/>
        <v>871.89054726368158</v>
      </c>
      <c r="D123" s="10">
        <f t="shared" si="5"/>
        <v>840.14195583596211</v>
      </c>
      <c r="E123" s="10">
        <f t="shared" si="5"/>
        <v>694.71819645732694</v>
      </c>
      <c r="F123" s="10">
        <f t="shared" si="5"/>
        <v>615.86497890295368</v>
      </c>
      <c r="G123" s="10">
        <f t="shared" si="5"/>
        <v>549.64170990857428</v>
      </c>
      <c r="H123" s="10">
        <f t="shared" si="5"/>
        <v>526.81328965839953</v>
      </c>
      <c r="I123" s="10">
        <f t="shared" si="5"/>
        <v>467.51072084949976</v>
      </c>
      <c r="J123" s="10">
        <f t="shared" si="5"/>
        <v>422.50316055625791</v>
      </c>
      <c r="K123" s="10">
        <f t="shared" si="5"/>
        <v>375.76813430471969</v>
      </c>
      <c r="L123" s="10">
        <f t="shared" si="5"/>
        <v>369.96144949884348</v>
      </c>
      <c r="M123" s="10">
        <f t="shared" si="5"/>
        <v>378.87302318440044</v>
      </c>
      <c r="N123" s="10">
        <f t="shared" si="5"/>
        <v>359.90106007067141</v>
      </c>
      <c r="O123" s="10">
        <f t="shared" si="5"/>
        <v>342.5141242937853</v>
      </c>
      <c r="P123" s="10">
        <f t="shared" si="5"/>
        <v>323.79804934021803</v>
      </c>
      <c r="Q123" s="10">
        <f t="shared" si="5"/>
        <v>308.03503010399561</v>
      </c>
      <c r="R123" s="10">
        <f t="shared" si="5"/>
        <v>311.80646570554825</v>
      </c>
      <c r="S123" s="10">
        <f t="shared" si="5"/>
        <v>321.93350731873363</v>
      </c>
      <c r="T123" s="10">
        <f t="shared" si="5"/>
        <v>328.67545076282937</v>
      </c>
      <c r="U123" s="10">
        <f t="shared" si="5"/>
        <v>326.47495150062764</v>
      </c>
      <c r="V123" s="10">
        <f t="shared" si="5"/>
        <v>323.36125069793411</v>
      </c>
      <c r="W123" s="10">
        <f t="shared" si="5"/>
        <v>318.3411854935905</v>
      </c>
      <c r="X123" s="10">
        <f t="shared" si="5"/>
        <v>316.5025169621361</v>
      </c>
      <c r="Y123" s="10">
        <f t="shared" si="5"/>
        <v>301.69369739273247</v>
      </c>
      <c r="Z123" s="10">
        <f t="shared" si="5"/>
        <v>294.598310744451</v>
      </c>
      <c r="AA123" s="10">
        <f t="shared" si="5"/>
        <v>286.58730902615054</v>
      </c>
      <c r="AB123" s="10">
        <f t="shared" si="5"/>
        <v>282.58338723089713</v>
      </c>
      <c r="AC123" s="10">
        <f t="shared" si="5"/>
        <v>273.39186369958276</v>
      </c>
      <c r="AD123" s="10">
        <f t="shared" si="5"/>
        <v>263.83950415919099</v>
      </c>
      <c r="AE123" s="10">
        <f t="shared" si="5"/>
        <v>257.43285939968405</v>
      </c>
    </row>
    <row r="124" spans="2:31" ht="11.45" customHeight="1" x14ac:dyDescent="0.25">
      <c r="B124" s="22" t="s">
        <v>68</v>
      </c>
      <c r="C124" s="10">
        <f t="shared" si="4"/>
        <v>219.03027607106119</v>
      </c>
      <c r="D124" s="10">
        <f t="shared" si="5"/>
        <v>226.79041299622469</v>
      </c>
      <c r="E124" s="10">
        <f t="shared" si="5"/>
        <v>216.7701490746573</v>
      </c>
      <c r="F124" s="10">
        <f t="shared" si="5"/>
        <v>227.70907231649252</v>
      </c>
      <c r="G124" s="10">
        <f t="shared" si="5"/>
        <v>181.27574665293514</v>
      </c>
      <c r="H124" s="10">
        <f t="shared" si="5"/>
        <v>176.60163915502713</v>
      </c>
      <c r="I124" s="10">
        <f t="shared" si="5"/>
        <v>183.06779858123036</v>
      </c>
      <c r="J124" s="10">
        <f t="shared" si="5"/>
        <v>207.20837013384062</v>
      </c>
      <c r="K124" s="10">
        <f t="shared" si="5"/>
        <v>176.18778102694716</v>
      </c>
      <c r="L124" s="10">
        <f t="shared" si="5"/>
        <v>199.68890653958169</v>
      </c>
      <c r="M124" s="10">
        <f t="shared" si="5"/>
        <v>144.80215178992319</v>
      </c>
      <c r="N124" s="10">
        <f t="shared" si="5"/>
        <v>148.25169035462949</v>
      </c>
      <c r="O124" s="10">
        <f t="shared" si="5"/>
        <v>163.4772006827603</v>
      </c>
      <c r="P124" s="10">
        <f t="shared" si="5"/>
        <v>213.48088531187122</v>
      </c>
      <c r="Q124" s="10">
        <f t="shared" si="5"/>
        <v>220.32054620146965</v>
      </c>
      <c r="R124" s="10">
        <f t="shared" si="5"/>
        <v>186.99209436566696</v>
      </c>
      <c r="S124" s="10">
        <f t="shared" si="5"/>
        <v>179.17711286581223</v>
      </c>
      <c r="T124" s="10">
        <f t="shared" si="5"/>
        <v>187.67443995593098</v>
      </c>
      <c r="U124" s="10">
        <f t="shared" si="5"/>
        <v>246.63921460315865</v>
      </c>
      <c r="V124" s="10">
        <f t="shared" si="5"/>
        <v>183.9870214146658</v>
      </c>
      <c r="W124" s="10">
        <f t="shared" si="5"/>
        <v>187.47786227732055</v>
      </c>
      <c r="X124" s="10">
        <f t="shared" si="5"/>
        <v>194.84433962264151</v>
      </c>
      <c r="Y124" s="10">
        <f t="shared" si="5"/>
        <v>184.99923297758104</v>
      </c>
      <c r="Z124" s="10">
        <f t="shared" si="5"/>
        <v>180.32721884847348</v>
      </c>
      <c r="AA124" s="10">
        <f t="shared" si="5"/>
        <v>180.02920696734324</v>
      </c>
      <c r="AB124" s="10">
        <f t="shared" si="5"/>
        <v>194.90511915269198</v>
      </c>
      <c r="AC124" s="10">
        <f t="shared" si="5"/>
        <v>213.0229232968959</v>
      </c>
      <c r="AD124" s="10">
        <f t="shared" si="5"/>
        <v>218.98389039103864</v>
      </c>
      <c r="AE124" s="10">
        <f t="shared" si="5"/>
        <v>201.21202789203932</v>
      </c>
    </row>
    <row r="125" spans="2:31" ht="11.45" customHeight="1" x14ac:dyDescent="0.25">
      <c r="B125" s="22" t="s">
        <v>69</v>
      </c>
      <c r="C125" s="10">
        <f t="shared" si="4"/>
        <v>577.90816326530614</v>
      </c>
      <c r="D125" s="10">
        <f t="shared" si="5"/>
        <v>623.00354609929082</v>
      </c>
      <c r="E125" s="10">
        <f t="shared" si="5"/>
        <v>611.91216216216219</v>
      </c>
      <c r="F125" s="10">
        <f t="shared" si="5"/>
        <v>614.33333333333326</v>
      </c>
      <c r="G125" s="10">
        <f t="shared" si="5"/>
        <v>608.00955414012731</v>
      </c>
      <c r="H125" s="10">
        <f t="shared" si="5"/>
        <v>610.88544891640856</v>
      </c>
      <c r="I125" s="10">
        <f t="shared" si="5"/>
        <v>607.20180722891564</v>
      </c>
      <c r="J125" s="10">
        <f t="shared" si="5"/>
        <v>587.1196581196582</v>
      </c>
      <c r="K125" s="10">
        <f t="shared" si="5"/>
        <v>587.45915492957749</v>
      </c>
      <c r="L125" s="10">
        <f t="shared" si="5"/>
        <v>594.67507002801119</v>
      </c>
      <c r="M125" s="10">
        <f t="shared" si="5"/>
        <v>577.18766756032164</v>
      </c>
      <c r="N125" s="10">
        <f t="shared" si="5"/>
        <v>579.60263157894747</v>
      </c>
      <c r="O125" s="10">
        <f t="shared" si="5"/>
        <v>575.98214285714289</v>
      </c>
      <c r="P125" s="10">
        <f t="shared" si="5"/>
        <v>599.17424242424249</v>
      </c>
      <c r="Q125" s="10">
        <f t="shared" si="5"/>
        <v>560.92771084337346</v>
      </c>
      <c r="R125" s="10">
        <f t="shared" si="5"/>
        <v>550.13908872901675</v>
      </c>
      <c r="S125" s="10">
        <f t="shared" si="5"/>
        <v>610.19035532994928</v>
      </c>
      <c r="T125" s="10">
        <f t="shared" si="5"/>
        <v>607.44132653061217</v>
      </c>
      <c r="U125" s="10">
        <f t="shared" si="5"/>
        <v>612.76804123711349</v>
      </c>
      <c r="V125" s="10">
        <f t="shared" si="5"/>
        <v>622.06217616580307</v>
      </c>
      <c r="W125" s="10">
        <f t="shared" si="5"/>
        <v>598.47317073170734</v>
      </c>
      <c r="X125" s="10">
        <f t="shared" si="5"/>
        <v>606.51213592233012</v>
      </c>
      <c r="Y125" s="10">
        <f t="shared" si="5"/>
        <v>619.81995133819942</v>
      </c>
      <c r="Z125" s="10">
        <f t="shared" si="5"/>
        <v>623.96217494089831</v>
      </c>
      <c r="AA125" s="10">
        <f t="shared" si="5"/>
        <v>641.75238095238092</v>
      </c>
      <c r="AB125" s="10">
        <f t="shared" si="5"/>
        <v>628.73271889400917</v>
      </c>
      <c r="AC125" s="10">
        <f t="shared" si="5"/>
        <v>641.1431818181818</v>
      </c>
      <c r="AD125" s="10">
        <f t="shared" si="5"/>
        <v>654.87443946188341</v>
      </c>
      <c r="AE125" s="10">
        <f t="shared" si="5"/>
        <v>680.14508928571422</v>
      </c>
    </row>
    <row r="126" spans="2:31" ht="11.45" customHeight="1" x14ac:dyDescent="0.25">
      <c r="B126" s="22" t="s">
        <v>70</v>
      </c>
      <c r="C126" s="10">
        <f t="shared" si="4"/>
        <v>278.05184755271813</v>
      </c>
      <c r="D126" s="10">
        <f t="shared" si="5"/>
        <v>285.60774577954322</v>
      </c>
      <c r="E126" s="10">
        <f t="shared" si="5"/>
        <v>300.41561976549411</v>
      </c>
      <c r="F126" s="10">
        <f t="shared" si="5"/>
        <v>332.19537572254336</v>
      </c>
      <c r="G126" s="10">
        <f t="shared" si="5"/>
        <v>328.42271293375393</v>
      </c>
      <c r="H126" s="10">
        <f t="shared" si="5"/>
        <v>342.9109201899164</v>
      </c>
      <c r="I126" s="10">
        <f t="shared" si="5"/>
        <v>353.42461005199311</v>
      </c>
      <c r="J126" s="10">
        <f t="shared" si="5"/>
        <v>339.57822517152175</v>
      </c>
      <c r="K126" s="10">
        <f t="shared" si="5"/>
        <v>341.65528819250142</v>
      </c>
      <c r="L126" s="10">
        <f t="shared" si="5"/>
        <v>311.1874284524925</v>
      </c>
      <c r="M126" s="10">
        <f t="shared" si="5"/>
        <v>313.29907718120808</v>
      </c>
      <c r="N126" s="10">
        <f t="shared" si="5"/>
        <v>317.12541287158439</v>
      </c>
      <c r="O126" s="10">
        <f t="shared" si="5"/>
        <v>291.41010250253947</v>
      </c>
      <c r="P126" s="10">
        <f t="shared" si="5"/>
        <v>303.57870996842581</v>
      </c>
      <c r="Q126" s="10">
        <f t="shared" si="5"/>
        <v>296.20518825436852</v>
      </c>
      <c r="R126" s="10">
        <f t="shared" si="5"/>
        <v>279.37087549494061</v>
      </c>
      <c r="S126" s="10">
        <f t="shared" si="5"/>
        <v>276.23598870539917</v>
      </c>
      <c r="T126" s="10">
        <f t="shared" si="5"/>
        <v>283.67735386177139</v>
      </c>
      <c r="U126" s="10">
        <f t="shared" si="5"/>
        <v>281.57682495267881</v>
      </c>
      <c r="V126" s="10">
        <f t="shared" si="5"/>
        <v>289.82104919104427</v>
      </c>
      <c r="W126" s="10">
        <f t="shared" si="5"/>
        <v>273.4447583176397</v>
      </c>
      <c r="X126" s="10">
        <f t="shared" si="5"/>
        <v>272.97819700015464</v>
      </c>
      <c r="Y126" s="10">
        <f t="shared" si="5"/>
        <v>273.5042350648377</v>
      </c>
      <c r="Z126" s="10">
        <f t="shared" si="5"/>
        <v>268.31009200690056</v>
      </c>
      <c r="AA126" s="10">
        <f t="shared" si="5"/>
        <v>271.60574688358338</v>
      </c>
      <c r="AB126" s="10">
        <f t="shared" si="5"/>
        <v>277.11562340223503</v>
      </c>
      <c r="AC126" s="10">
        <f t="shared" si="5"/>
        <v>265.56222516926078</v>
      </c>
      <c r="AD126" s="10">
        <f t="shared" si="5"/>
        <v>270.29204639602318</v>
      </c>
      <c r="AE126" s="10">
        <f t="shared" si="5"/>
        <v>275.03304419661299</v>
      </c>
    </row>
    <row r="127" spans="2:31" ht="11.45" customHeight="1" x14ac:dyDescent="0.25">
      <c r="B127" s="22" t="s">
        <v>71</v>
      </c>
      <c r="C127" s="10">
        <f t="shared" si="4"/>
        <v>1492.3787528868361</v>
      </c>
      <c r="D127" s="10">
        <f t="shared" si="5"/>
        <v>1404.7817047817048</v>
      </c>
      <c r="E127" s="10">
        <f t="shared" si="5"/>
        <v>1435.5140186915889</v>
      </c>
      <c r="F127" s="10">
        <f t="shared" si="5"/>
        <v>1645.1205510907005</v>
      </c>
      <c r="G127" s="10">
        <f t="shared" si="5"/>
        <v>1792.515337423313</v>
      </c>
      <c r="H127" s="10">
        <f t="shared" si="5"/>
        <v>1690.5466970387245</v>
      </c>
      <c r="I127" s="10">
        <f t="shared" si="5"/>
        <v>1460.2526724975703</v>
      </c>
      <c r="J127" s="10">
        <f t="shared" si="5"/>
        <v>1320.42194092827</v>
      </c>
      <c r="K127" s="10">
        <f t="shared" si="5"/>
        <v>1286.1596958174905</v>
      </c>
      <c r="L127" s="10">
        <f t="shared" si="5"/>
        <v>1228.6684782608695</v>
      </c>
      <c r="M127" s="10">
        <f t="shared" si="5"/>
        <v>1056.3065781532889</v>
      </c>
      <c r="N127" s="10">
        <f t="shared" si="5"/>
        <v>900.27159152634442</v>
      </c>
      <c r="O127" s="10">
        <f t="shared" si="5"/>
        <v>875.31871494135646</v>
      </c>
      <c r="P127" s="10">
        <f t="shared" si="5"/>
        <v>866.38190954773859</v>
      </c>
      <c r="Q127" s="10">
        <f t="shared" si="5"/>
        <v>1271.7246484085863</v>
      </c>
      <c r="R127" s="10">
        <f t="shared" si="5"/>
        <v>1239.2857142857142</v>
      </c>
      <c r="S127" s="10">
        <f t="shared" si="5"/>
        <v>1222.8749136143747</v>
      </c>
      <c r="T127" s="10">
        <f t="shared" si="5"/>
        <v>1160.4530744336569</v>
      </c>
      <c r="U127" s="10">
        <f t="shared" si="5"/>
        <v>1097.2989195678272</v>
      </c>
      <c r="V127" s="10">
        <f t="shared" si="5"/>
        <v>1041.6099773242631</v>
      </c>
      <c r="W127" s="10">
        <f t="shared" si="5"/>
        <v>1015.2459016393442</v>
      </c>
      <c r="X127" s="10">
        <f t="shared" si="5"/>
        <v>983.1350232798759</v>
      </c>
      <c r="Y127" s="10">
        <f t="shared" si="5"/>
        <v>957.43341404358353</v>
      </c>
      <c r="Z127" s="10">
        <f t="shared" si="5"/>
        <v>885.98501542529755</v>
      </c>
      <c r="AA127" s="10">
        <f t="shared" ref="D127:AE131" si="6">AA41/AA89*1000</f>
        <v>914.6895074946467</v>
      </c>
      <c r="AB127" s="10">
        <f t="shared" si="6"/>
        <v>881.13286130778829</v>
      </c>
      <c r="AC127" s="10">
        <f t="shared" si="6"/>
        <v>928.7601193012357</v>
      </c>
      <c r="AD127" s="10">
        <f t="shared" si="6"/>
        <v>892.7755102040818</v>
      </c>
      <c r="AE127" s="10">
        <f t="shared" si="6"/>
        <v>895.98753408648224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842.19230769230774</v>
      </c>
      <c r="D129" s="10">
        <f t="shared" si="6"/>
        <v>808.9571428571428</v>
      </c>
      <c r="E129" s="10">
        <f t="shared" si="6"/>
        <v>682.48235294117649</v>
      </c>
      <c r="F129" s="10">
        <f t="shared" si="6"/>
        <v>686.02777777777783</v>
      </c>
      <c r="G129" s="10">
        <f t="shared" si="6"/>
        <v>616.98636363636376</v>
      </c>
      <c r="H129" s="10">
        <f t="shared" si="6"/>
        <v>564.6875</v>
      </c>
      <c r="I129" s="10">
        <f t="shared" si="6"/>
        <v>587.9</v>
      </c>
      <c r="J129" s="10">
        <f t="shared" si="6"/>
        <v>557.48461538461538</v>
      </c>
      <c r="K129" s="10">
        <f t="shared" si="6"/>
        <v>575.62</v>
      </c>
      <c r="L129" s="10">
        <f t="shared" si="6"/>
        <v>550.87407407407409</v>
      </c>
      <c r="M129" s="10">
        <f t="shared" si="6"/>
        <v>538.33571428571429</v>
      </c>
      <c r="N129" s="10">
        <f t="shared" si="6"/>
        <v>523.54999999999995</v>
      </c>
      <c r="O129" s="10">
        <f t="shared" si="6"/>
        <v>468.84571428571428</v>
      </c>
      <c r="P129" s="10">
        <f t="shared" si="6"/>
        <v>425.1102564102564</v>
      </c>
      <c r="Q129" s="10">
        <f t="shared" si="6"/>
        <v>453.00270270270266</v>
      </c>
      <c r="R129" s="10">
        <f t="shared" si="6"/>
        <v>451.29736842105262</v>
      </c>
      <c r="S129" s="10">
        <f t="shared" si="6"/>
        <v>455.77179487179484</v>
      </c>
      <c r="T129" s="10">
        <f t="shared" si="6"/>
        <v>446.65609756097564</v>
      </c>
      <c r="U129" s="10">
        <f t="shared" si="6"/>
        <v>474.02749999999997</v>
      </c>
      <c r="V129" s="10">
        <f t="shared" si="6"/>
        <v>470.95121951219511</v>
      </c>
      <c r="W129" s="10">
        <f t="shared" si="6"/>
        <v>476.9785714285714</v>
      </c>
      <c r="X129" s="10">
        <f t="shared" si="6"/>
        <v>472.51395348837207</v>
      </c>
      <c r="Y129" s="10">
        <f t="shared" si="6"/>
        <v>477.43255813953482</v>
      </c>
      <c r="Z129" s="10">
        <f t="shared" si="6"/>
        <v>474.43181818181819</v>
      </c>
      <c r="AA129" s="10">
        <f t="shared" si="6"/>
        <v>498.2</v>
      </c>
      <c r="AB129" s="10">
        <f t="shared" si="6"/>
        <v>485.74666666666667</v>
      </c>
      <c r="AC129" s="10">
        <f t="shared" si="6"/>
        <v>513.56000000000006</v>
      </c>
      <c r="AD129" s="10">
        <f t="shared" si="6"/>
        <v>512.41276595744694</v>
      </c>
      <c r="AE129" s="10">
        <f t="shared" si="6"/>
        <v>517.52127659574467</v>
      </c>
    </row>
    <row r="130" spans="2:31" ht="11.45" customHeight="1" x14ac:dyDescent="0.25">
      <c r="B130" s="22" t="s">
        <v>74</v>
      </c>
      <c r="C130" s="10">
        <f t="shared" si="4"/>
        <v>2590.4144377802995</v>
      </c>
      <c r="D130" s="10">
        <f t="shared" si="6"/>
        <v>2606.8701683786931</v>
      </c>
      <c r="E130" s="10">
        <f t="shared" si="6"/>
        <v>1128.5191321077384</v>
      </c>
      <c r="F130" s="10">
        <f t="shared" si="6"/>
        <v>1126.8278301886794</v>
      </c>
      <c r="G130" s="10">
        <f t="shared" si="6"/>
        <v>1129.1278619759805</v>
      </c>
      <c r="H130" s="10">
        <f t="shared" si="6"/>
        <v>1186.3158994722817</v>
      </c>
      <c r="I130" s="10">
        <f t="shared" si="6"/>
        <v>1125.8978052293644</v>
      </c>
      <c r="J130" s="10">
        <f t="shared" si="6"/>
        <v>1023.7412579288554</v>
      </c>
      <c r="K130" s="10">
        <f t="shared" si="6"/>
        <v>1033.2400878511157</v>
      </c>
      <c r="L130" s="10">
        <f t="shared" si="6"/>
        <v>994.67220557522944</v>
      </c>
      <c r="M130" s="10">
        <f t="shared" si="6"/>
        <v>1058.0852775543042</v>
      </c>
      <c r="N130" s="10">
        <f t="shared" si="6"/>
        <v>1073.0226602889309</v>
      </c>
      <c r="O130" s="10">
        <f t="shared" si="6"/>
        <v>1041.7501747844324</v>
      </c>
      <c r="P130" s="10">
        <f t="shared" si="6"/>
        <v>1046.6656124339222</v>
      </c>
      <c r="Q130" s="10">
        <f t="shared" si="6"/>
        <v>1023.269765956476</v>
      </c>
      <c r="R130" s="10">
        <f t="shared" si="6"/>
        <v>865.07822925329253</v>
      </c>
      <c r="S130" s="10">
        <f t="shared" si="6"/>
        <v>886.74576337444546</v>
      </c>
      <c r="T130" s="10">
        <f t="shared" si="6"/>
        <v>765.11214513514926</v>
      </c>
      <c r="U130" s="10">
        <f t="shared" si="6"/>
        <v>739.37297516198691</v>
      </c>
      <c r="V130" s="10">
        <f t="shared" si="6"/>
        <v>729.72493492281933</v>
      </c>
      <c r="W130" s="10">
        <f t="shared" si="6"/>
        <v>763.0944314134307</v>
      </c>
      <c r="X130" s="10">
        <f t="shared" si="6"/>
        <v>688.63176744832265</v>
      </c>
      <c r="Y130" s="10">
        <f t="shared" si="6"/>
        <v>683.57952540916972</v>
      </c>
      <c r="Z130" s="10">
        <f t="shared" si="6"/>
        <v>659.79329318164923</v>
      </c>
      <c r="AA130" s="10">
        <f t="shared" si="6"/>
        <v>691.67302713300114</v>
      </c>
      <c r="AB130" s="10">
        <f t="shared" si="6"/>
        <v>633.45761869251794</v>
      </c>
      <c r="AC130" s="10">
        <f t="shared" si="6"/>
        <v>632.44359278851346</v>
      </c>
      <c r="AD130" s="10">
        <f t="shared" si="6"/>
        <v>666.20113682387603</v>
      </c>
      <c r="AE130" s="10">
        <f t="shared" si="6"/>
        <v>672.6878410521897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-0.10587920856183075</v>
      </c>
      <c r="D135" s="49">
        <f>(AA98/H98)^(1/19)*100-100</f>
        <v>0.55833677993828701</v>
      </c>
      <c r="E135" s="49">
        <f>(AE98/AA98)^(1/4)*100-100</f>
        <v>0.16617336264030769</v>
      </c>
      <c r="F135" s="50">
        <f>(AE98/C98)^(1/28)*100-100</f>
        <v>0.38715085336356481</v>
      </c>
    </row>
    <row r="136" spans="2:31" ht="18" customHeight="1" x14ac:dyDescent="0.25">
      <c r="B136" s="51" t="s">
        <v>141</v>
      </c>
      <c r="C136" s="52">
        <f t="shared" ref="C136:C137" si="8">(H99/C99)^(1/4)*100-100</f>
        <v>-0.89794701566309243</v>
      </c>
      <c r="D136" s="53">
        <f t="shared" ref="D136:D137" si="9">(AA99/H99)^(1/19)*100-100</f>
        <v>0.44374758132636316</v>
      </c>
      <c r="E136" s="53">
        <f t="shared" ref="E136:E137" si="10">(AE99/AA99)^(1/4)*100-100</f>
        <v>-4.7899890174051052E-2</v>
      </c>
      <c r="F136" s="54">
        <f t="shared" ref="F136:F137" si="11">(AE99/C99)^(1/28)*100-100</f>
        <v>0.1648820553633783</v>
      </c>
    </row>
    <row r="137" spans="2:31" ht="18" customHeight="1" x14ac:dyDescent="0.25">
      <c r="B137" s="31" t="s">
        <v>44</v>
      </c>
      <c r="C137" s="39">
        <f t="shared" si="8"/>
        <v>-1.8337911585617235</v>
      </c>
      <c r="D137" s="37">
        <f t="shared" si="9"/>
        <v>0.10093607016865747</v>
      </c>
      <c r="E137" s="37">
        <f t="shared" si="10"/>
        <v>3.6929367884783915</v>
      </c>
      <c r="F137" s="40">
        <f t="shared" si="11"/>
        <v>0.32262968878117704</v>
      </c>
    </row>
    <row r="138" spans="2:31" ht="18" customHeight="1" x14ac:dyDescent="0.25">
      <c r="B138" s="31" t="s">
        <v>46</v>
      </c>
      <c r="C138" s="39">
        <f>(H102/C102)^(1/4)*100-100</f>
        <v>-4.415630165910116</v>
      </c>
      <c r="D138" s="37">
        <f>(AA102/H102)^(1/19)*100-100</f>
        <v>0.16206696718690239</v>
      </c>
      <c r="E138" s="37">
        <f>(AE102/AA102)^(1/4)*100-100</f>
        <v>-2.4539362154278024</v>
      </c>
      <c r="F138" s="40">
        <f>(AE102/C102)^(1/28)*100-100</f>
        <v>-0.88625505340080224</v>
      </c>
    </row>
    <row r="139" spans="2:31" ht="18" customHeight="1" x14ac:dyDescent="0.25">
      <c r="B139" s="31" t="s">
        <v>47</v>
      </c>
      <c r="C139" s="39">
        <f>(H103/C103)^(1/4)*100-100</f>
        <v>-1.5066297390707888</v>
      </c>
      <c r="D139" s="37">
        <f>(AA103/H103)^(1/19)*100-100</f>
        <v>-0.23527315353072709</v>
      </c>
      <c r="E139" s="37">
        <f>(AE103/AA103)^(1/4)*100-100</f>
        <v>-0.26445557218069382</v>
      </c>
      <c r="F139" s="40">
        <f>(AE103/C103)^(1/28)*100-100</f>
        <v>-0.41367980230324974</v>
      </c>
    </row>
    <row r="140" spans="2:31" ht="18" customHeight="1" x14ac:dyDescent="0.25">
      <c r="B140" s="31" t="s">
        <v>48</v>
      </c>
      <c r="C140" s="39">
        <f>(H104/C104)^(1/4)*100-100</f>
        <v>-5.8839341520780408E-2</v>
      </c>
      <c r="D140" s="37">
        <f>(AA104/H104)^(1/19)*100-100</f>
        <v>1.8122381884914489</v>
      </c>
      <c r="E140" s="37">
        <f>(AE104/AA104)^(1/4)*100-100</f>
        <v>-3.8159952837730771E-3</v>
      </c>
      <c r="F140" s="40">
        <f>(AE104/C104)^(1/28)*100-100</f>
        <v>1.217117096677157</v>
      </c>
    </row>
    <row r="141" spans="2:31" ht="18" customHeight="1" x14ac:dyDescent="0.25">
      <c r="B141" s="31" t="s">
        <v>51</v>
      </c>
      <c r="C141" s="39">
        <f>(H107/C107)^(1/4)*100-100</f>
        <v>1.6566890107498438</v>
      </c>
      <c r="D141" s="37">
        <f>(AA107/H107)^(1/19)*100-100</f>
        <v>-7.473297885928389</v>
      </c>
      <c r="E141" s="37">
        <f>(AE107/AA107)^(1/4)*100-100</f>
        <v>-1.5424251744370281</v>
      </c>
      <c r="F141" s="40">
        <f>(AE107/C107)^(1/28)*100-100</f>
        <v>-5.1221532339203435</v>
      </c>
    </row>
    <row r="142" spans="2:31" ht="18" customHeight="1" x14ac:dyDescent="0.25">
      <c r="B142" s="31" t="s">
        <v>52</v>
      </c>
      <c r="C142" s="39">
        <f>(H108/C108)^(1/4)*100-100</f>
        <v>-18.623065319305908</v>
      </c>
      <c r="D142" s="37">
        <f>(AA108/H108)^(1/19)*100-100</f>
        <v>0.1925711160139798</v>
      </c>
      <c r="E142" s="37">
        <f>(AE108/AA108)^(1/4)*100-100</f>
        <v>-0.71730536718929727</v>
      </c>
      <c r="F142" s="40">
        <f>(AE108/C108)^(1/28)*100-100</f>
        <v>-2.8741569726444425</v>
      </c>
    </row>
    <row r="143" spans="2:31" ht="18" customHeight="1" x14ac:dyDescent="0.25">
      <c r="B143" s="32" t="s">
        <v>53</v>
      </c>
      <c r="C143" s="41">
        <f>(H109/C109)^(1/4)*100-100</f>
        <v>2.8941501070523827</v>
      </c>
      <c r="D143" s="38">
        <f>(AA109/H109)^(1/19)*100-100</f>
        <v>0.86190385623719123</v>
      </c>
      <c r="E143" s="38">
        <f>(AE109/AA109)^(1/4)*100-100</f>
        <v>-1.154669681952754</v>
      </c>
      <c r="F143" s="42">
        <f>(AE109/C109)^(1/28)*100-100</f>
        <v>0.82742920405263476</v>
      </c>
    </row>
    <row r="144" spans="2:31" ht="18" customHeight="1" x14ac:dyDescent="0.25">
      <c r="B144" s="31" t="s">
        <v>54</v>
      </c>
      <c r="C144" s="39">
        <f>(H110/C110)^(1/4)*100-100</f>
        <v>1.7973718194823221</v>
      </c>
      <c r="D144" s="37">
        <f>(AA110/H110)^(1/19)*100-100</f>
        <v>-6.4905535051951233</v>
      </c>
      <c r="E144" s="37">
        <f>(AE110/AA110)^(1/4)*100-100</f>
        <v>0.51700778087018762</v>
      </c>
      <c r="F144" s="40">
        <f>(AE110/C110)^(1/28)*100-100</f>
        <v>-4.1375497570293192</v>
      </c>
    </row>
    <row r="145" spans="2:6" ht="18" customHeight="1" x14ac:dyDescent="0.25">
      <c r="B145" s="31" t="s">
        <v>55</v>
      </c>
      <c r="C145" s="39">
        <f>(H111/C111)^(1/4)*100-100</f>
        <v>-2.7428766004250633</v>
      </c>
      <c r="D145" s="37">
        <f>(AA111/H111)^(1/19)*100-100</f>
        <v>-0.57212068734239097</v>
      </c>
      <c r="E145" s="37">
        <f>(AE111/AA111)^(1/4)*100-100</f>
        <v>1.4684409938051175</v>
      </c>
      <c r="F145" s="40">
        <f>(AE111/C111)^(1/28)*100-100</f>
        <v>-0.57673175591291681</v>
      </c>
    </row>
    <row r="146" spans="2:6" ht="18" customHeight="1" x14ac:dyDescent="0.25">
      <c r="B146" s="31" t="s">
        <v>59</v>
      </c>
      <c r="C146" s="39">
        <f>(H115/C115)^(1/4)*100-100</f>
        <v>-13.63478877285506</v>
      </c>
      <c r="D146" s="37">
        <f>(AA115/H115)^(1/19)*100-100</f>
        <v>-3.2137965662859358</v>
      </c>
      <c r="E146" s="37">
        <f>(AE115/AA115)^(1/4)*100-100</f>
        <v>-0.24839002072080518</v>
      </c>
      <c r="F146" s="40">
        <f>(AE115/C115)^(1/28)*100-100</f>
        <v>-4.253112283879446</v>
      </c>
    </row>
    <row r="147" spans="2:6" ht="18" customHeight="1" x14ac:dyDescent="0.25">
      <c r="B147" s="31" t="s">
        <v>60</v>
      </c>
      <c r="C147" s="39">
        <f>(H116/C116)^(1/4)*100-100</f>
        <v>3.2771313287341286E-2</v>
      </c>
      <c r="D147" s="37">
        <f>(AA116/H116)^(1/19)*100-100</f>
        <v>1.3579425246203556</v>
      </c>
      <c r="E147" s="37">
        <f>(AE116/AA116)^(1/4)*100-100</f>
        <v>4.1588058226920595</v>
      </c>
      <c r="F147" s="40">
        <f>(AE116/C116)^(1/28)*100-100</f>
        <v>1.5133719457729882</v>
      </c>
    </row>
    <row r="148" spans="2:6" ht="18" customHeight="1" x14ac:dyDescent="0.25">
      <c r="B148" s="31" t="s">
        <v>62</v>
      </c>
      <c r="C148" s="39">
        <f t="shared" ref="C148:C157" si="12">(H118/C118)^(1/4)*100-100</f>
        <v>0.62125530674023821</v>
      </c>
      <c r="D148" s="37">
        <f t="shared" ref="D148:D157" si="13">(AA118/H118)^(1/19)*100-100</f>
        <v>0.50400212483047824</v>
      </c>
      <c r="E148" s="37">
        <f t="shared" ref="E148:E157" si="14">(AE118/AA118)^(1/4)*100-100</f>
        <v>0.11983460905287302</v>
      </c>
      <c r="F148" s="40">
        <f t="shared" ref="F148:F157" si="15">(AE118/C118)^(1/28)*100-100</f>
        <v>0.44772698596355553</v>
      </c>
    </row>
    <row r="149" spans="2:6" ht="18" customHeight="1" x14ac:dyDescent="0.25">
      <c r="B149" s="31" t="s">
        <v>63</v>
      </c>
      <c r="C149" s="39">
        <f t="shared" si="12"/>
        <v>-0.87289407989695178</v>
      </c>
      <c r="D149" s="37">
        <f t="shared" si="13"/>
        <v>0.39613789900101892</v>
      </c>
      <c r="E149" s="37">
        <f t="shared" si="14"/>
        <v>1.2524136339219609</v>
      </c>
      <c r="F149" s="40">
        <f t="shared" si="15"/>
        <v>0.32135059187740467</v>
      </c>
    </row>
    <row r="150" spans="2:6" ht="18" customHeight="1" x14ac:dyDescent="0.25">
      <c r="B150" s="31" t="s">
        <v>64</v>
      </c>
      <c r="C150" s="39">
        <f t="shared" si="12"/>
        <v>10.769593603614581</v>
      </c>
      <c r="D150" s="37">
        <f t="shared" si="13"/>
        <v>2.9367309833153712</v>
      </c>
      <c r="E150" s="37">
        <f t="shared" si="14"/>
        <v>3.2668111216792113</v>
      </c>
      <c r="F150" s="40">
        <f t="shared" si="15"/>
        <v>3.9609130493599451</v>
      </c>
    </row>
    <row r="151" spans="2:6" ht="18" customHeight="1" x14ac:dyDescent="0.25">
      <c r="B151" s="31" t="s">
        <v>65</v>
      </c>
      <c r="C151" s="39">
        <f t="shared" si="12"/>
        <v>-6.4585841562036137</v>
      </c>
      <c r="D151" s="37">
        <f t="shared" si="13"/>
        <v>-1.1258985171295137</v>
      </c>
      <c r="E151" s="37">
        <f t="shared" si="14"/>
        <v>-2.8720942251800921</v>
      </c>
      <c r="F151" s="40">
        <f t="shared" si="15"/>
        <v>-2.1157386374708409</v>
      </c>
    </row>
    <row r="152" spans="2:6" ht="18" customHeight="1" x14ac:dyDescent="0.25">
      <c r="B152" s="31" t="s">
        <v>66</v>
      </c>
      <c r="C152" s="39">
        <f t="shared" si="12"/>
        <v>-4.7246857986114321</v>
      </c>
      <c r="D152" s="37">
        <f t="shared" si="13"/>
        <v>5.025493279879953</v>
      </c>
      <c r="E152" s="37">
        <f t="shared" si="14"/>
        <v>0.72271427631169161</v>
      </c>
      <c r="F152" s="40">
        <f t="shared" si="15"/>
        <v>2.7765341543881732</v>
      </c>
    </row>
    <row r="153" spans="2:6" ht="18" customHeight="1" x14ac:dyDescent="0.25">
      <c r="B153" s="31" t="s">
        <v>67</v>
      </c>
      <c r="C153" s="39">
        <f t="shared" si="12"/>
        <v>-11.834497273626127</v>
      </c>
      <c r="D153" s="37">
        <f t="shared" si="13"/>
        <v>-3.1534347337710926</v>
      </c>
      <c r="E153" s="37">
        <f t="shared" si="14"/>
        <v>-2.6464581159239771</v>
      </c>
      <c r="F153" s="40">
        <f t="shared" si="15"/>
        <v>-4.2632581623016819</v>
      </c>
    </row>
    <row r="154" spans="2:6" ht="18" customHeight="1" x14ac:dyDescent="0.25">
      <c r="B154" s="31" t="s">
        <v>68</v>
      </c>
      <c r="C154" s="39">
        <f t="shared" si="12"/>
        <v>-5.2405252178255495</v>
      </c>
      <c r="D154" s="37">
        <f t="shared" si="13"/>
        <v>0.10122239949303946</v>
      </c>
      <c r="E154" s="37">
        <f t="shared" si="14"/>
        <v>2.8200338277918604</v>
      </c>
      <c r="F154" s="40">
        <f t="shared" si="15"/>
        <v>-0.30257969479043823</v>
      </c>
    </row>
    <row r="155" spans="2:6" ht="18" customHeight="1" x14ac:dyDescent="0.25">
      <c r="B155" s="31" t="s">
        <v>69</v>
      </c>
      <c r="C155" s="39">
        <f t="shared" si="12"/>
        <v>1.3970308141803827</v>
      </c>
      <c r="D155" s="37">
        <f t="shared" si="13"/>
        <v>0.25977403774963648</v>
      </c>
      <c r="E155" s="37">
        <f t="shared" si="14"/>
        <v>1.4631916664592097</v>
      </c>
      <c r="F155" s="40">
        <f t="shared" si="15"/>
        <v>0.58344966536394338</v>
      </c>
    </row>
    <row r="156" spans="2:6" ht="18" customHeight="1" x14ac:dyDescent="0.25">
      <c r="B156" s="31" t="s">
        <v>70</v>
      </c>
      <c r="C156" s="39">
        <f t="shared" si="12"/>
        <v>5.3813802782077147</v>
      </c>
      <c r="D156" s="37">
        <f t="shared" si="13"/>
        <v>-1.2194466436642699</v>
      </c>
      <c r="E156" s="37">
        <f t="shared" si="14"/>
        <v>0.31398430976435066</v>
      </c>
      <c r="F156" s="40">
        <f t="shared" si="15"/>
        <v>-3.8979355098533119E-2</v>
      </c>
    </row>
    <row r="157" spans="2:6" ht="18" customHeight="1" x14ac:dyDescent="0.25">
      <c r="B157" s="31" t="s">
        <v>71</v>
      </c>
      <c r="C157" s="39">
        <f t="shared" si="12"/>
        <v>3.1661036550479906</v>
      </c>
      <c r="D157" s="37">
        <f t="shared" si="13"/>
        <v>-3.1810555631200117</v>
      </c>
      <c r="E157" s="37">
        <f t="shared" si="14"/>
        <v>-0.51512295743546588</v>
      </c>
      <c r="F157" s="40">
        <f t="shared" si="15"/>
        <v>-1.8056425739011956</v>
      </c>
    </row>
    <row r="158" spans="2:6" ht="18" customHeight="1" x14ac:dyDescent="0.25">
      <c r="B158" s="31" t="s">
        <v>73</v>
      </c>
      <c r="C158" s="39">
        <f>(H129/C129)^(1/4)*100-100</f>
        <v>-9.5102838397983334</v>
      </c>
      <c r="D158" s="37">
        <f>(AA129/H129)^(1/19)*100-100</f>
        <v>-0.65715166224099164</v>
      </c>
      <c r="E158" s="37">
        <f>(AE129/AA129)^(1/4)*100-100</f>
        <v>0.95576442415877239</v>
      </c>
      <c r="F158" s="40">
        <f>(AE129/C129)^(1/28)*100-100</f>
        <v>-1.7240991390060572</v>
      </c>
    </row>
    <row r="159" spans="2:6" ht="18" customHeight="1" x14ac:dyDescent="0.25">
      <c r="B159" s="33" t="s">
        <v>74</v>
      </c>
      <c r="C159" s="43">
        <f>(H130/C130)^(1/4)*100-100</f>
        <v>-17.736387937283354</v>
      </c>
      <c r="D159" s="44">
        <f>(AA130/H130)^(1/19)*100-100</f>
        <v>-2.7995116732816427</v>
      </c>
      <c r="E159" s="44">
        <f>(AE130/AA130)^(1/4)*100-100</f>
        <v>-0.69338366977254395</v>
      </c>
      <c r="F159" s="45">
        <f>(AE130/C130)^(1/28)*100-100</f>
        <v>-4.7012295570028328</v>
      </c>
    </row>
    <row r="160" spans="2:6" ht="13.5" customHeight="1" x14ac:dyDescent="0.25">
      <c r="B160" s="4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E160"/>
  <sheetViews>
    <sheetView topLeftCell="A46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32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797446.6</v>
      </c>
      <c r="D12" s="17">
        <v>820109.2</v>
      </c>
      <c r="E12" s="17">
        <v>843025.5</v>
      </c>
      <c r="F12" s="17">
        <v>880617.5</v>
      </c>
      <c r="G12" s="21">
        <v>924817</v>
      </c>
      <c r="H12" s="17">
        <v>981727.6</v>
      </c>
      <c r="I12" s="17">
        <v>1007194.4</v>
      </c>
      <c r="J12" s="17">
        <v>1019282.1</v>
      </c>
      <c r="K12" s="17">
        <v>1029029.7</v>
      </c>
      <c r="L12" s="17">
        <v>1036282.1</v>
      </c>
      <c r="M12" s="17">
        <v>1068576.8</v>
      </c>
      <c r="N12" s="17">
        <v>1115849.8</v>
      </c>
      <c r="O12" s="17">
        <v>1175368.6000000001</v>
      </c>
      <c r="P12" s="17">
        <v>1201067.8999999999</v>
      </c>
      <c r="Q12" s="17">
        <v>1124318.3999999999</v>
      </c>
      <c r="R12" s="17">
        <v>1147792.3999999999</v>
      </c>
      <c r="S12" s="17">
        <v>1173231.8999999999</v>
      </c>
      <c r="T12" s="17">
        <v>1170581.8999999999</v>
      </c>
      <c r="U12" s="17">
        <v>1190852.8</v>
      </c>
      <c r="V12" s="17">
        <v>1223933.3999999999</v>
      </c>
      <c r="W12" s="21">
        <v>1270979</v>
      </c>
      <c r="X12" s="17">
        <v>1317677.7</v>
      </c>
      <c r="Y12" s="17">
        <v>1381712.7</v>
      </c>
      <c r="Z12" s="17">
        <v>1441326.1</v>
      </c>
      <c r="AA12" s="17">
        <v>1470655.3</v>
      </c>
      <c r="AB12" s="17">
        <v>1398134.8</v>
      </c>
      <c r="AC12" s="17">
        <v>1523515.2</v>
      </c>
      <c r="AD12" s="17">
        <v>1620778.3</v>
      </c>
      <c r="AE12" s="17">
        <v>1646158.1</v>
      </c>
    </row>
    <row r="13" spans="2:31" ht="15" x14ac:dyDescent="0.25">
      <c r="B13" s="7" t="s">
        <v>43</v>
      </c>
      <c r="C13" s="16">
        <v>738070.9</v>
      </c>
      <c r="D13" s="16">
        <v>759094.3</v>
      </c>
      <c r="E13" s="20">
        <v>778965</v>
      </c>
      <c r="F13" s="16">
        <v>811672.1</v>
      </c>
      <c r="G13" s="16">
        <v>853486.6</v>
      </c>
      <c r="H13" s="16">
        <v>902904.3</v>
      </c>
      <c r="I13" s="20">
        <v>925270</v>
      </c>
      <c r="J13" s="16">
        <v>936899.4</v>
      </c>
      <c r="K13" s="16">
        <v>945342.9</v>
      </c>
      <c r="L13" s="16">
        <v>948913.5</v>
      </c>
      <c r="M13" s="16">
        <v>976539.6</v>
      </c>
      <c r="N13" s="16">
        <v>1016391.5</v>
      </c>
      <c r="O13" s="16">
        <v>1070677.8999999999</v>
      </c>
      <c r="P13" s="16">
        <v>1093304.2</v>
      </c>
      <c r="Q13" s="16">
        <v>1018914.7</v>
      </c>
      <c r="R13" s="20">
        <v>1040995</v>
      </c>
      <c r="S13" s="16">
        <v>1062034.2</v>
      </c>
      <c r="T13" s="16">
        <v>1055148.6000000001</v>
      </c>
      <c r="U13" s="16">
        <v>1068906.7</v>
      </c>
      <c r="V13" s="16">
        <v>1097748.5</v>
      </c>
      <c r="W13" s="16">
        <v>1136399.3999999999</v>
      </c>
      <c r="X13" s="16">
        <v>1177247.5</v>
      </c>
      <c r="Y13" s="16">
        <v>1230626.6000000001</v>
      </c>
      <c r="Z13" s="16">
        <v>1282781.8999999999</v>
      </c>
      <c r="AA13" s="16">
        <v>1305585.2</v>
      </c>
      <c r="AB13" s="16">
        <v>1236755.8</v>
      </c>
      <c r="AC13" s="16">
        <v>1347806.3</v>
      </c>
      <c r="AD13" s="16">
        <v>1431963.3</v>
      </c>
      <c r="AE13" s="16">
        <v>1453187.6</v>
      </c>
    </row>
    <row r="14" spans="2:31" ht="15" x14ac:dyDescent="0.25">
      <c r="B14" s="7" t="s">
        <v>44</v>
      </c>
      <c r="C14" s="17">
        <v>27285.1</v>
      </c>
      <c r="D14" s="17">
        <v>28523.599999999999</v>
      </c>
      <c r="E14" s="17">
        <v>30421.4</v>
      </c>
      <c r="F14" s="17">
        <v>32103.599999999999</v>
      </c>
      <c r="G14" s="17">
        <v>33541.9</v>
      </c>
      <c r="H14" s="17">
        <v>35327.1</v>
      </c>
      <c r="I14" s="17">
        <v>36246.400000000001</v>
      </c>
      <c r="J14" s="17">
        <v>36056.699999999997</v>
      </c>
      <c r="K14" s="17">
        <v>36867.5</v>
      </c>
      <c r="L14" s="17">
        <v>38278.5</v>
      </c>
      <c r="M14" s="17">
        <v>41788.199999999997</v>
      </c>
      <c r="N14" s="17">
        <v>44254.8</v>
      </c>
      <c r="O14" s="17">
        <v>47448.4</v>
      </c>
      <c r="P14" s="17">
        <v>48668.9</v>
      </c>
      <c r="Q14" s="21">
        <v>47373</v>
      </c>
      <c r="R14" s="17">
        <v>48255.9</v>
      </c>
      <c r="S14" s="17">
        <v>50725.4</v>
      </c>
      <c r="T14" s="17">
        <v>49652.4</v>
      </c>
      <c r="U14" s="17">
        <v>51406.8</v>
      </c>
      <c r="V14" s="17">
        <v>53527.199999999997</v>
      </c>
      <c r="W14" s="17">
        <v>56049.1</v>
      </c>
      <c r="X14" s="17">
        <v>57692.800000000003</v>
      </c>
      <c r="Y14" s="21">
        <v>61129</v>
      </c>
      <c r="Z14" s="17">
        <v>63946.5</v>
      </c>
      <c r="AA14" s="17">
        <v>65969.5</v>
      </c>
      <c r="AB14" s="17">
        <v>64800.800000000003</v>
      </c>
      <c r="AC14" s="17">
        <v>71139.100000000006</v>
      </c>
      <c r="AD14" s="17">
        <v>73532.2</v>
      </c>
      <c r="AE14" s="17">
        <v>73696.7</v>
      </c>
    </row>
    <row r="15" spans="2:31" ht="15" x14ac:dyDescent="0.25">
      <c r="B15" s="7" t="s">
        <v>45</v>
      </c>
      <c r="C15" s="16">
        <v>4913.7</v>
      </c>
      <c r="D15" s="16">
        <v>5784.2</v>
      </c>
      <c r="E15" s="16">
        <v>4181.7</v>
      </c>
      <c r="F15" s="16">
        <v>5068.1000000000004</v>
      </c>
      <c r="G15" s="16">
        <v>1631.4</v>
      </c>
      <c r="H15" s="16">
        <v>1656.1</v>
      </c>
      <c r="I15" s="16">
        <v>1912.7</v>
      </c>
      <c r="J15" s="16">
        <v>1941.6</v>
      </c>
      <c r="K15" s="16">
        <v>2050.1</v>
      </c>
      <c r="L15" s="16">
        <v>2207.8000000000002</v>
      </c>
      <c r="M15" s="16">
        <v>2316.3000000000002</v>
      </c>
      <c r="N15" s="16">
        <v>2725.2</v>
      </c>
      <c r="O15" s="16">
        <v>3195.8</v>
      </c>
      <c r="P15" s="16">
        <v>2947.5</v>
      </c>
      <c r="Q15" s="16">
        <v>3173.9</v>
      </c>
      <c r="R15" s="16">
        <v>2948.5</v>
      </c>
      <c r="S15" s="16">
        <v>3026.1</v>
      </c>
      <c r="T15" s="16">
        <v>2912.3</v>
      </c>
      <c r="U15" s="20">
        <v>2857</v>
      </c>
      <c r="V15" s="16">
        <v>2859.4</v>
      </c>
      <c r="W15" s="20">
        <v>3107</v>
      </c>
      <c r="X15" s="16">
        <v>3121.7</v>
      </c>
      <c r="Y15" s="16">
        <v>3155.5</v>
      </c>
      <c r="Z15" s="16">
        <v>3424.4</v>
      </c>
      <c r="AA15" s="16">
        <v>3878.6</v>
      </c>
      <c r="AB15" s="16">
        <v>3741.2</v>
      </c>
      <c r="AC15" s="16">
        <v>4264.1000000000004</v>
      </c>
      <c r="AD15" s="16">
        <v>4496.5</v>
      </c>
      <c r="AE15" s="16">
        <v>4668.8</v>
      </c>
    </row>
    <row r="16" spans="2:31" ht="15" x14ac:dyDescent="0.25">
      <c r="B16" s="7" t="s">
        <v>46</v>
      </c>
      <c r="C16" s="17">
        <v>8704.7000000000007</v>
      </c>
      <c r="D16" s="21">
        <v>8040</v>
      </c>
      <c r="E16" s="17">
        <v>7498.2</v>
      </c>
      <c r="F16" s="17">
        <v>7538.8</v>
      </c>
      <c r="G16" s="17">
        <v>7898.6</v>
      </c>
      <c r="H16" s="17">
        <v>7783.1</v>
      </c>
      <c r="I16" s="17">
        <v>8084.3</v>
      </c>
      <c r="J16" s="17">
        <v>9050.4</v>
      </c>
      <c r="K16" s="17">
        <v>9054.2000000000007</v>
      </c>
      <c r="L16" s="17">
        <v>9525.9</v>
      </c>
      <c r="M16" s="17">
        <v>9883.4</v>
      </c>
      <c r="N16" s="17">
        <v>9635.6</v>
      </c>
      <c r="O16" s="17">
        <v>10658.8</v>
      </c>
      <c r="P16" s="17">
        <v>10787.2</v>
      </c>
      <c r="Q16" s="17">
        <v>10122.4</v>
      </c>
      <c r="R16" s="17">
        <v>10363.799999999999</v>
      </c>
      <c r="S16" s="17">
        <v>10123.700000000001</v>
      </c>
      <c r="T16" s="17">
        <v>10939.9</v>
      </c>
      <c r="U16" s="17">
        <v>11241.5</v>
      </c>
      <c r="V16" s="17">
        <v>11497.9</v>
      </c>
      <c r="W16" s="17">
        <v>11904.1</v>
      </c>
      <c r="X16" s="17">
        <v>12578.2</v>
      </c>
      <c r="Y16" s="17">
        <v>13442.9</v>
      </c>
      <c r="Z16" s="17">
        <v>13972.2</v>
      </c>
      <c r="AA16" s="17">
        <v>14676.9</v>
      </c>
      <c r="AB16" s="17">
        <v>13786.4</v>
      </c>
      <c r="AC16" s="17">
        <v>15142.8</v>
      </c>
      <c r="AD16" s="17">
        <v>16328.4</v>
      </c>
      <c r="AE16" s="17">
        <v>16026.3</v>
      </c>
    </row>
    <row r="17" spans="2:31" ht="15" x14ac:dyDescent="0.25">
      <c r="B17" s="7" t="s">
        <v>47</v>
      </c>
      <c r="C17" s="20">
        <v>15672</v>
      </c>
      <c r="D17" s="16">
        <v>15985.4</v>
      </c>
      <c r="E17" s="16">
        <v>17268.3</v>
      </c>
      <c r="F17" s="16">
        <v>17104.7</v>
      </c>
      <c r="G17" s="16">
        <v>17753.3</v>
      </c>
      <c r="H17" s="16">
        <v>18766.5</v>
      </c>
      <c r="I17" s="20">
        <v>19317</v>
      </c>
      <c r="J17" s="16">
        <v>18595.400000000001</v>
      </c>
      <c r="K17" s="16">
        <v>18474.2</v>
      </c>
      <c r="L17" s="16">
        <v>19318.400000000001</v>
      </c>
      <c r="M17" s="16">
        <v>21245.3</v>
      </c>
      <c r="N17" s="16">
        <v>21763.200000000001</v>
      </c>
      <c r="O17" s="16">
        <v>21099.9</v>
      </c>
      <c r="P17" s="16">
        <v>21634.1</v>
      </c>
      <c r="Q17" s="16">
        <v>20188.599999999999</v>
      </c>
      <c r="R17" s="16">
        <v>20074.5</v>
      </c>
      <c r="S17" s="16">
        <v>20370.3</v>
      </c>
      <c r="T17" s="16">
        <v>20397.099999999999</v>
      </c>
      <c r="U17" s="16">
        <v>21604.7</v>
      </c>
      <c r="V17" s="16">
        <v>21796.5</v>
      </c>
      <c r="W17" s="16">
        <v>23099.599999999999</v>
      </c>
      <c r="X17" s="16">
        <v>25363.599999999999</v>
      </c>
      <c r="Y17" s="16">
        <v>25818.7</v>
      </c>
      <c r="Z17" s="16">
        <v>26496.5</v>
      </c>
      <c r="AA17" s="16">
        <v>26384.3</v>
      </c>
      <c r="AB17" s="16">
        <v>25716.5</v>
      </c>
      <c r="AC17" s="16">
        <v>28805.9</v>
      </c>
      <c r="AD17" s="20">
        <v>29380</v>
      </c>
      <c r="AE17" s="16">
        <v>28965.1</v>
      </c>
    </row>
    <row r="18" spans="2:31" ht="15" x14ac:dyDescent="0.25">
      <c r="B18" s="7" t="s">
        <v>48</v>
      </c>
      <c r="C18" s="17">
        <v>244057.2</v>
      </c>
      <c r="D18" s="17">
        <v>248328.9</v>
      </c>
      <c r="E18" s="21">
        <v>249290</v>
      </c>
      <c r="F18" s="17">
        <v>260467.6</v>
      </c>
      <c r="G18" s="17">
        <v>271218.09999999998</v>
      </c>
      <c r="H18" s="17">
        <v>284353.59999999998</v>
      </c>
      <c r="I18" s="17">
        <v>291010.40000000002</v>
      </c>
      <c r="J18" s="17">
        <v>294819.3</v>
      </c>
      <c r="K18" s="17">
        <v>293573.40000000002</v>
      </c>
      <c r="L18" s="17">
        <v>288910.09999999998</v>
      </c>
      <c r="M18" s="17">
        <v>295638.09999999998</v>
      </c>
      <c r="N18" s="17">
        <v>302615.2</v>
      </c>
      <c r="O18" s="17">
        <v>320556.40000000002</v>
      </c>
      <c r="P18" s="17">
        <v>327070.8</v>
      </c>
      <c r="Q18" s="17">
        <v>294071.8</v>
      </c>
      <c r="R18" s="17">
        <v>306032.59999999998</v>
      </c>
      <c r="S18" s="17">
        <v>307598.90000000002</v>
      </c>
      <c r="T18" s="17">
        <v>311265.40000000002</v>
      </c>
      <c r="U18" s="17">
        <v>319737.59999999998</v>
      </c>
      <c r="V18" s="17">
        <v>328316.7</v>
      </c>
      <c r="W18" s="17">
        <v>338355.20000000001</v>
      </c>
      <c r="X18" s="17">
        <v>351739.9</v>
      </c>
      <c r="Y18" s="17">
        <v>362953.1</v>
      </c>
      <c r="Z18" s="17">
        <v>379541.6</v>
      </c>
      <c r="AA18" s="17">
        <v>374486.8</v>
      </c>
      <c r="AB18" s="21">
        <v>355976</v>
      </c>
      <c r="AC18" s="17">
        <v>388298.6</v>
      </c>
      <c r="AD18" s="17">
        <v>401113.8</v>
      </c>
      <c r="AE18" s="21">
        <v>403036</v>
      </c>
    </row>
    <row r="19" spans="2:31" ht="15" x14ac:dyDescent="0.25">
      <c r="B19" s="7" t="s">
        <v>49</v>
      </c>
      <c r="C19" s="16">
        <v>602.20000000000005</v>
      </c>
      <c r="D19" s="20">
        <v>591</v>
      </c>
      <c r="E19" s="16">
        <v>663.6</v>
      </c>
      <c r="F19" s="16">
        <v>679.9</v>
      </c>
      <c r="G19" s="20">
        <v>700</v>
      </c>
      <c r="H19" s="16">
        <v>676.8</v>
      </c>
      <c r="I19" s="16">
        <v>788.9</v>
      </c>
      <c r="J19" s="16">
        <v>842.6</v>
      </c>
      <c r="K19" s="16">
        <v>1003.6</v>
      </c>
      <c r="L19" s="16">
        <v>1140.2</v>
      </c>
      <c r="M19" s="16">
        <v>1344.2</v>
      </c>
      <c r="N19" s="20">
        <v>1510</v>
      </c>
      <c r="O19" s="16">
        <v>1627.1</v>
      </c>
      <c r="P19" s="16">
        <v>1590.8</v>
      </c>
      <c r="Q19" s="16">
        <v>1435.4</v>
      </c>
      <c r="R19" s="20">
        <v>1484</v>
      </c>
      <c r="S19" s="16">
        <v>1600.2</v>
      </c>
      <c r="T19" s="16">
        <v>1715.8</v>
      </c>
      <c r="U19" s="16">
        <v>1785.8</v>
      </c>
      <c r="V19" s="16">
        <v>1803.3</v>
      </c>
      <c r="W19" s="16">
        <v>1805.1</v>
      </c>
      <c r="X19" s="16">
        <v>1894.7</v>
      </c>
      <c r="Y19" s="16">
        <v>2126.4</v>
      </c>
      <c r="Z19" s="20">
        <v>2302</v>
      </c>
      <c r="AA19" s="20">
        <v>2411</v>
      </c>
      <c r="AB19" s="16">
        <v>2266.3000000000002</v>
      </c>
      <c r="AC19" s="20">
        <v>2631</v>
      </c>
      <c r="AD19" s="16">
        <v>2951.5</v>
      </c>
      <c r="AE19" s="16">
        <v>2807.2</v>
      </c>
    </row>
    <row r="20" spans="2:31" ht="15" x14ac:dyDescent="0.25">
      <c r="B20" s="7" t="s">
        <v>50</v>
      </c>
      <c r="C20" s="17">
        <v>6267.4</v>
      </c>
      <c r="D20" s="17">
        <v>6610.4</v>
      </c>
      <c r="E20" s="17">
        <v>7864.3</v>
      </c>
      <c r="F20" s="17">
        <v>9081.1</v>
      </c>
      <c r="G20" s="17">
        <v>9903.4</v>
      </c>
      <c r="H20" s="17">
        <v>11059.8</v>
      </c>
      <c r="I20" s="17">
        <v>12577.6</v>
      </c>
      <c r="J20" s="17">
        <v>12873.3</v>
      </c>
      <c r="K20" s="17">
        <v>12806.1</v>
      </c>
      <c r="L20" s="17">
        <v>13830.6</v>
      </c>
      <c r="M20" s="17">
        <v>16451.3</v>
      </c>
      <c r="N20" s="17">
        <v>14453.2</v>
      </c>
      <c r="O20" s="17">
        <v>18249.599999999999</v>
      </c>
      <c r="P20" s="17">
        <v>18892.599999999999</v>
      </c>
      <c r="Q20" s="17">
        <v>17753.7</v>
      </c>
      <c r="R20" s="17">
        <v>18644.8</v>
      </c>
      <c r="S20" s="17">
        <v>20234.2</v>
      </c>
      <c r="T20" s="21">
        <v>19659</v>
      </c>
      <c r="U20" s="17">
        <v>23871.1</v>
      </c>
      <c r="V20" s="17">
        <v>28364.5</v>
      </c>
      <c r="W20" s="17">
        <v>30770.799999999999</v>
      </c>
      <c r="X20" s="17">
        <v>31850.3</v>
      </c>
      <c r="Y20" s="17">
        <v>36592.800000000003</v>
      </c>
      <c r="Z20" s="17">
        <v>39991.4</v>
      </c>
      <c r="AA20" s="17">
        <v>42838.9</v>
      </c>
      <c r="AB20" s="17">
        <v>42882.5</v>
      </c>
      <c r="AC20" s="21">
        <v>43629</v>
      </c>
      <c r="AD20" s="17">
        <v>46276.6</v>
      </c>
      <c r="AE20" s="17">
        <v>47426.5</v>
      </c>
    </row>
    <row r="21" spans="2:31" ht="15" x14ac:dyDescent="0.25">
      <c r="B21" s="7" t="s">
        <v>51</v>
      </c>
      <c r="C21" s="16">
        <v>9820.2999999999993</v>
      </c>
      <c r="D21" s="16">
        <v>10200.299999999999</v>
      </c>
      <c r="E21" s="16">
        <v>10564.4</v>
      </c>
      <c r="F21" s="16">
        <v>10837.3</v>
      </c>
      <c r="G21" s="16">
        <v>10999.7</v>
      </c>
      <c r="H21" s="20">
        <v>10638</v>
      </c>
      <c r="I21" s="16">
        <v>10859.5</v>
      </c>
      <c r="J21" s="16">
        <v>11512.1</v>
      </c>
      <c r="K21" s="16">
        <v>12168.4</v>
      </c>
      <c r="L21" s="16">
        <v>12826.1</v>
      </c>
      <c r="M21" s="16">
        <v>12564.9</v>
      </c>
      <c r="N21" s="16">
        <v>13684.3</v>
      </c>
      <c r="O21" s="16">
        <v>14461.8</v>
      </c>
      <c r="P21" s="16">
        <v>15160.4</v>
      </c>
      <c r="Q21" s="16">
        <v>13891.4</v>
      </c>
      <c r="R21" s="16">
        <v>10946.4</v>
      </c>
      <c r="S21" s="16">
        <v>9544.1</v>
      </c>
      <c r="T21" s="16">
        <v>8822.7000000000007</v>
      </c>
      <c r="U21" s="16">
        <v>8144.6</v>
      </c>
      <c r="V21" s="16">
        <v>7706.5</v>
      </c>
      <c r="W21" s="16">
        <v>7740.6</v>
      </c>
      <c r="X21" s="16">
        <v>7495.5</v>
      </c>
      <c r="Y21" s="16">
        <v>7728.6</v>
      </c>
      <c r="Z21" s="16">
        <v>7956.5</v>
      </c>
      <c r="AA21" s="16">
        <v>8492.4</v>
      </c>
      <c r="AB21" s="16">
        <v>7962.7</v>
      </c>
      <c r="AC21" s="16">
        <v>9444.4</v>
      </c>
      <c r="AD21" s="16">
        <v>10475.6</v>
      </c>
      <c r="AE21" s="16">
        <v>11292.5</v>
      </c>
    </row>
    <row r="22" spans="2:31" ht="15" x14ac:dyDescent="0.25">
      <c r="B22" s="7" t="s">
        <v>52</v>
      </c>
      <c r="C22" s="21">
        <v>42023</v>
      </c>
      <c r="D22" s="21">
        <v>43518</v>
      </c>
      <c r="E22" s="21">
        <v>44953</v>
      </c>
      <c r="F22" s="21">
        <v>47617</v>
      </c>
      <c r="G22" s="21">
        <v>50365</v>
      </c>
      <c r="H22" s="21">
        <v>54459</v>
      </c>
      <c r="I22" s="21">
        <v>56548</v>
      </c>
      <c r="J22" s="21">
        <v>57172</v>
      </c>
      <c r="K22" s="21">
        <v>58797</v>
      </c>
      <c r="L22" s="21">
        <v>59709</v>
      </c>
      <c r="M22" s="21">
        <v>64106</v>
      </c>
      <c r="N22" s="21">
        <v>70696</v>
      </c>
      <c r="O22" s="21">
        <v>76551</v>
      </c>
      <c r="P22" s="21">
        <v>78414</v>
      </c>
      <c r="Q22" s="21">
        <v>76108</v>
      </c>
      <c r="R22" s="21">
        <v>76013</v>
      </c>
      <c r="S22" s="21">
        <v>78340</v>
      </c>
      <c r="T22" s="21">
        <v>75891</v>
      </c>
      <c r="U22" s="21">
        <v>75313</v>
      </c>
      <c r="V22" s="21">
        <v>79824</v>
      </c>
      <c r="W22" s="21">
        <v>85892</v>
      </c>
      <c r="X22" s="21">
        <v>89800</v>
      </c>
      <c r="Y22" s="21">
        <v>93755</v>
      </c>
      <c r="Z22" s="21">
        <v>97920</v>
      </c>
      <c r="AA22" s="21">
        <v>104817</v>
      </c>
      <c r="AB22" s="21">
        <v>92513</v>
      </c>
      <c r="AC22" s="21">
        <v>103605</v>
      </c>
      <c r="AD22" s="21">
        <v>116345</v>
      </c>
      <c r="AE22" s="21">
        <v>117694</v>
      </c>
    </row>
    <row r="23" spans="2:31" ht="15" x14ac:dyDescent="0.25">
      <c r="B23" s="7" t="s">
        <v>53</v>
      </c>
      <c r="C23" s="16">
        <v>184747.8</v>
      </c>
      <c r="D23" s="16">
        <v>189079.1</v>
      </c>
      <c r="E23" s="16">
        <v>191896.8</v>
      </c>
      <c r="F23" s="16">
        <v>201928.4</v>
      </c>
      <c r="G23" s="16">
        <v>213050.1</v>
      </c>
      <c r="H23" s="16">
        <v>224177.3</v>
      </c>
      <c r="I23" s="16">
        <v>223545.8</v>
      </c>
      <c r="J23" s="16">
        <v>225487.9</v>
      </c>
      <c r="K23" s="20">
        <v>227838</v>
      </c>
      <c r="L23" s="16">
        <v>232637.1</v>
      </c>
      <c r="M23" s="16">
        <v>241122.6</v>
      </c>
      <c r="N23" s="16">
        <v>251502.8</v>
      </c>
      <c r="O23" s="16">
        <v>260674.8</v>
      </c>
      <c r="P23" s="16">
        <v>265092.59999999998</v>
      </c>
      <c r="Q23" s="16">
        <v>245605.2</v>
      </c>
      <c r="R23" s="16">
        <v>255346.8</v>
      </c>
      <c r="S23" s="16">
        <v>265669.8</v>
      </c>
      <c r="T23" s="16">
        <v>264623.09999999998</v>
      </c>
      <c r="U23" s="16">
        <v>266641.09999999998</v>
      </c>
      <c r="V23" s="16">
        <v>270335.40000000002</v>
      </c>
      <c r="W23" s="16">
        <v>275516.09999999998</v>
      </c>
      <c r="X23" s="16">
        <v>282233.3</v>
      </c>
      <c r="Y23" s="16">
        <v>294980.3</v>
      </c>
      <c r="Z23" s="16">
        <v>304502.90000000002</v>
      </c>
      <c r="AA23" s="20">
        <v>314076</v>
      </c>
      <c r="AB23" s="20">
        <v>293333</v>
      </c>
      <c r="AC23" s="16">
        <v>318052.90000000002</v>
      </c>
      <c r="AD23" s="16">
        <v>332550.7</v>
      </c>
      <c r="AE23" s="16">
        <v>343049.8</v>
      </c>
    </row>
    <row r="24" spans="2:31" ht="15" x14ac:dyDescent="0.25">
      <c r="B24" s="7" t="s">
        <v>54</v>
      </c>
      <c r="C24" s="17">
        <v>1566.5</v>
      </c>
      <c r="D24" s="21">
        <v>1659</v>
      </c>
      <c r="E24" s="17">
        <v>1821.2</v>
      </c>
      <c r="F24" s="21">
        <v>1938</v>
      </c>
      <c r="G24" s="17">
        <v>2028.1</v>
      </c>
      <c r="H24" s="17">
        <v>2007.4</v>
      </c>
      <c r="I24" s="17">
        <v>2129.6</v>
      </c>
      <c r="J24" s="17">
        <v>2251.4</v>
      </c>
      <c r="K24" s="17">
        <v>2356.6999999999998</v>
      </c>
      <c r="L24" s="17">
        <v>2471.6</v>
      </c>
      <c r="M24" s="17">
        <v>2567.8000000000002</v>
      </c>
      <c r="N24" s="17">
        <v>2655.3</v>
      </c>
      <c r="O24" s="17">
        <v>3003.3</v>
      </c>
      <c r="P24" s="17">
        <v>3068.1</v>
      </c>
      <c r="Q24" s="17">
        <v>2831.1</v>
      </c>
      <c r="R24" s="17">
        <v>2783.4</v>
      </c>
      <c r="S24" s="17">
        <v>2883.5</v>
      </c>
      <c r="T24" s="17">
        <v>2853.5</v>
      </c>
      <c r="U24" s="17">
        <v>2911.1</v>
      </c>
      <c r="V24" s="17">
        <v>2952.5</v>
      </c>
      <c r="W24" s="17">
        <v>2971.5</v>
      </c>
      <c r="X24" s="17">
        <v>3069.2</v>
      </c>
      <c r="Y24" s="17">
        <v>3200.1</v>
      </c>
      <c r="Z24" s="17">
        <v>3392.8</v>
      </c>
      <c r="AA24" s="17">
        <v>3527.3</v>
      </c>
      <c r="AB24" s="17">
        <v>3174.7</v>
      </c>
      <c r="AC24" s="17">
        <v>3494.1</v>
      </c>
      <c r="AD24" s="17">
        <v>3830.7</v>
      </c>
      <c r="AE24" s="17">
        <v>4201.6000000000004</v>
      </c>
    </row>
    <row r="25" spans="2:31" ht="15" x14ac:dyDescent="0.25">
      <c r="B25" s="7" t="s">
        <v>55</v>
      </c>
      <c r="C25" s="20">
        <v>118727</v>
      </c>
      <c r="D25" s="16">
        <v>120608.9</v>
      </c>
      <c r="E25" s="16">
        <v>126520.6</v>
      </c>
      <c r="F25" s="20">
        <v>127167</v>
      </c>
      <c r="G25" s="20">
        <v>134017</v>
      </c>
      <c r="H25" s="16">
        <v>145869.1</v>
      </c>
      <c r="I25" s="16">
        <v>151962.5</v>
      </c>
      <c r="J25" s="16">
        <v>157386.9</v>
      </c>
      <c r="K25" s="20">
        <v>162501</v>
      </c>
      <c r="L25" s="16">
        <v>159580.6</v>
      </c>
      <c r="M25" s="16">
        <v>156319.20000000001</v>
      </c>
      <c r="N25" s="16">
        <v>160331.20000000001</v>
      </c>
      <c r="O25" s="16">
        <v>163378.20000000001</v>
      </c>
      <c r="P25" s="16">
        <v>161782.70000000001</v>
      </c>
      <c r="Q25" s="16">
        <v>152445.5</v>
      </c>
      <c r="R25" s="16">
        <v>154421.9</v>
      </c>
      <c r="S25" s="16">
        <v>153449.60000000001</v>
      </c>
      <c r="T25" s="16">
        <v>147108.6</v>
      </c>
      <c r="U25" s="16">
        <v>145578.29999999999</v>
      </c>
      <c r="V25" s="16">
        <v>145696.5</v>
      </c>
      <c r="W25" s="16">
        <v>147236.1</v>
      </c>
      <c r="X25" s="20">
        <v>151158</v>
      </c>
      <c r="Y25" s="16">
        <v>156886.79999999999</v>
      </c>
      <c r="Z25" s="20">
        <v>163354</v>
      </c>
      <c r="AA25" s="16">
        <v>162007.9</v>
      </c>
      <c r="AB25" s="16">
        <v>159157.5</v>
      </c>
      <c r="AC25" s="16">
        <v>174235.1</v>
      </c>
      <c r="AD25" s="16">
        <v>193932.79999999999</v>
      </c>
      <c r="AE25" s="16">
        <v>195381.2</v>
      </c>
    </row>
    <row r="26" spans="2:31" ht="15" x14ac:dyDescent="0.25">
      <c r="B26" s="7" t="s">
        <v>56</v>
      </c>
      <c r="C26" s="17">
        <v>747.4</v>
      </c>
      <c r="D26" s="17">
        <v>777.5</v>
      </c>
      <c r="E26" s="17">
        <v>812.7</v>
      </c>
      <c r="F26" s="17">
        <v>884.4</v>
      </c>
      <c r="G26" s="17">
        <v>934.8</v>
      </c>
      <c r="H26" s="17">
        <v>994.5</v>
      </c>
      <c r="I26" s="17">
        <v>1095.5</v>
      </c>
      <c r="J26" s="17">
        <v>1159.4000000000001</v>
      </c>
      <c r="K26" s="17">
        <v>1144.9000000000001</v>
      </c>
      <c r="L26" s="21">
        <v>1128</v>
      </c>
      <c r="M26" s="21">
        <v>1195</v>
      </c>
      <c r="N26" s="17">
        <v>1271.5</v>
      </c>
      <c r="O26" s="17">
        <v>1373.8</v>
      </c>
      <c r="P26" s="17">
        <v>1490.8</v>
      </c>
      <c r="Q26" s="17">
        <v>1478.4</v>
      </c>
      <c r="R26" s="17">
        <v>1572.6</v>
      </c>
      <c r="S26" s="17">
        <v>1578.1</v>
      </c>
      <c r="T26" s="17">
        <v>1540.5</v>
      </c>
      <c r="U26" s="17">
        <v>1430.3</v>
      </c>
      <c r="V26" s="17">
        <v>1476.8</v>
      </c>
      <c r="W26" s="17">
        <v>1583.5</v>
      </c>
      <c r="X26" s="17">
        <v>1716.1</v>
      </c>
      <c r="Y26" s="17">
        <v>1919.2</v>
      </c>
      <c r="Z26" s="17">
        <v>2131.1</v>
      </c>
      <c r="AA26" s="17">
        <v>2285.6</v>
      </c>
      <c r="AB26" s="21">
        <v>2238</v>
      </c>
      <c r="AC26" s="17">
        <v>2386.6</v>
      </c>
      <c r="AD26" s="17">
        <v>2474.1</v>
      </c>
      <c r="AE26" s="17">
        <v>2450.1999999999998</v>
      </c>
    </row>
    <row r="27" spans="2:31" ht="15" x14ac:dyDescent="0.25">
      <c r="B27" s="7" t="s">
        <v>57</v>
      </c>
      <c r="C27" s="16">
        <v>625.20000000000005</v>
      </c>
      <c r="D27" s="16">
        <v>602.79999999999995</v>
      </c>
      <c r="E27" s="16">
        <v>670.7</v>
      </c>
      <c r="F27" s="16">
        <v>762.2</v>
      </c>
      <c r="G27" s="16">
        <v>898.7</v>
      </c>
      <c r="H27" s="16">
        <v>968.9</v>
      </c>
      <c r="I27" s="16">
        <v>941.4</v>
      </c>
      <c r="J27" s="16">
        <v>1093.2</v>
      </c>
      <c r="K27" s="20">
        <v>1177</v>
      </c>
      <c r="L27" s="20">
        <v>1243</v>
      </c>
      <c r="M27" s="20">
        <v>1585</v>
      </c>
      <c r="N27" s="16">
        <v>1734.4</v>
      </c>
      <c r="O27" s="20">
        <v>2011</v>
      </c>
      <c r="P27" s="16">
        <v>2048.1999999999998</v>
      </c>
      <c r="Q27" s="16">
        <v>1601.1</v>
      </c>
      <c r="R27" s="16">
        <v>1518.1</v>
      </c>
      <c r="S27" s="20">
        <v>1543</v>
      </c>
      <c r="T27" s="16">
        <v>1749.6</v>
      </c>
      <c r="U27" s="16">
        <v>1826.7</v>
      </c>
      <c r="V27" s="16">
        <v>1829.4</v>
      </c>
      <c r="W27" s="16">
        <v>1870.8</v>
      </c>
      <c r="X27" s="16">
        <v>1938.4</v>
      </c>
      <c r="Y27" s="16">
        <v>2036.8</v>
      </c>
      <c r="Z27" s="16">
        <v>2090.1999999999998</v>
      </c>
      <c r="AA27" s="16">
        <v>2100.1</v>
      </c>
      <c r="AB27" s="16">
        <v>2088.5</v>
      </c>
      <c r="AC27" s="20">
        <v>2231</v>
      </c>
      <c r="AD27" s="16">
        <v>2331.1</v>
      </c>
      <c r="AE27" s="16">
        <v>2341.6</v>
      </c>
    </row>
    <row r="28" spans="2:31" ht="15" x14ac:dyDescent="0.25">
      <c r="B28" s="7" t="s">
        <v>58</v>
      </c>
      <c r="C28" s="17">
        <v>463.4</v>
      </c>
      <c r="D28" s="17">
        <v>468.9</v>
      </c>
      <c r="E28" s="17">
        <v>586.4</v>
      </c>
      <c r="F28" s="17">
        <v>620.6</v>
      </c>
      <c r="G28" s="17">
        <v>671.1</v>
      </c>
      <c r="H28" s="17">
        <v>740.3</v>
      </c>
      <c r="I28" s="17">
        <v>759.5</v>
      </c>
      <c r="J28" s="17">
        <v>860.7</v>
      </c>
      <c r="K28" s="17">
        <v>1075.5</v>
      </c>
      <c r="L28" s="17">
        <v>1138.9000000000001</v>
      </c>
      <c r="M28" s="17">
        <v>1284.8</v>
      </c>
      <c r="N28" s="17">
        <v>1527.6</v>
      </c>
      <c r="O28" s="17">
        <v>1918.9</v>
      </c>
      <c r="P28" s="17">
        <v>1972.1</v>
      </c>
      <c r="Q28" s="17">
        <v>1665.2</v>
      </c>
      <c r="R28" s="17">
        <v>1589.8</v>
      </c>
      <c r="S28" s="17">
        <v>1670.2</v>
      </c>
      <c r="T28" s="17">
        <v>1792.2</v>
      </c>
      <c r="U28" s="17">
        <v>1936.3</v>
      </c>
      <c r="V28" s="17">
        <v>2072.4</v>
      </c>
      <c r="W28" s="17">
        <v>2262.4</v>
      </c>
      <c r="X28" s="17">
        <v>2467.9</v>
      </c>
      <c r="Y28" s="17">
        <v>2723.1</v>
      </c>
      <c r="Z28" s="17">
        <v>3002.2</v>
      </c>
      <c r="AA28" s="17">
        <v>3246.5</v>
      </c>
      <c r="AB28" s="17">
        <v>3146.9</v>
      </c>
      <c r="AC28" s="21">
        <v>3726</v>
      </c>
      <c r="AD28" s="17">
        <v>4170.5</v>
      </c>
      <c r="AE28" s="21">
        <v>4338</v>
      </c>
    </row>
    <row r="29" spans="2:31" ht="15" x14ac:dyDescent="0.25">
      <c r="B29" s="7" t="s">
        <v>59</v>
      </c>
      <c r="C29" s="16">
        <v>1915.4</v>
      </c>
      <c r="D29" s="16">
        <v>2014.7</v>
      </c>
      <c r="E29" s="16">
        <v>1986.5</v>
      </c>
      <c r="F29" s="16">
        <v>2334.3000000000002</v>
      </c>
      <c r="G29" s="16">
        <v>2518.8000000000002</v>
      </c>
      <c r="H29" s="16">
        <v>2806.5</v>
      </c>
      <c r="I29" s="16">
        <v>3039.6</v>
      </c>
      <c r="J29" s="16">
        <v>3135.5</v>
      </c>
      <c r="K29" s="16">
        <v>3149.7</v>
      </c>
      <c r="L29" s="16">
        <v>3493.5</v>
      </c>
      <c r="M29" s="16">
        <v>3469.4</v>
      </c>
      <c r="N29" s="16">
        <v>3882.8</v>
      </c>
      <c r="O29" s="16">
        <v>4330.3999999999996</v>
      </c>
      <c r="P29" s="16">
        <v>4688.8999999999996</v>
      </c>
      <c r="Q29" s="16">
        <v>4436.1000000000004</v>
      </c>
      <c r="R29" s="16">
        <v>4420.8999999999996</v>
      </c>
      <c r="S29" s="16">
        <v>4681.6000000000004</v>
      </c>
      <c r="T29" s="16">
        <v>4846.5</v>
      </c>
      <c r="U29" s="16">
        <v>4960.3</v>
      </c>
      <c r="V29" s="16">
        <v>4823.1000000000004</v>
      </c>
      <c r="W29" s="16">
        <v>5773.6</v>
      </c>
      <c r="X29" s="16">
        <v>6972.5</v>
      </c>
      <c r="Y29" s="16">
        <v>7069.4</v>
      </c>
      <c r="Z29" s="20">
        <v>7610</v>
      </c>
      <c r="AA29" s="16">
        <v>8488.9</v>
      </c>
      <c r="AB29" s="16">
        <v>8347.2000000000007</v>
      </c>
      <c r="AC29" s="16">
        <v>8417.7000000000007</v>
      </c>
      <c r="AD29" s="16">
        <v>8859.2999999999993</v>
      </c>
      <c r="AE29" s="16">
        <v>8804.7999999999993</v>
      </c>
    </row>
    <row r="30" spans="2:31" ht="15" x14ac:dyDescent="0.25">
      <c r="B30" s="7" t="s">
        <v>60</v>
      </c>
      <c r="C30" s="17">
        <v>3762.7</v>
      </c>
      <c r="D30" s="17">
        <v>4256.6000000000004</v>
      </c>
      <c r="E30" s="17">
        <v>4394.3</v>
      </c>
      <c r="F30" s="17">
        <v>4516.5</v>
      </c>
      <c r="G30" s="17">
        <v>4685.8</v>
      </c>
      <c r="H30" s="17">
        <v>5042.3</v>
      </c>
      <c r="I30" s="17">
        <v>5635.5</v>
      </c>
      <c r="J30" s="17">
        <v>6120.3</v>
      </c>
      <c r="K30" s="17">
        <v>6391.6</v>
      </c>
      <c r="L30" s="17">
        <v>6349.5</v>
      </c>
      <c r="M30" s="17">
        <v>6703.8</v>
      </c>
      <c r="N30" s="17">
        <v>7125.1</v>
      </c>
      <c r="O30" s="17">
        <v>6983.7</v>
      </c>
      <c r="P30" s="17">
        <v>7203.9</v>
      </c>
      <c r="Q30" s="17">
        <v>6984.4</v>
      </c>
      <c r="R30" s="17">
        <v>7091.7</v>
      </c>
      <c r="S30" s="17">
        <v>7307.5</v>
      </c>
      <c r="T30" s="17">
        <v>7315.7</v>
      </c>
      <c r="U30" s="17">
        <v>7613.7</v>
      </c>
      <c r="V30" s="21">
        <v>8013</v>
      </c>
      <c r="W30" s="17">
        <v>8578.4</v>
      </c>
      <c r="X30" s="17">
        <v>9123.4</v>
      </c>
      <c r="Y30" s="17">
        <v>10243.200000000001</v>
      </c>
      <c r="Z30" s="21">
        <v>11211</v>
      </c>
      <c r="AA30" s="17">
        <v>12058.9</v>
      </c>
      <c r="AB30" s="17">
        <v>11558.3</v>
      </c>
      <c r="AC30" s="17">
        <v>13349.1</v>
      </c>
      <c r="AD30" s="17">
        <v>14808.6</v>
      </c>
      <c r="AE30" s="17">
        <v>14980.4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393.3</v>
      </c>
      <c r="I31" s="20">
        <v>410</v>
      </c>
      <c r="J31" s="16">
        <v>425.2</v>
      </c>
      <c r="K31" s="16">
        <v>468.4</v>
      </c>
      <c r="L31" s="16">
        <v>471.7</v>
      </c>
      <c r="M31" s="16">
        <v>502.6</v>
      </c>
      <c r="N31" s="16">
        <v>552.4</v>
      </c>
      <c r="O31" s="16">
        <v>577.6</v>
      </c>
      <c r="P31" s="16">
        <v>593.5</v>
      </c>
      <c r="Q31" s="16">
        <v>596.5</v>
      </c>
      <c r="R31" s="16">
        <v>674.7</v>
      </c>
      <c r="S31" s="16">
        <v>714.8</v>
      </c>
      <c r="T31" s="16">
        <v>812.4</v>
      </c>
      <c r="U31" s="16">
        <v>895.8</v>
      </c>
      <c r="V31" s="16">
        <v>1032.5</v>
      </c>
      <c r="W31" s="16">
        <v>1254.9000000000001</v>
      </c>
      <c r="X31" s="16">
        <v>1485.4</v>
      </c>
      <c r="Y31" s="16">
        <v>1827.3</v>
      </c>
      <c r="Z31" s="16">
        <v>1942.9</v>
      </c>
      <c r="AA31" s="20">
        <v>2140</v>
      </c>
      <c r="AB31" s="16">
        <v>2251.9</v>
      </c>
      <c r="AC31" s="16">
        <v>2557.3000000000002</v>
      </c>
      <c r="AD31" s="16">
        <v>2843.3</v>
      </c>
      <c r="AE31" s="20">
        <v>3181</v>
      </c>
    </row>
    <row r="32" spans="2:31" ht="15" x14ac:dyDescent="0.25">
      <c r="B32" s="7" t="s">
        <v>62</v>
      </c>
      <c r="C32" s="17">
        <v>58491.7</v>
      </c>
      <c r="D32" s="17">
        <v>64014.400000000001</v>
      </c>
      <c r="E32" s="17">
        <v>68322.8</v>
      </c>
      <c r="F32" s="17">
        <v>72109.7</v>
      </c>
      <c r="G32" s="17">
        <v>77592.5</v>
      </c>
      <c r="H32" s="17">
        <v>81247.7</v>
      </c>
      <c r="I32" s="21">
        <v>85028</v>
      </c>
      <c r="J32" s="21">
        <v>82140</v>
      </c>
      <c r="K32" s="17">
        <v>79718.5</v>
      </c>
      <c r="L32" s="17">
        <v>79535.899999999994</v>
      </c>
      <c r="M32" s="17">
        <v>82155.8</v>
      </c>
      <c r="N32" s="17">
        <v>87160.1</v>
      </c>
      <c r="O32" s="17">
        <v>91973.3</v>
      </c>
      <c r="P32" s="17">
        <v>97003.6</v>
      </c>
      <c r="Q32" s="17">
        <v>92976.2</v>
      </c>
      <c r="R32" s="17">
        <v>91300.5</v>
      </c>
      <c r="S32" s="17">
        <v>94157.4</v>
      </c>
      <c r="T32" s="17">
        <v>95010.9</v>
      </c>
      <c r="U32" s="17">
        <v>94999.5</v>
      </c>
      <c r="V32" s="17">
        <v>99210.8</v>
      </c>
      <c r="W32" s="17">
        <v>105907.3</v>
      </c>
      <c r="X32" s="17">
        <v>112091.4</v>
      </c>
      <c r="Y32" s="17">
        <v>117134.6</v>
      </c>
      <c r="Z32" s="17">
        <v>121400.2</v>
      </c>
      <c r="AA32" s="17">
        <v>125749.8</v>
      </c>
      <c r="AB32" s="21">
        <v>117468</v>
      </c>
      <c r="AC32" s="21">
        <v>129256</v>
      </c>
      <c r="AD32" s="17">
        <v>139122.29999999999</v>
      </c>
      <c r="AE32" s="17">
        <v>142470.79999999999</v>
      </c>
    </row>
    <row r="33" spans="2:31" ht="15" x14ac:dyDescent="0.25">
      <c r="B33" s="7" t="s">
        <v>63</v>
      </c>
      <c r="C33" s="16">
        <v>14362.5</v>
      </c>
      <c r="D33" s="16">
        <v>15201.6</v>
      </c>
      <c r="E33" s="16">
        <v>15729.9</v>
      </c>
      <c r="F33" s="16">
        <v>16329.9</v>
      </c>
      <c r="G33" s="16">
        <v>17269.8</v>
      </c>
      <c r="H33" s="16">
        <v>18495.400000000001</v>
      </c>
      <c r="I33" s="16">
        <v>19378.3</v>
      </c>
      <c r="J33" s="16">
        <v>20187.900000000001</v>
      </c>
      <c r="K33" s="20">
        <v>20954</v>
      </c>
      <c r="L33" s="16">
        <v>21801.4</v>
      </c>
      <c r="M33" s="16">
        <v>23246.7</v>
      </c>
      <c r="N33" s="16">
        <v>24852.2</v>
      </c>
      <c r="O33" s="16">
        <v>26487.9</v>
      </c>
      <c r="P33" s="20">
        <v>28044</v>
      </c>
      <c r="Q33" s="16">
        <v>26590.400000000001</v>
      </c>
      <c r="R33" s="16">
        <v>27408.2</v>
      </c>
      <c r="S33" s="16">
        <v>28849.3</v>
      </c>
      <c r="T33" s="16">
        <v>29442.2</v>
      </c>
      <c r="U33" s="16">
        <v>29903.599999999999</v>
      </c>
      <c r="V33" s="16">
        <v>30375.5</v>
      </c>
      <c r="W33" s="16">
        <v>31348.400000000001</v>
      </c>
      <c r="X33" s="16">
        <v>32370.400000000001</v>
      </c>
      <c r="Y33" s="16">
        <v>33644.5</v>
      </c>
      <c r="Z33" s="16">
        <v>34854.9</v>
      </c>
      <c r="AA33" s="20">
        <v>36428</v>
      </c>
      <c r="AB33" s="16">
        <v>34179.300000000003</v>
      </c>
      <c r="AC33" s="16">
        <v>36489.9</v>
      </c>
      <c r="AD33" s="16">
        <v>39487.800000000003</v>
      </c>
      <c r="AE33" s="16">
        <v>39192.6</v>
      </c>
    </row>
    <row r="34" spans="2:31" ht="15" x14ac:dyDescent="0.25">
      <c r="B34" s="7" t="s">
        <v>64</v>
      </c>
      <c r="C34" s="17">
        <v>5759.4</v>
      </c>
      <c r="D34" s="17">
        <v>5857.5</v>
      </c>
      <c r="E34" s="17">
        <v>7849.7</v>
      </c>
      <c r="F34" s="17">
        <v>10550.5</v>
      </c>
      <c r="G34" s="17">
        <v>11185.7</v>
      </c>
      <c r="H34" s="17">
        <v>14949.8</v>
      </c>
      <c r="I34" s="17">
        <v>15432.6</v>
      </c>
      <c r="J34" s="17">
        <v>15275.9</v>
      </c>
      <c r="K34" s="17">
        <v>15690.5</v>
      </c>
      <c r="L34" s="17">
        <v>16695.5</v>
      </c>
      <c r="M34" s="21">
        <v>17503</v>
      </c>
      <c r="N34" s="17">
        <v>18812.5</v>
      </c>
      <c r="O34" s="17">
        <v>20834.3</v>
      </c>
      <c r="P34" s="17">
        <v>22893.5</v>
      </c>
      <c r="Q34" s="17">
        <v>24279.5</v>
      </c>
      <c r="R34" s="17">
        <v>23973.200000000001</v>
      </c>
      <c r="S34" s="17">
        <v>24969.8</v>
      </c>
      <c r="T34" s="17">
        <v>26583.599999999999</v>
      </c>
      <c r="U34" s="21">
        <v>27921</v>
      </c>
      <c r="V34" s="17">
        <v>29263.1</v>
      </c>
      <c r="W34" s="17">
        <v>32439.1</v>
      </c>
      <c r="X34" s="17">
        <v>32953.9</v>
      </c>
      <c r="Y34" s="17">
        <v>37087.1</v>
      </c>
      <c r="Z34" s="17">
        <v>39740.699999999997</v>
      </c>
      <c r="AA34" s="17">
        <v>42048.6</v>
      </c>
      <c r="AB34" s="17">
        <v>41743.599999999999</v>
      </c>
      <c r="AC34" s="17">
        <v>47065.3</v>
      </c>
      <c r="AD34" s="21">
        <v>48634</v>
      </c>
      <c r="AE34" s="17">
        <v>50545.1</v>
      </c>
    </row>
    <row r="35" spans="2:31" ht="15" x14ac:dyDescent="0.25">
      <c r="B35" s="7" t="s">
        <v>65</v>
      </c>
      <c r="C35" s="16">
        <v>8352.4</v>
      </c>
      <c r="D35" s="20">
        <v>8514</v>
      </c>
      <c r="E35" s="16">
        <v>8848.4</v>
      </c>
      <c r="F35" s="16">
        <v>9061.2000000000007</v>
      </c>
      <c r="G35" s="16">
        <v>9325.9</v>
      </c>
      <c r="H35" s="16">
        <v>9542.1</v>
      </c>
      <c r="I35" s="16">
        <v>9586.7000000000007</v>
      </c>
      <c r="J35" s="16">
        <v>9655.9</v>
      </c>
      <c r="K35" s="16">
        <v>9664.1</v>
      </c>
      <c r="L35" s="16">
        <v>9934.5</v>
      </c>
      <c r="M35" s="16">
        <v>10315.1</v>
      </c>
      <c r="N35" s="16">
        <v>10580.6</v>
      </c>
      <c r="O35" s="20">
        <v>11269</v>
      </c>
      <c r="P35" s="16">
        <v>11716.1</v>
      </c>
      <c r="Q35" s="16">
        <v>11545.7</v>
      </c>
      <c r="R35" s="16">
        <v>11910.1</v>
      </c>
      <c r="S35" s="16">
        <v>11619.7</v>
      </c>
      <c r="T35" s="16">
        <v>11099.4</v>
      </c>
      <c r="U35" s="16">
        <v>11275.5</v>
      </c>
      <c r="V35" s="16">
        <v>12253.9</v>
      </c>
      <c r="W35" s="16">
        <v>12349.5</v>
      </c>
      <c r="X35" s="16">
        <v>13048.4</v>
      </c>
      <c r="Y35" s="20">
        <v>13968</v>
      </c>
      <c r="Z35" s="20">
        <v>14850</v>
      </c>
      <c r="AA35" s="16">
        <v>15663.8</v>
      </c>
      <c r="AB35" s="16">
        <v>14787.1</v>
      </c>
      <c r="AC35" s="16">
        <v>15792.1</v>
      </c>
      <c r="AD35" s="16">
        <v>17791.599999999999</v>
      </c>
      <c r="AE35" s="16">
        <v>18793.2</v>
      </c>
    </row>
    <row r="36" spans="2:31" ht="15" x14ac:dyDescent="0.25">
      <c r="B36" s="7" t="s">
        <v>66</v>
      </c>
      <c r="C36" s="17">
        <v>3598.5</v>
      </c>
      <c r="D36" s="17">
        <v>3739.1</v>
      </c>
      <c r="E36" s="17">
        <v>3716.3</v>
      </c>
      <c r="F36" s="17">
        <v>3541.4</v>
      </c>
      <c r="G36" s="17">
        <v>3595.1</v>
      </c>
      <c r="H36" s="17">
        <v>3979.2</v>
      </c>
      <c r="I36" s="21">
        <v>4073</v>
      </c>
      <c r="J36" s="17">
        <v>5217.1000000000004</v>
      </c>
      <c r="K36" s="17">
        <v>5771.1</v>
      </c>
      <c r="L36" s="17">
        <v>5967.6</v>
      </c>
      <c r="M36" s="17">
        <v>6546.8</v>
      </c>
      <c r="N36" s="17">
        <v>8213.6</v>
      </c>
      <c r="O36" s="17">
        <v>8142.2</v>
      </c>
      <c r="P36" s="17">
        <v>8510.7000000000007</v>
      </c>
      <c r="Q36" s="21">
        <v>8462</v>
      </c>
      <c r="R36" s="17">
        <v>6916.2</v>
      </c>
      <c r="S36" s="17">
        <v>7978.2</v>
      </c>
      <c r="T36" s="17">
        <v>9330.9</v>
      </c>
      <c r="U36" s="17">
        <v>11453.1</v>
      </c>
      <c r="V36" s="17">
        <v>11840.9</v>
      </c>
      <c r="W36" s="17">
        <v>12471.1</v>
      </c>
      <c r="X36" s="21">
        <v>12331</v>
      </c>
      <c r="Y36" s="17">
        <v>14586.2</v>
      </c>
      <c r="Z36" s="17">
        <v>15310.8</v>
      </c>
      <c r="AA36" s="17">
        <v>16549.599999999999</v>
      </c>
      <c r="AB36" s="17">
        <v>16162.1</v>
      </c>
      <c r="AC36" s="17">
        <v>16463.099999999999</v>
      </c>
      <c r="AD36" s="17">
        <v>19761.3</v>
      </c>
      <c r="AE36" s="17">
        <v>20480.7</v>
      </c>
    </row>
    <row r="37" spans="2:31" ht="15" x14ac:dyDescent="0.25">
      <c r="B37" s="7" t="s">
        <v>67</v>
      </c>
      <c r="C37" s="16">
        <v>2148.3000000000002</v>
      </c>
      <c r="D37" s="20">
        <v>2103</v>
      </c>
      <c r="E37" s="16">
        <v>2083.3000000000002</v>
      </c>
      <c r="F37" s="16">
        <v>2102.5</v>
      </c>
      <c r="G37" s="16">
        <v>2243.1</v>
      </c>
      <c r="H37" s="20">
        <v>2395</v>
      </c>
      <c r="I37" s="16">
        <v>2477.1</v>
      </c>
      <c r="J37" s="16">
        <v>2507.8000000000002</v>
      </c>
      <c r="K37" s="16">
        <v>2582.1</v>
      </c>
      <c r="L37" s="16">
        <v>2666.2</v>
      </c>
      <c r="M37" s="16">
        <v>2579.1999999999998</v>
      </c>
      <c r="N37" s="16">
        <v>2807.7</v>
      </c>
      <c r="O37" s="20">
        <v>3020</v>
      </c>
      <c r="P37" s="16">
        <v>3171.5</v>
      </c>
      <c r="Q37" s="16">
        <v>3027.4</v>
      </c>
      <c r="R37" s="16">
        <v>3196.3</v>
      </c>
      <c r="S37" s="16">
        <v>3241.8</v>
      </c>
      <c r="T37" s="16">
        <v>3175.1</v>
      </c>
      <c r="U37" s="16">
        <v>3236.7</v>
      </c>
      <c r="V37" s="16">
        <v>3540.6</v>
      </c>
      <c r="W37" s="16">
        <v>3695.2</v>
      </c>
      <c r="X37" s="16">
        <v>3805.6</v>
      </c>
      <c r="Y37" s="16">
        <v>4111.2</v>
      </c>
      <c r="Z37" s="16">
        <v>4382.6000000000004</v>
      </c>
      <c r="AA37" s="16">
        <v>4315.3</v>
      </c>
      <c r="AB37" s="16">
        <v>3898.4</v>
      </c>
      <c r="AC37" s="16">
        <v>4243.7</v>
      </c>
      <c r="AD37" s="16">
        <v>4681.5</v>
      </c>
      <c r="AE37" s="16">
        <v>4782.3999999999996</v>
      </c>
    </row>
    <row r="38" spans="2:31" ht="15" x14ac:dyDescent="0.25">
      <c r="B38" s="7" t="s">
        <v>68</v>
      </c>
      <c r="C38" s="17">
        <v>2097.5</v>
      </c>
      <c r="D38" s="17">
        <v>2513.9</v>
      </c>
      <c r="E38" s="17">
        <v>2845.5</v>
      </c>
      <c r="F38" s="17">
        <v>2980.6</v>
      </c>
      <c r="G38" s="17">
        <v>3179.2</v>
      </c>
      <c r="H38" s="17">
        <v>3157.3</v>
      </c>
      <c r="I38" s="17">
        <v>2847.7</v>
      </c>
      <c r="J38" s="17">
        <v>3213.8</v>
      </c>
      <c r="K38" s="17">
        <v>3087.7</v>
      </c>
      <c r="L38" s="17">
        <v>3008.2</v>
      </c>
      <c r="M38" s="17">
        <v>3306.9</v>
      </c>
      <c r="N38" s="17">
        <v>4317.3</v>
      </c>
      <c r="O38" s="21">
        <v>4975</v>
      </c>
      <c r="P38" s="17">
        <v>5541.1</v>
      </c>
      <c r="Q38" s="17">
        <v>5624.7</v>
      </c>
      <c r="R38" s="17">
        <v>6133.2</v>
      </c>
      <c r="S38" s="17">
        <v>5993.3</v>
      </c>
      <c r="T38" s="17">
        <v>6456.8</v>
      </c>
      <c r="U38" s="17">
        <v>6714.5</v>
      </c>
      <c r="V38" s="17">
        <v>7062.7</v>
      </c>
      <c r="W38" s="17">
        <v>7967.4</v>
      </c>
      <c r="X38" s="17">
        <v>8284.7000000000007</v>
      </c>
      <c r="Y38" s="17">
        <v>8674.7999999999993</v>
      </c>
      <c r="Z38" s="17">
        <v>8947.1</v>
      </c>
      <c r="AA38" s="17">
        <v>7392.8</v>
      </c>
      <c r="AB38" s="17">
        <v>7441.6</v>
      </c>
      <c r="AC38" s="17">
        <v>8737.1</v>
      </c>
      <c r="AD38" s="17">
        <v>9535.5</v>
      </c>
      <c r="AE38" s="17">
        <v>8485.2000000000007</v>
      </c>
    </row>
    <row r="39" spans="2:31" ht="15" x14ac:dyDescent="0.25">
      <c r="B39" s="7" t="s">
        <v>69</v>
      </c>
      <c r="C39" s="16">
        <v>9249.4</v>
      </c>
      <c r="D39" s="16">
        <v>9879.2999999999993</v>
      </c>
      <c r="E39" s="16">
        <v>10573.7</v>
      </c>
      <c r="F39" s="16">
        <v>11027.9</v>
      </c>
      <c r="G39" s="16">
        <v>11709.6</v>
      </c>
      <c r="H39" s="16">
        <v>12364.9</v>
      </c>
      <c r="I39" s="16">
        <v>13048.8</v>
      </c>
      <c r="J39" s="16">
        <v>13243.6</v>
      </c>
      <c r="K39" s="16">
        <v>13202.3</v>
      </c>
      <c r="L39" s="16">
        <v>13784.6</v>
      </c>
      <c r="M39" s="16">
        <v>14118.1</v>
      </c>
      <c r="N39" s="16">
        <v>14715.1</v>
      </c>
      <c r="O39" s="20">
        <v>15706</v>
      </c>
      <c r="P39" s="16">
        <v>16377.2</v>
      </c>
      <c r="Q39" s="16">
        <v>15284.7</v>
      </c>
      <c r="R39" s="16">
        <v>15537.7</v>
      </c>
      <c r="S39" s="16">
        <v>16311.6</v>
      </c>
      <c r="T39" s="16">
        <v>16447.099999999999</v>
      </c>
      <c r="U39" s="16">
        <v>16179.2</v>
      </c>
      <c r="V39" s="16">
        <v>15902.9</v>
      </c>
      <c r="W39" s="20">
        <v>15976</v>
      </c>
      <c r="X39" s="16">
        <v>16329.6</v>
      </c>
      <c r="Y39" s="16">
        <v>17500.400000000001</v>
      </c>
      <c r="Z39" s="16">
        <v>18509.3</v>
      </c>
      <c r="AA39" s="16">
        <v>19250.400000000001</v>
      </c>
      <c r="AB39" s="20">
        <v>18558</v>
      </c>
      <c r="AC39" s="16">
        <v>19258.8</v>
      </c>
      <c r="AD39" s="16">
        <v>20139.599999999999</v>
      </c>
      <c r="AE39" s="16">
        <v>20266.599999999999</v>
      </c>
    </row>
    <row r="40" spans="2:31" ht="15" x14ac:dyDescent="0.25">
      <c r="B40" s="7" t="s">
        <v>70</v>
      </c>
      <c r="C40" s="17">
        <v>18958.3</v>
      </c>
      <c r="D40" s="17">
        <v>19434.599999999999</v>
      </c>
      <c r="E40" s="21">
        <v>20034</v>
      </c>
      <c r="F40" s="21">
        <v>21542</v>
      </c>
      <c r="G40" s="17">
        <v>23198.799999999999</v>
      </c>
      <c r="H40" s="21">
        <v>25206</v>
      </c>
      <c r="I40" s="17">
        <v>26164.7</v>
      </c>
      <c r="J40" s="17">
        <v>25769.599999999999</v>
      </c>
      <c r="K40" s="17">
        <v>26095.5</v>
      </c>
      <c r="L40" s="17">
        <v>27505.8</v>
      </c>
      <c r="M40" s="17">
        <v>28549.9</v>
      </c>
      <c r="N40" s="21">
        <v>32433</v>
      </c>
      <c r="O40" s="17">
        <v>34755.1</v>
      </c>
      <c r="P40" s="21">
        <v>34622</v>
      </c>
      <c r="Q40" s="17">
        <v>32717.4</v>
      </c>
      <c r="R40" s="21">
        <v>35525</v>
      </c>
      <c r="S40" s="17">
        <v>37463.5</v>
      </c>
      <c r="T40" s="17">
        <v>37860.300000000003</v>
      </c>
      <c r="U40" s="17">
        <v>39378.1</v>
      </c>
      <c r="V40" s="17">
        <v>40909.1</v>
      </c>
      <c r="W40" s="17">
        <v>42959.8</v>
      </c>
      <c r="X40" s="17">
        <v>44957.599999999999</v>
      </c>
      <c r="Y40" s="17">
        <v>46843.199999999997</v>
      </c>
      <c r="Z40" s="17">
        <v>48452.6</v>
      </c>
      <c r="AA40" s="17">
        <v>49500.4</v>
      </c>
      <c r="AB40" s="17">
        <v>48679.8</v>
      </c>
      <c r="AC40" s="17">
        <v>50624.3</v>
      </c>
      <c r="AD40" s="17">
        <v>55203.4</v>
      </c>
      <c r="AE40" s="17">
        <v>57197.2</v>
      </c>
    </row>
    <row r="41" spans="2:31" ht="15" x14ac:dyDescent="0.25">
      <c r="B41" s="7" t="s">
        <v>71</v>
      </c>
      <c r="C41" s="16">
        <v>412.2</v>
      </c>
      <c r="D41" s="16">
        <v>444.3</v>
      </c>
      <c r="E41" s="16">
        <v>486.3</v>
      </c>
      <c r="F41" s="16">
        <v>555.70000000000005</v>
      </c>
      <c r="G41" s="16">
        <v>605.4</v>
      </c>
      <c r="H41" s="16">
        <v>685.5</v>
      </c>
      <c r="I41" s="16">
        <v>766.5</v>
      </c>
      <c r="J41" s="16">
        <v>775.8</v>
      </c>
      <c r="K41" s="16">
        <v>800.7</v>
      </c>
      <c r="L41" s="16">
        <v>836.1</v>
      </c>
      <c r="M41" s="20">
        <v>887</v>
      </c>
      <c r="N41" s="16">
        <v>920.2</v>
      </c>
      <c r="O41" s="16">
        <v>1029.5</v>
      </c>
      <c r="P41" s="16">
        <v>1068.5</v>
      </c>
      <c r="Q41" s="16">
        <v>959.6</v>
      </c>
      <c r="R41" s="16">
        <v>960.1</v>
      </c>
      <c r="S41" s="16">
        <v>996.1</v>
      </c>
      <c r="T41" s="20">
        <v>998</v>
      </c>
      <c r="U41" s="20">
        <v>1060</v>
      </c>
      <c r="V41" s="16">
        <v>1102.0999999999999</v>
      </c>
      <c r="W41" s="16">
        <v>1234.7</v>
      </c>
      <c r="X41" s="16">
        <v>1348.4</v>
      </c>
      <c r="Y41" s="16">
        <v>1441.4</v>
      </c>
      <c r="Z41" s="16">
        <v>1541.3</v>
      </c>
      <c r="AA41" s="16">
        <v>1584.4</v>
      </c>
      <c r="AB41" s="16">
        <v>1173.8</v>
      </c>
      <c r="AC41" s="16">
        <v>1242.7</v>
      </c>
      <c r="AD41" s="16">
        <v>1485.6</v>
      </c>
      <c r="AE41" s="16">
        <v>1603.3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9588.4</v>
      </c>
      <c r="D43" s="16">
        <v>10205.9</v>
      </c>
      <c r="E43" s="16">
        <v>11290.6</v>
      </c>
      <c r="F43" s="16">
        <v>11831.9</v>
      </c>
      <c r="G43" s="16">
        <v>12176.3</v>
      </c>
      <c r="H43" s="16">
        <v>12951.9</v>
      </c>
      <c r="I43" s="16">
        <v>13366.7</v>
      </c>
      <c r="J43" s="16">
        <v>13255.2</v>
      </c>
      <c r="K43" s="16">
        <v>13156.5</v>
      </c>
      <c r="L43" s="16">
        <v>13867.2</v>
      </c>
      <c r="M43" s="16">
        <v>15181.8</v>
      </c>
      <c r="N43" s="16">
        <v>17154.3</v>
      </c>
      <c r="O43" s="16">
        <v>18767.3</v>
      </c>
      <c r="P43" s="16">
        <v>19660.8</v>
      </c>
      <c r="Q43" s="20">
        <v>18968</v>
      </c>
      <c r="R43" s="16">
        <v>18887.400000000001</v>
      </c>
      <c r="S43" s="16">
        <v>19428.900000000001</v>
      </c>
      <c r="T43" s="16">
        <v>20947.400000000001</v>
      </c>
      <c r="U43" s="16">
        <v>21667.1</v>
      </c>
      <c r="V43" s="16">
        <v>21952.2</v>
      </c>
      <c r="W43" s="20">
        <v>21067</v>
      </c>
      <c r="X43" s="16">
        <v>20459.5</v>
      </c>
      <c r="Y43" s="16">
        <v>21266.400000000001</v>
      </c>
      <c r="Z43" s="16">
        <v>22919.200000000001</v>
      </c>
      <c r="AA43" s="16">
        <v>24197.4</v>
      </c>
      <c r="AB43" s="16">
        <v>23461.8</v>
      </c>
      <c r="AC43" s="20">
        <v>23723</v>
      </c>
      <c r="AD43" s="16">
        <v>25588.3</v>
      </c>
      <c r="AE43" s="16">
        <v>25829.3</v>
      </c>
    </row>
    <row r="44" spans="2:31" ht="15" x14ac:dyDescent="0.25">
      <c r="B44" s="7" t="s">
        <v>74</v>
      </c>
      <c r="C44" s="17">
        <v>78858.3</v>
      </c>
      <c r="D44" s="17">
        <v>80984.399999999994</v>
      </c>
      <c r="E44" s="17">
        <v>47322.6</v>
      </c>
      <c r="F44" s="17">
        <v>47831.8</v>
      </c>
      <c r="G44" s="17">
        <v>47954.6</v>
      </c>
      <c r="H44" s="17">
        <v>47720.4</v>
      </c>
      <c r="I44" s="17">
        <v>50069.8</v>
      </c>
      <c r="J44" s="17">
        <v>48040.6</v>
      </c>
      <c r="K44" s="21">
        <v>44740</v>
      </c>
      <c r="L44" s="17">
        <v>46298.6</v>
      </c>
      <c r="M44" s="17">
        <v>47406.1</v>
      </c>
      <c r="N44" s="17">
        <v>49149.599999999999</v>
      </c>
      <c r="O44" s="17">
        <v>51418.8</v>
      </c>
      <c r="P44" s="17">
        <v>53795.7</v>
      </c>
      <c r="Q44" s="21">
        <v>54222</v>
      </c>
      <c r="R44" s="17">
        <v>55881.7</v>
      </c>
      <c r="S44" s="17">
        <v>57663.4</v>
      </c>
      <c r="T44" s="17">
        <v>59665.3</v>
      </c>
      <c r="U44" s="21">
        <v>61068</v>
      </c>
      <c r="V44" s="17">
        <v>63703.5</v>
      </c>
      <c r="W44" s="17">
        <v>64726.3</v>
      </c>
      <c r="X44" s="17">
        <v>63768.5</v>
      </c>
      <c r="Y44" s="17">
        <v>64914.400000000001</v>
      </c>
      <c r="Z44" s="17">
        <v>69709.8</v>
      </c>
      <c r="AA44" s="17">
        <v>69649.7</v>
      </c>
      <c r="AB44" s="17">
        <v>69638.399999999994</v>
      </c>
      <c r="AC44" s="17">
        <v>74812.800000000003</v>
      </c>
      <c r="AD44" s="17">
        <v>77803.199999999997</v>
      </c>
      <c r="AE44" s="17">
        <v>78643.899999999994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19851959</v>
      </c>
      <c r="D60" s="28">
        <v>20619214</v>
      </c>
      <c r="E60" s="28">
        <v>21605980</v>
      </c>
      <c r="F60" s="28">
        <v>22879595</v>
      </c>
      <c r="G60" s="28">
        <v>24204624</v>
      </c>
      <c r="H60" s="28">
        <v>25715881</v>
      </c>
      <c r="I60" s="28">
        <v>26514950</v>
      </c>
      <c r="J60" s="28">
        <v>27034105</v>
      </c>
      <c r="K60" s="28">
        <v>27536416</v>
      </c>
      <c r="L60" s="28">
        <v>28742285</v>
      </c>
      <c r="M60" s="28">
        <v>29795173</v>
      </c>
      <c r="N60" s="28">
        <v>31356501</v>
      </c>
      <c r="O60" s="28">
        <v>33163827</v>
      </c>
      <c r="P60" s="28">
        <v>34298177</v>
      </c>
      <c r="Q60" s="28">
        <v>33545961</v>
      </c>
      <c r="R60" s="28">
        <v>34440750</v>
      </c>
      <c r="S60" s="28">
        <v>35417624</v>
      </c>
      <c r="T60" s="28">
        <v>35385480</v>
      </c>
      <c r="U60" s="28">
        <v>35488024</v>
      </c>
      <c r="V60" s="28">
        <v>36638711</v>
      </c>
      <c r="W60" s="28">
        <v>37579784</v>
      </c>
      <c r="X60" s="28">
        <v>38867031</v>
      </c>
      <c r="Y60" s="28">
        <v>40106263</v>
      </c>
      <c r="Z60" s="28">
        <v>41118085</v>
      </c>
      <c r="AA60" s="28">
        <v>41624175</v>
      </c>
      <c r="AB60" s="28">
        <v>38466543</v>
      </c>
      <c r="AC60" s="28">
        <v>41642504</v>
      </c>
      <c r="AD60" s="28">
        <v>43519707</v>
      </c>
      <c r="AE60" s="28">
        <v>44240481</v>
      </c>
    </row>
    <row r="61" spans="2:31" ht="11.45" customHeight="1" x14ac:dyDescent="0.25">
      <c r="B61" s="22" t="s">
        <v>43</v>
      </c>
      <c r="C61" s="29">
        <v>16704036</v>
      </c>
      <c r="D61" s="29">
        <v>17405503</v>
      </c>
      <c r="E61" s="29">
        <v>18315724</v>
      </c>
      <c r="F61" s="29">
        <v>19491708</v>
      </c>
      <c r="G61" s="29">
        <v>20677794</v>
      </c>
      <c r="H61" s="29">
        <v>21884475</v>
      </c>
      <c r="I61" s="29">
        <v>22772089</v>
      </c>
      <c r="J61" s="29">
        <v>23206607</v>
      </c>
      <c r="K61" s="29">
        <v>23667697</v>
      </c>
      <c r="L61" s="29">
        <v>24639390</v>
      </c>
      <c r="M61" s="29">
        <v>25591297</v>
      </c>
      <c r="N61" s="29">
        <v>26952944</v>
      </c>
      <c r="O61" s="29">
        <v>28448322</v>
      </c>
      <c r="P61" s="29">
        <v>29408930</v>
      </c>
      <c r="Q61" s="29">
        <v>28544641</v>
      </c>
      <c r="R61" s="29">
        <v>29336495</v>
      </c>
      <c r="S61" s="29">
        <v>30153280</v>
      </c>
      <c r="T61" s="29">
        <v>30144404</v>
      </c>
      <c r="U61" s="29">
        <v>30083925</v>
      </c>
      <c r="V61" s="29">
        <v>30857667</v>
      </c>
      <c r="W61" s="29">
        <v>31697651</v>
      </c>
      <c r="X61" s="29">
        <v>32706926</v>
      </c>
      <c r="Y61" s="29">
        <v>33788352</v>
      </c>
      <c r="Z61" s="29">
        <v>34802918</v>
      </c>
      <c r="AA61" s="29">
        <v>35126195</v>
      </c>
      <c r="AB61" s="29">
        <v>32124529</v>
      </c>
      <c r="AC61" s="29">
        <v>34901950</v>
      </c>
      <c r="AD61" s="29">
        <v>36436596</v>
      </c>
      <c r="AE61" s="29">
        <v>37052673</v>
      </c>
    </row>
    <row r="62" spans="2:31" ht="11.45" customHeight="1" x14ac:dyDescent="0.25">
      <c r="B62" s="22" t="s">
        <v>44</v>
      </c>
      <c r="C62" s="28">
        <v>737686</v>
      </c>
      <c r="D62" s="28">
        <v>779836</v>
      </c>
      <c r="E62" s="28">
        <v>826488</v>
      </c>
      <c r="F62" s="28">
        <v>880308</v>
      </c>
      <c r="G62" s="28">
        <v>919563</v>
      </c>
      <c r="H62" s="28">
        <v>988252</v>
      </c>
      <c r="I62" s="28">
        <v>1020306</v>
      </c>
      <c r="J62" s="28">
        <v>1039113</v>
      </c>
      <c r="K62" s="28">
        <v>1076206</v>
      </c>
      <c r="L62" s="28">
        <v>1118625</v>
      </c>
      <c r="M62" s="28">
        <v>1157084</v>
      </c>
      <c r="N62" s="28">
        <v>1236053</v>
      </c>
      <c r="O62" s="28">
        <v>1309904</v>
      </c>
      <c r="P62" s="28">
        <v>1356267</v>
      </c>
      <c r="Q62" s="28">
        <v>1427161</v>
      </c>
      <c r="R62" s="28">
        <v>1589284</v>
      </c>
      <c r="S62" s="28">
        <v>1676868</v>
      </c>
      <c r="T62" s="28">
        <v>1719410</v>
      </c>
      <c r="U62" s="28">
        <v>1749696</v>
      </c>
      <c r="V62" s="28">
        <v>1782006</v>
      </c>
      <c r="W62" s="28">
        <v>1826069</v>
      </c>
      <c r="X62" s="28">
        <v>1866503</v>
      </c>
      <c r="Y62" s="28">
        <v>1923758</v>
      </c>
      <c r="Z62" s="28">
        <v>1975731</v>
      </c>
      <c r="AA62" s="28">
        <v>2018182</v>
      </c>
      <c r="AB62" s="28">
        <v>1788020</v>
      </c>
      <c r="AC62" s="28">
        <v>2021977</v>
      </c>
      <c r="AD62" s="28">
        <v>2122978</v>
      </c>
      <c r="AE62" s="28">
        <v>2169273</v>
      </c>
    </row>
    <row r="63" spans="2:31" ht="11.45" customHeight="1" x14ac:dyDescent="0.25">
      <c r="B63" s="22" t="s">
        <v>45</v>
      </c>
      <c r="C63" s="29">
        <v>234518</v>
      </c>
      <c r="D63" s="29">
        <v>242342</v>
      </c>
      <c r="E63" s="29">
        <v>224110</v>
      </c>
      <c r="F63" s="29">
        <v>200778</v>
      </c>
      <c r="G63" s="29">
        <v>228683</v>
      </c>
      <c r="H63" s="29">
        <v>210849</v>
      </c>
      <c r="I63" s="29">
        <v>222017</v>
      </c>
      <c r="J63" s="29">
        <v>235155</v>
      </c>
      <c r="K63" s="29">
        <v>260284</v>
      </c>
      <c r="L63" s="29">
        <v>291776</v>
      </c>
      <c r="M63" s="29">
        <v>290302</v>
      </c>
      <c r="N63" s="29">
        <v>301356</v>
      </c>
      <c r="O63" s="29">
        <v>322486</v>
      </c>
      <c r="P63" s="29">
        <v>358651</v>
      </c>
      <c r="Q63" s="29">
        <v>364985</v>
      </c>
      <c r="R63" s="29">
        <v>357649</v>
      </c>
      <c r="S63" s="29">
        <v>360513</v>
      </c>
      <c r="T63" s="29">
        <v>364752</v>
      </c>
      <c r="U63" s="29">
        <v>382287</v>
      </c>
      <c r="V63" s="29">
        <v>369495</v>
      </c>
      <c r="W63" s="29">
        <v>370549</v>
      </c>
      <c r="X63" s="29">
        <v>385864</v>
      </c>
      <c r="Y63" s="29">
        <v>388606</v>
      </c>
      <c r="Z63" s="29">
        <v>389208</v>
      </c>
      <c r="AA63" s="29">
        <v>396071</v>
      </c>
      <c r="AB63" s="29">
        <v>392192</v>
      </c>
      <c r="AC63" s="29">
        <v>392602</v>
      </c>
      <c r="AD63" s="29">
        <v>408472</v>
      </c>
      <c r="AE63" s="29">
        <v>418260</v>
      </c>
    </row>
    <row r="64" spans="2:31" ht="11.45" customHeight="1" x14ac:dyDescent="0.25">
      <c r="B64" s="22" t="s">
        <v>46</v>
      </c>
      <c r="C64" s="28">
        <v>613700</v>
      </c>
      <c r="D64" s="28">
        <v>589216</v>
      </c>
      <c r="E64" s="28">
        <v>560335</v>
      </c>
      <c r="F64" s="28">
        <v>587934</v>
      </c>
      <c r="G64" s="28">
        <v>615935</v>
      </c>
      <c r="H64" s="28">
        <v>636937</v>
      </c>
      <c r="I64" s="28">
        <v>603107</v>
      </c>
      <c r="J64" s="28">
        <v>629622</v>
      </c>
      <c r="K64" s="28">
        <v>640667</v>
      </c>
      <c r="L64" s="28">
        <v>658927</v>
      </c>
      <c r="M64" s="28">
        <v>671497</v>
      </c>
      <c r="N64" s="28">
        <v>682671</v>
      </c>
      <c r="O64" s="28">
        <v>719043</v>
      </c>
      <c r="P64" s="28">
        <v>751597</v>
      </c>
      <c r="Q64" s="28">
        <v>732327</v>
      </c>
      <c r="R64" s="28">
        <v>735339</v>
      </c>
      <c r="S64" s="28">
        <v>708162</v>
      </c>
      <c r="T64" s="28">
        <v>718982</v>
      </c>
      <c r="U64" s="28">
        <v>730075</v>
      </c>
      <c r="V64" s="28">
        <v>748314</v>
      </c>
      <c r="W64" s="28">
        <v>748628</v>
      </c>
      <c r="X64" s="28">
        <v>796171</v>
      </c>
      <c r="Y64" s="28">
        <v>824857</v>
      </c>
      <c r="Z64" s="28">
        <v>835716</v>
      </c>
      <c r="AA64" s="28">
        <v>837599</v>
      </c>
      <c r="AB64" s="28">
        <v>766667</v>
      </c>
      <c r="AC64" s="28">
        <v>794448</v>
      </c>
      <c r="AD64" s="28">
        <v>835935</v>
      </c>
      <c r="AE64" s="28">
        <v>850065</v>
      </c>
    </row>
    <row r="65" spans="2:31" ht="11.45" customHeight="1" x14ac:dyDescent="0.25">
      <c r="B65" s="22" t="s">
        <v>47</v>
      </c>
      <c r="C65" s="29">
        <v>230574</v>
      </c>
      <c r="D65" s="29">
        <v>247076</v>
      </c>
      <c r="E65" s="29">
        <v>258371</v>
      </c>
      <c r="F65" s="29">
        <v>273860</v>
      </c>
      <c r="G65" s="29">
        <v>290854</v>
      </c>
      <c r="H65" s="29">
        <v>314224</v>
      </c>
      <c r="I65" s="29">
        <v>329953</v>
      </c>
      <c r="J65" s="29">
        <v>336078</v>
      </c>
      <c r="K65" s="29">
        <v>339366</v>
      </c>
      <c r="L65" s="29">
        <v>344132</v>
      </c>
      <c r="M65" s="29">
        <v>359214</v>
      </c>
      <c r="N65" s="29">
        <v>379319</v>
      </c>
      <c r="O65" s="29">
        <v>393989</v>
      </c>
      <c r="P65" s="29">
        <v>402615</v>
      </c>
      <c r="Q65" s="29">
        <v>383080</v>
      </c>
      <c r="R65" s="29">
        <v>383456</v>
      </c>
      <c r="S65" s="29">
        <v>391922</v>
      </c>
      <c r="T65" s="29">
        <v>395682</v>
      </c>
      <c r="U65" s="29">
        <v>412877</v>
      </c>
      <c r="V65" s="29">
        <v>419987</v>
      </c>
      <c r="W65" s="29">
        <v>434653</v>
      </c>
      <c r="X65" s="29">
        <v>458632</v>
      </c>
      <c r="Y65" s="29">
        <v>468463</v>
      </c>
      <c r="Z65" s="29">
        <v>474482</v>
      </c>
      <c r="AA65" s="29">
        <v>474306</v>
      </c>
      <c r="AB65" s="29">
        <v>459606</v>
      </c>
      <c r="AC65" s="29">
        <v>501937</v>
      </c>
      <c r="AD65" s="29">
        <v>533142</v>
      </c>
      <c r="AE65" s="29">
        <v>540869</v>
      </c>
    </row>
    <row r="66" spans="2:31" ht="11.45" customHeight="1" x14ac:dyDescent="0.25">
      <c r="B66" s="22" t="s">
        <v>48</v>
      </c>
      <c r="C66" s="28">
        <v>4147399</v>
      </c>
      <c r="D66" s="28">
        <v>4326074</v>
      </c>
      <c r="E66" s="28">
        <v>4528400</v>
      </c>
      <c r="F66" s="28">
        <v>4857595</v>
      </c>
      <c r="G66" s="28">
        <v>5160393</v>
      </c>
      <c r="H66" s="28">
        <v>5461399</v>
      </c>
      <c r="I66" s="28">
        <v>5566400</v>
      </c>
      <c r="J66" s="28">
        <v>5572751</v>
      </c>
      <c r="K66" s="28">
        <v>5660310</v>
      </c>
      <c r="L66" s="28">
        <v>5825921</v>
      </c>
      <c r="M66" s="28">
        <v>6044430</v>
      </c>
      <c r="N66" s="28">
        <v>6553483</v>
      </c>
      <c r="O66" s="28">
        <v>7001325</v>
      </c>
      <c r="P66" s="28">
        <v>7185770</v>
      </c>
      <c r="Q66" s="28">
        <v>6963569</v>
      </c>
      <c r="R66" s="28">
        <v>7327537</v>
      </c>
      <c r="S66" s="28">
        <v>7611986</v>
      </c>
      <c r="T66" s="28">
        <v>7657954</v>
      </c>
      <c r="U66" s="28">
        <v>7679565</v>
      </c>
      <c r="V66" s="28">
        <v>7853535</v>
      </c>
      <c r="W66" s="28">
        <v>8005456</v>
      </c>
      <c r="X66" s="28">
        <v>8190197</v>
      </c>
      <c r="Y66" s="28">
        <v>8420407</v>
      </c>
      <c r="Z66" s="28">
        <v>8472976</v>
      </c>
      <c r="AA66" s="28">
        <v>8399568</v>
      </c>
      <c r="AB66" s="28">
        <v>7768393</v>
      </c>
      <c r="AC66" s="28">
        <v>8058244</v>
      </c>
      <c r="AD66" s="28">
        <v>8275125</v>
      </c>
      <c r="AE66" s="28">
        <v>8327039</v>
      </c>
    </row>
    <row r="67" spans="2:31" ht="11.45" customHeight="1" x14ac:dyDescent="0.25">
      <c r="B67" s="22" t="s">
        <v>49</v>
      </c>
      <c r="C67" s="29">
        <v>41117</v>
      </c>
      <c r="D67" s="29">
        <v>42406</v>
      </c>
      <c r="E67" s="29">
        <v>49115</v>
      </c>
      <c r="F67" s="29">
        <v>50185</v>
      </c>
      <c r="G67" s="29">
        <v>53012</v>
      </c>
      <c r="H67" s="29">
        <v>59939</v>
      </c>
      <c r="I67" s="29">
        <v>54440</v>
      </c>
      <c r="J67" s="29">
        <v>51084</v>
      </c>
      <c r="K67" s="29">
        <v>58132</v>
      </c>
      <c r="L67" s="29">
        <v>58297</v>
      </c>
      <c r="M67" s="29">
        <v>67608</v>
      </c>
      <c r="N67" s="29">
        <v>66736</v>
      </c>
      <c r="O67" s="29">
        <v>69812</v>
      </c>
      <c r="P67" s="29">
        <v>72228</v>
      </c>
      <c r="Q67" s="29">
        <v>65534</v>
      </c>
      <c r="R67" s="29">
        <v>70891</v>
      </c>
      <c r="S67" s="29">
        <v>74071</v>
      </c>
      <c r="T67" s="29">
        <v>79617</v>
      </c>
      <c r="U67" s="29">
        <v>86577</v>
      </c>
      <c r="V67" s="29">
        <v>79640</v>
      </c>
      <c r="W67" s="29">
        <v>79257</v>
      </c>
      <c r="X67" s="29">
        <v>82965</v>
      </c>
      <c r="Y67" s="29">
        <v>92979</v>
      </c>
      <c r="Z67" s="29">
        <v>94133</v>
      </c>
      <c r="AA67" s="29">
        <v>94344</v>
      </c>
      <c r="AB67" s="29">
        <v>86516</v>
      </c>
      <c r="AC67" s="29">
        <v>86953</v>
      </c>
      <c r="AD67" s="29">
        <v>81731</v>
      </c>
      <c r="AE67" s="29">
        <v>91503</v>
      </c>
    </row>
    <row r="68" spans="2:31" ht="11.45" customHeight="1" x14ac:dyDescent="0.25">
      <c r="B68" s="22" t="s">
        <v>50</v>
      </c>
      <c r="C68" s="28">
        <v>220378</v>
      </c>
      <c r="D68" s="28">
        <v>223197</v>
      </c>
      <c r="E68" s="28">
        <v>226032</v>
      </c>
      <c r="F68" s="28">
        <v>235175</v>
      </c>
      <c r="G68" s="28">
        <v>257852</v>
      </c>
      <c r="H68" s="28">
        <v>280242</v>
      </c>
      <c r="I68" s="28">
        <v>290504</v>
      </c>
      <c r="J68" s="28">
        <v>293414</v>
      </c>
      <c r="K68" s="28">
        <v>301605</v>
      </c>
      <c r="L68" s="28">
        <v>328683</v>
      </c>
      <c r="M68" s="28">
        <v>355148</v>
      </c>
      <c r="N68" s="28">
        <v>367699</v>
      </c>
      <c r="O68" s="28">
        <v>397648</v>
      </c>
      <c r="P68" s="28">
        <v>384807</v>
      </c>
      <c r="Q68" s="28">
        <v>329532</v>
      </c>
      <c r="R68" s="28">
        <v>311185</v>
      </c>
      <c r="S68" s="28">
        <v>315690</v>
      </c>
      <c r="T68" s="28">
        <v>311392</v>
      </c>
      <c r="U68" s="28">
        <v>332590</v>
      </c>
      <c r="V68" s="28">
        <v>360282</v>
      </c>
      <c r="W68" s="28">
        <v>363946</v>
      </c>
      <c r="X68" s="28">
        <v>385849</v>
      </c>
      <c r="Y68" s="28">
        <v>402206</v>
      </c>
      <c r="Z68" s="28">
        <v>423512</v>
      </c>
      <c r="AA68" s="28">
        <v>445353</v>
      </c>
      <c r="AB68" s="28">
        <v>395204</v>
      </c>
      <c r="AC68" s="28">
        <v>432499</v>
      </c>
      <c r="AD68" s="28">
        <v>465089</v>
      </c>
      <c r="AE68" s="28">
        <v>487711</v>
      </c>
    </row>
    <row r="69" spans="2:31" ht="11.45" customHeight="1" x14ac:dyDescent="0.25">
      <c r="B69" s="22" t="s">
        <v>51</v>
      </c>
      <c r="C69" s="29">
        <v>477228</v>
      </c>
      <c r="D69" s="29">
        <v>460596</v>
      </c>
      <c r="E69" s="29">
        <v>468774</v>
      </c>
      <c r="F69" s="29">
        <v>539189</v>
      </c>
      <c r="G69" s="29">
        <v>546162</v>
      </c>
      <c r="H69" s="29">
        <v>549563</v>
      </c>
      <c r="I69" s="29">
        <v>593148</v>
      </c>
      <c r="J69" s="29">
        <v>643223</v>
      </c>
      <c r="K69" s="29">
        <v>659282</v>
      </c>
      <c r="L69" s="29">
        <v>720154</v>
      </c>
      <c r="M69" s="29">
        <v>767537</v>
      </c>
      <c r="N69" s="29">
        <v>776255</v>
      </c>
      <c r="O69" s="29">
        <v>795814</v>
      </c>
      <c r="P69" s="29">
        <v>817175</v>
      </c>
      <c r="Q69" s="29">
        <v>809327</v>
      </c>
      <c r="R69" s="29">
        <v>784044</v>
      </c>
      <c r="S69" s="29">
        <v>778483</v>
      </c>
      <c r="T69" s="29">
        <v>819633</v>
      </c>
      <c r="U69" s="29">
        <v>815063</v>
      </c>
      <c r="V69" s="29">
        <v>861700</v>
      </c>
      <c r="W69" s="29">
        <v>838557</v>
      </c>
      <c r="X69" s="29">
        <v>833541</v>
      </c>
      <c r="Y69" s="29">
        <v>798167</v>
      </c>
      <c r="Z69" s="29">
        <v>874864</v>
      </c>
      <c r="AA69" s="29">
        <v>844480</v>
      </c>
      <c r="AB69" s="29">
        <v>791290</v>
      </c>
      <c r="AC69" s="29">
        <v>886967</v>
      </c>
      <c r="AD69" s="29">
        <v>901664</v>
      </c>
      <c r="AE69" s="29">
        <v>937516</v>
      </c>
    </row>
    <row r="70" spans="2:31" ht="11.45" customHeight="1" x14ac:dyDescent="0.25">
      <c r="B70" s="22" t="s">
        <v>52</v>
      </c>
      <c r="C70" s="28">
        <v>1361289</v>
      </c>
      <c r="D70" s="28">
        <v>1453737</v>
      </c>
      <c r="E70" s="28">
        <v>1583901</v>
      </c>
      <c r="F70" s="28">
        <v>1721012</v>
      </c>
      <c r="G70" s="28">
        <v>1871665</v>
      </c>
      <c r="H70" s="28">
        <v>1966505</v>
      </c>
      <c r="I70" s="28">
        <v>2274754</v>
      </c>
      <c r="J70" s="28">
        <v>2464357</v>
      </c>
      <c r="K70" s="28">
        <v>2619806</v>
      </c>
      <c r="L70" s="28">
        <v>2782952</v>
      </c>
      <c r="M70" s="28">
        <v>3018525</v>
      </c>
      <c r="N70" s="28">
        <v>3331872</v>
      </c>
      <c r="O70" s="28">
        <v>3528868</v>
      </c>
      <c r="P70" s="28">
        <v>3827313</v>
      </c>
      <c r="Q70" s="28">
        <v>3702682</v>
      </c>
      <c r="R70" s="28">
        <v>3663263</v>
      </c>
      <c r="S70" s="28">
        <v>3610752</v>
      </c>
      <c r="T70" s="28">
        <v>3485372</v>
      </c>
      <c r="U70" s="28">
        <v>3417743</v>
      </c>
      <c r="V70" s="28">
        <v>3572193</v>
      </c>
      <c r="W70" s="28">
        <v>3783579</v>
      </c>
      <c r="X70" s="28">
        <v>3898424</v>
      </c>
      <c r="Y70" s="28">
        <v>4043561</v>
      </c>
      <c r="Z70" s="28">
        <v>4140219</v>
      </c>
      <c r="AA70" s="28">
        <v>4312421</v>
      </c>
      <c r="AB70" s="28">
        <v>3884486</v>
      </c>
      <c r="AC70" s="28">
        <v>4204993</v>
      </c>
      <c r="AD70" s="28">
        <v>4342793</v>
      </c>
      <c r="AE70" s="28">
        <v>4363745</v>
      </c>
    </row>
    <row r="71" spans="2:31" ht="11.45" customHeight="1" x14ac:dyDescent="0.25">
      <c r="B71" s="22" t="s">
        <v>53</v>
      </c>
      <c r="C71" s="29">
        <v>3748991</v>
      </c>
      <c r="D71" s="29">
        <v>3763755</v>
      </c>
      <c r="E71" s="29">
        <v>3965711</v>
      </c>
      <c r="F71" s="29">
        <v>4188268</v>
      </c>
      <c r="G71" s="29">
        <v>4442705</v>
      </c>
      <c r="H71" s="29">
        <v>4794530</v>
      </c>
      <c r="I71" s="29">
        <v>4968392</v>
      </c>
      <c r="J71" s="29">
        <v>4934639</v>
      </c>
      <c r="K71" s="29">
        <v>4915356</v>
      </c>
      <c r="L71" s="29">
        <v>5075740</v>
      </c>
      <c r="M71" s="29">
        <v>5227236</v>
      </c>
      <c r="N71" s="29">
        <v>5272965</v>
      </c>
      <c r="O71" s="29">
        <v>5518930</v>
      </c>
      <c r="P71" s="29">
        <v>5571210</v>
      </c>
      <c r="Q71" s="29">
        <v>5319919</v>
      </c>
      <c r="R71" s="29">
        <v>5489373</v>
      </c>
      <c r="S71" s="29">
        <v>5753536</v>
      </c>
      <c r="T71" s="29">
        <v>5779475</v>
      </c>
      <c r="U71" s="29">
        <v>5793445</v>
      </c>
      <c r="V71" s="29">
        <v>5886061</v>
      </c>
      <c r="W71" s="29">
        <v>5976491</v>
      </c>
      <c r="X71" s="29">
        <v>6229942</v>
      </c>
      <c r="Y71" s="29">
        <v>6480540</v>
      </c>
      <c r="Z71" s="29">
        <v>6758760</v>
      </c>
      <c r="AA71" s="29">
        <v>6809624</v>
      </c>
      <c r="AB71" s="29">
        <v>6177870</v>
      </c>
      <c r="AC71" s="29">
        <v>6928939</v>
      </c>
      <c r="AD71" s="29">
        <v>7331232</v>
      </c>
      <c r="AE71" s="29">
        <v>7433719</v>
      </c>
    </row>
    <row r="72" spans="2:31" ht="11.45" customHeight="1" x14ac:dyDescent="0.25">
      <c r="B72" s="22" t="s">
        <v>54</v>
      </c>
      <c r="C72" s="28">
        <v>121332</v>
      </c>
      <c r="D72" s="28">
        <v>121226</v>
      </c>
      <c r="E72" s="28">
        <v>121462</v>
      </c>
      <c r="F72" s="28">
        <v>120755</v>
      </c>
      <c r="G72" s="28">
        <v>120890</v>
      </c>
      <c r="H72" s="28">
        <v>116221</v>
      </c>
      <c r="I72" s="28">
        <v>118615</v>
      </c>
      <c r="J72" s="28">
        <v>120852</v>
      </c>
      <c r="K72" s="28">
        <v>126897</v>
      </c>
      <c r="L72" s="28">
        <v>136238</v>
      </c>
      <c r="M72" s="28">
        <v>140673</v>
      </c>
      <c r="N72" s="28">
        <v>150054</v>
      </c>
      <c r="O72" s="28">
        <v>162525</v>
      </c>
      <c r="P72" s="28">
        <v>170528</v>
      </c>
      <c r="Q72" s="28">
        <v>168368</v>
      </c>
      <c r="R72" s="28">
        <v>182347</v>
      </c>
      <c r="S72" s="28">
        <v>187770</v>
      </c>
      <c r="T72" s="28">
        <v>177999</v>
      </c>
      <c r="U72" s="28">
        <v>170774</v>
      </c>
      <c r="V72" s="28">
        <v>170892</v>
      </c>
      <c r="W72" s="28">
        <v>185184</v>
      </c>
      <c r="X72" s="28">
        <v>211680</v>
      </c>
      <c r="Y72" s="28">
        <v>204883</v>
      </c>
      <c r="Z72" s="28">
        <v>215456</v>
      </c>
      <c r="AA72" s="28">
        <v>229263</v>
      </c>
      <c r="AB72" s="28">
        <v>222136</v>
      </c>
      <c r="AC72" s="28">
        <v>225096</v>
      </c>
      <c r="AD72" s="28">
        <v>237527</v>
      </c>
      <c r="AE72" s="28">
        <v>253741</v>
      </c>
    </row>
    <row r="73" spans="2:31" ht="11.45" customHeight="1" x14ac:dyDescent="0.25">
      <c r="B73" s="22" t="s">
        <v>55</v>
      </c>
      <c r="C73" s="29">
        <v>2521519</v>
      </c>
      <c r="D73" s="29">
        <v>2694177</v>
      </c>
      <c r="E73" s="29">
        <v>2888861</v>
      </c>
      <c r="F73" s="29">
        <v>3078699</v>
      </c>
      <c r="G73" s="29">
        <v>3314998</v>
      </c>
      <c r="H73" s="29">
        <v>3525972</v>
      </c>
      <c r="I73" s="29">
        <v>3671491</v>
      </c>
      <c r="J73" s="29">
        <v>3816641</v>
      </c>
      <c r="K73" s="29">
        <v>3967593</v>
      </c>
      <c r="L73" s="29">
        <v>4162209</v>
      </c>
      <c r="M73" s="29">
        <v>4265742</v>
      </c>
      <c r="N73" s="29">
        <v>4404213</v>
      </c>
      <c r="O73" s="29">
        <v>4542615</v>
      </c>
      <c r="P73" s="29">
        <v>4655591</v>
      </c>
      <c r="Q73" s="29">
        <v>4511801</v>
      </c>
      <c r="R73" s="29">
        <v>4646208</v>
      </c>
      <c r="S73" s="29">
        <v>4770260</v>
      </c>
      <c r="T73" s="29">
        <v>4725832</v>
      </c>
      <c r="U73" s="29">
        <v>4634031</v>
      </c>
      <c r="V73" s="29">
        <v>4699186</v>
      </c>
      <c r="W73" s="29">
        <v>4828510</v>
      </c>
      <c r="X73" s="29">
        <v>4943705</v>
      </c>
      <c r="Y73" s="29">
        <v>5098411</v>
      </c>
      <c r="Z73" s="29">
        <v>5272283</v>
      </c>
      <c r="AA73" s="29">
        <v>5289199</v>
      </c>
      <c r="AB73" s="29">
        <v>4769565</v>
      </c>
      <c r="AC73" s="29">
        <v>5459578</v>
      </c>
      <c r="AD73" s="29">
        <v>5731810</v>
      </c>
      <c r="AE73" s="29">
        <v>5950338</v>
      </c>
    </row>
    <row r="74" spans="2:31" ht="11.45" customHeight="1" x14ac:dyDescent="0.25">
      <c r="B74" s="22" t="s">
        <v>56</v>
      </c>
      <c r="C74" s="28">
        <v>26922</v>
      </c>
      <c r="D74" s="28">
        <v>27581</v>
      </c>
      <c r="E74" s="28">
        <v>28245</v>
      </c>
      <c r="F74" s="28">
        <v>29316</v>
      </c>
      <c r="G74" s="28">
        <v>29920</v>
      </c>
      <c r="H74" s="28">
        <v>30821</v>
      </c>
      <c r="I74" s="28">
        <v>32205</v>
      </c>
      <c r="J74" s="28">
        <v>33005</v>
      </c>
      <c r="K74" s="28">
        <v>34396</v>
      </c>
      <c r="L74" s="28">
        <v>34637</v>
      </c>
      <c r="M74" s="28">
        <v>34843</v>
      </c>
      <c r="N74" s="28">
        <v>37151</v>
      </c>
      <c r="O74" s="28">
        <v>42706</v>
      </c>
      <c r="P74" s="28">
        <v>46015</v>
      </c>
      <c r="Q74" s="28">
        <v>48551</v>
      </c>
      <c r="R74" s="28">
        <v>50563</v>
      </c>
      <c r="S74" s="28">
        <v>53717</v>
      </c>
      <c r="T74" s="28">
        <v>54920</v>
      </c>
      <c r="U74" s="28">
        <v>53761</v>
      </c>
      <c r="V74" s="28">
        <v>56702</v>
      </c>
      <c r="W74" s="28">
        <v>60486</v>
      </c>
      <c r="X74" s="28">
        <v>65549</v>
      </c>
      <c r="Y74" s="28">
        <v>70324</v>
      </c>
      <c r="Z74" s="28">
        <v>75496</v>
      </c>
      <c r="AA74" s="28">
        <v>82078</v>
      </c>
      <c r="AB74" s="28">
        <v>81641</v>
      </c>
      <c r="AC74" s="28">
        <v>89483</v>
      </c>
      <c r="AD74" s="28">
        <v>93091</v>
      </c>
      <c r="AE74" s="28">
        <v>92392</v>
      </c>
    </row>
    <row r="75" spans="2:31" ht="11.45" customHeight="1" x14ac:dyDescent="0.25">
      <c r="B75" s="22" t="s">
        <v>57</v>
      </c>
      <c r="C75" s="29">
        <v>87024</v>
      </c>
      <c r="D75" s="29">
        <v>87210</v>
      </c>
      <c r="E75" s="29">
        <v>91415</v>
      </c>
      <c r="F75" s="29">
        <v>88501</v>
      </c>
      <c r="G75" s="29">
        <v>87287</v>
      </c>
      <c r="H75" s="29">
        <v>87192</v>
      </c>
      <c r="I75" s="29">
        <v>82616</v>
      </c>
      <c r="J75" s="29">
        <v>86425</v>
      </c>
      <c r="K75" s="29">
        <v>90326</v>
      </c>
      <c r="L75" s="29">
        <v>98243</v>
      </c>
      <c r="M75" s="29">
        <v>103518</v>
      </c>
      <c r="N75" s="29">
        <v>114616</v>
      </c>
      <c r="O75" s="29">
        <v>137466</v>
      </c>
      <c r="P75" s="29">
        <v>128386</v>
      </c>
      <c r="Q75" s="29">
        <v>107755</v>
      </c>
      <c r="R75" s="29">
        <v>96884</v>
      </c>
      <c r="S75" s="29">
        <v>105856</v>
      </c>
      <c r="T75" s="29">
        <v>124203</v>
      </c>
      <c r="U75" s="29">
        <v>133557</v>
      </c>
      <c r="V75" s="29">
        <v>133970</v>
      </c>
      <c r="W75" s="29">
        <v>135940</v>
      </c>
      <c r="X75" s="29">
        <v>135910</v>
      </c>
      <c r="Y75" s="29">
        <v>138152</v>
      </c>
      <c r="Z75" s="29">
        <v>140885</v>
      </c>
      <c r="AA75" s="29">
        <v>130235</v>
      </c>
      <c r="AB75" s="29">
        <v>126108</v>
      </c>
      <c r="AC75" s="29">
        <v>120745</v>
      </c>
      <c r="AD75" s="29">
        <v>129048</v>
      </c>
      <c r="AE75" s="29">
        <v>124497</v>
      </c>
    </row>
    <row r="76" spans="2:31" ht="11.45" customHeight="1" x14ac:dyDescent="0.25">
      <c r="B76" s="22" t="s">
        <v>58</v>
      </c>
      <c r="C76" s="28">
        <v>99601</v>
      </c>
      <c r="D76" s="28">
        <v>94590</v>
      </c>
      <c r="E76" s="28">
        <v>95465</v>
      </c>
      <c r="F76" s="28">
        <v>103228</v>
      </c>
      <c r="G76" s="28">
        <v>97981</v>
      </c>
      <c r="H76" s="28">
        <v>100321</v>
      </c>
      <c r="I76" s="28">
        <v>90256</v>
      </c>
      <c r="J76" s="28">
        <v>106258</v>
      </c>
      <c r="K76" s="28">
        <v>105675</v>
      </c>
      <c r="L76" s="28">
        <v>96953</v>
      </c>
      <c r="M76" s="28">
        <v>109920</v>
      </c>
      <c r="N76" s="28">
        <v>125064</v>
      </c>
      <c r="O76" s="28">
        <v>130889</v>
      </c>
      <c r="P76" s="28">
        <v>156671</v>
      </c>
      <c r="Q76" s="28">
        <v>155627</v>
      </c>
      <c r="R76" s="28">
        <v>160849</v>
      </c>
      <c r="S76" s="28">
        <v>156727</v>
      </c>
      <c r="T76" s="28">
        <v>162893</v>
      </c>
      <c r="U76" s="28">
        <v>170371</v>
      </c>
      <c r="V76" s="28">
        <v>176353</v>
      </c>
      <c r="W76" s="28">
        <v>188576</v>
      </c>
      <c r="X76" s="28">
        <v>203145</v>
      </c>
      <c r="Y76" s="28">
        <v>202630</v>
      </c>
      <c r="Z76" s="28">
        <v>211333</v>
      </c>
      <c r="AA76" s="28">
        <v>212380</v>
      </c>
      <c r="AB76" s="28">
        <v>213055</v>
      </c>
      <c r="AC76" s="28">
        <v>219734</v>
      </c>
      <c r="AD76" s="28">
        <v>228675</v>
      </c>
      <c r="AE76" s="28">
        <v>266874</v>
      </c>
    </row>
    <row r="77" spans="2:31" ht="11.45" customHeight="1" x14ac:dyDescent="0.25">
      <c r="B77" s="22" t="s">
        <v>59</v>
      </c>
      <c r="C77" s="29">
        <v>26569</v>
      </c>
      <c r="D77" s="29">
        <v>27605</v>
      </c>
      <c r="E77" s="29">
        <v>30244</v>
      </c>
      <c r="F77" s="29">
        <v>34358</v>
      </c>
      <c r="G77" s="29">
        <v>39675</v>
      </c>
      <c r="H77" s="29">
        <v>45908</v>
      </c>
      <c r="I77" s="29">
        <v>50125</v>
      </c>
      <c r="J77" s="29">
        <v>52951</v>
      </c>
      <c r="K77" s="29">
        <v>54280</v>
      </c>
      <c r="L77" s="29">
        <v>56753</v>
      </c>
      <c r="M77" s="29">
        <v>58824</v>
      </c>
      <c r="N77" s="29">
        <v>64212</v>
      </c>
      <c r="O77" s="29">
        <v>70518</v>
      </c>
      <c r="P77" s="29">
        <v>77857</v>
      </c>
      <c r="Q77" s="29">
        <v>73925</v>
      </c>
      <c r="R77" s="29">
        <v>77208</v>
      </c>
      <c r="S77" s="29">
        <v>79523</v>
      </c>
      <c r="T77" s="29">
        <v>82520</v>
      </c>
      <c r="U77" s="29">
        <v>84888</v>
      </c>
      <c r="V77" s="29">
        <v>89458</v>
      </c>
      <c r="W77" s="29">
        <v>95093</v>
      </c>
      <c r="X77" s="29">
        <v>101824</v>
      </c>
      <c r="Y77" s="29">
        <v>108042</v>
      </c>
      <c r="Z77" s="29">
        <v>114573</v>
      </c>
      <c r="AA77" s="29">
        <v>118943</v>
      </c>
      <c r="AB77" s="29">
        <v>114721</v>
      </c>
      <c r="AC77" s="29">
        <v>125188</v>
      </c>
      <c r="AD77" s="29">
        <v>129749</v>
      </c>
      <c r="AE77" s="29">
        <v>132413</v>
      </c>
    </row>
    <row r="78" spans="2:31" ht="11.45" customHeight="1" x14ac:dyDescent="0.25">
      <c r="B78" s="22" t="s">
        <v>60</v>
      </c>
      <c r="C78" s="28">
        <v>228124</v>
      </c>
      <c r="D78" s="28">
        <v>216844</v>
      </c>
      <c r="E78" s="28">
        <v>263801</v>
      </c>
      <c r="F78" s="28">
        <v>286939</v>
      </c>
      <c r="G78" s="28">
        <v>317236</v>
      </c>
      <c r="H78" s="28">
        <v>367962</v>
      </c>
      <c r="I78" s="28">
        <v>372756</v>
      </c>
      <c r="J78" s="28">
        <v>379148</v>
      </c>
      <c r="K78" s="28">
        <v>429481</v>
      </c>
      <c r="L78" s="28">
        <v>459158</v>
      </c>
      <c r="M78" s="28">
        <v>464235</v>
      </c>
      <c r="N78" s="28">
        <v>470120</v>
      </c>
      <c r="O78" s="28">
        <v>477474</v>
      </c>
      <c r="P78" s="28">
        <v>517496</v>
      </c>
      <c r="Q78" s="28">
        <v>567614</v>
      </c>
      <c r="R78" s="28">
        <v>575761</v>
      </c>
      <c r="S78" s="28">
        <v>587176</v>
      </c>
      <c r="T78" s="28">
        <v>502974</v>
      </c>
      <c r="U78" s="28">
        <v>577756</v>
      </c>
      <c r="V78" s="28">
        <v>726034</v>
      </c>
      <c r="W78" s="28">
        <v>776950</v>
      </c>
      <c r="X78" s="28">
        <v>808350</v>
      </c>
      <c r="Y78" s="28">
        <v>848881</v>
      </c>
      <c r="Z78" s="28">
        <v>864986</v>
      </c>
      <c r="AA78" s="28">
        <v>871227</v>
      </c>
      <c r="AB78" s="28">
        <v>856474</v>
      </c>
      <c r="AC78" s="28">
        <v>912527</v>
      </c>
      <c r="AD78" s="28">
        <v>963363</v>
      </c>
      <c r="AE78" s="28">
        <v>938698</v>
      </c>
    </row>
    <row r="79" spans="2:31" ht="11.45" customHeight="1" x14ac:dyDescent="0.25">
      <c r="B79" s="22" t="s">
        <v>61</v>
      </c>
      <c r="C79" s="29">
        <v>19627</v>
      </c>
      <c r="D79" s="29">
        <v>20593</v>
      </c>
      <c r="E79" s="29">
        <v>18835</v>
      </c>
      <c r="F79" s="29">
        <v>19193</v>
      </c>
      <c r="G79" s="29">
        <v>19908</v>
      </c>
      <c r="H79" s="29">
        <v>20679</v>
      </c>
      <c r="I79" s="29">
        <v>21259</v>
      </c>
      <c r="J79" s="29">
        <v>21468</v>
      </c>
      <c r="K79" s="29">
        <v>24019</v>
      </c>
      <c r="L79" s="29">
        <v>26166</v>
      </c>
      <c r="M79" s="29">
        <v>28053</v>
      </c>
      <c r="N79" s="29">
        <v>29386</v>
      </c>
      <c r="O79" s="29">
        <v>32140</v>
      </c>
      <c r="P79" s="29">
        <v>36065</v>
      </c>
      <c r="Q79" s="29">
        <v>38225</v>
      </c>
      <c r="R79" s="29">
        <v>40323</v>
      </c>
      <c r="S79" s="29">
        <v>40612</v>
      </c>
      <c r="T79" s="29">
        <v>41166</v>
      </c>
      <c r="U79" s="29">
        <v>44673</v>
      </c>
      <c r="V79" s="29">
        <v>49418</v>
      </c>
      <c r="W79" s="29">
        <v>53212</v>
      </c>
      <c r="X79" s="29">
        <v>61703</v>
      </c>
      <c r="Y79" s="29">
        <v>70430</v>
      </c>
      <c r="Z79" s="29">
        <v>76194</v>
      </c>
      <c r="AA79" s="29">
        <v>87192</v>
      </c>
      <c r="AB79" s="29">
        <v>83265</v>
      </c>
      <c r="AC79" s="29">
        <v>90721</v>
      </c>
      <c r="AD79" s="29">
        <v>97638</v>
      </c>
      <c r="AE79" s="29">
        <v>108709</v>
      </c>
    </row>
    <row r="80" spans="2:31" ht="11.45" customHeight="1" x14ac:dyDescent="0.25">
      <c r="B80" s="22" t="s">
        <v>62</v>
      </c>
      <c r="C80" s="28">
        <v>1564605</v>
      </c>
      <c r="D80" s="28">
        <v>1711826</v>
      </c>
      <c r="E80" s="28">
        <v>1788030</v>
      </c>
      <c r="F80" s="28">
        <v>1865668</v>
      </c>
      <c r="G80" s="28">
        <v>1949902</v>
      </c>
      <c r="H80" s="28">
        <v>1977104</v>
      </c>
      <c r="I80" s="28">
        <v>1985559</v>
      </c>
      <c r="J80" s="28">
        <v>1956896</v>
      </c>
      <c r="K80" s="28">
        <v>1920061</v>
      </c>
      <c r="L80" s="28">
        <v>1957389</v>
      </c>
      <c r="M80" s="28">
        <v>1984024</v>
      </c>
      <c r="N80" s="28">
        <v>2098320</v>
      </c>
      <c r="O80" s="28">
        <v>2240285</v>
      </c>
      <c r="P80" s="28">
        <v>2324396</v>
      </c>
      <c r="Q80" s="28">
        <v>2223357</v>
      </c>
      <c r="R80" s="28">
        <v>2206619</v>
      </c>
      <c r="S80" s="28">
        <v>2257912</v>
      </c>
      <c r="T80" s="28">
        <v>2247119</v>
      </c>
      <c r="U80" s="28">
        <v>2249747</v>
      </c>
      <c r="V80" s="28">
        <v>2322453</v>
      </c>
      <c r="W80" s="28">
        <v>2439823</v>
      </c>
      <c r="X80" s="28">
        <v>2560098</v>
      </c>
      <c r="Y80" s="28">
        <v>2685148</v>
      </c>
      <c r="Z80" s="28">
        <v>2789915</v>
      </c>
      <c r="AA80" s="28">
        <v>2829362</v>
      </c>
      <c r="AB80" s="28">
        <v>2654049</v>
      </c>
      <c r="AC80" s="28">
        <v>2805057</v>
      </c>
      <c r="AD80" s="28">
        <v>2930820</v>
      </c>
      <c r="AE80" s="28">
        <v>2930345</v>
      </c>
    </row>
    <row r="81" spans="2:31" ht="11.45" customHeight="1" x14ac:dyDescent="0.25">
      <c r="B81" s="22" t="s">
        <v>63</v>
      </c>
      <c r="C81" s="29">
        <v>389008</v>
      </c>
      <c r="D81" s="29">
        <v>418508</v>
      </c>
      <c r="E81" s="29">
        <v>436832</v>
      </c>
      <c r="F81" s="29">
        <v>446894</v>
      </c>
      <c r="G81" s="29">
        <v>477410</v>
      </c>
      <c r="H81" s="29">
        <v>521783</v>
      </c>
      <c r="I81" s="29">
        <v>555563</v>
      </c>
      <c r="J81" s="29">
        <v>567659</v>
      </c>
      <c r="K81" s="29">
        <v>577769</v>
      </c>
      <c r="L81" s="29">
        <v>608189</v>
      </c>
      <c r="M81" s="29">
        <v>621312</v>
      </c>
      <c r="N81" s="29">
        <v>662094</v>
      </c>
      <c r="O81" s="29">
        <v>701914</v>
      </c>
      <c r="P81" s="29">
        <v>745500</v>
      </c>
      <c r="Q81" s="29">
        <v>700624</v>
      </c>
      <c r="R81" s="29">
        <v>721498</v>
      </c>
      <c r="S81" s="29">
        <v>758471</v>
      </c>
      <c r="T81" s="29">
        <v>773181</v>
      </c>
      <c r="U81" s="29">
        <v>775612</v>
      </c>
      <c r="V81" s="29">
        <v>794014</v>
      </c>
      <c r="W81" s="29">
        <v>790874</v>
      </c>
      <c r="X81" s="29">
        <v>814538</v>
      </c>
      <c r="Y81" s="29">
        <v>852594</v>
      </c>
      <c r="Z81" s="29">
        <v>874840</v>
      </c>
      <c r="AA81" s="29">
        <v>897408</v>
      </c>
      <c r="AB81" s="29">
        <v>806439</v>
      </c>
      <c r="AC81" s="29">
        <v>873453</v>
      </c>
      <c r="AD81" s="29">
        <v>894121</v>
      </c>
      <c r="AE81" s="29">
        <v>897578</v>
      </c>
    </row>
    <row r="82" spans="2:31" ht="11.45" customHeight="1" x14ac:dyDescent="0.25">
      <c r="B82" s="22" t="s">
        <v>64</v>
      </c>
      <c r="C82" s="28">
        <v>921624</v>
      </c>
      <c r="D82" s="28">
        <v>996649</v>
      </c>
      <c r="E82" s="28">
        <v>1068415</v>
      </c>
      <c r="F82" s="28">
        <v>1137063</v>
      </c>
      <c r="G82" s="28">
        <v>1155330</v>
      </c>
      <c r="H82" s="28">
        <v>1326771</v>
      </c>
      <c r="I82" s="28">
        <v>1219006</v>
      </c>
      <c r="J82" s="28">
        <v>1247460</v>
      </c>
      <c r="K82" s="28">
        <v>1229596</v>
      </c>
      <c r="L82" s="28">
        <v>1286543</v>
      </c>
      <c r="M82" s="28">
        <v>1348645</v>
      </c>
      <c r="N82" s="28">
        <v>1410931</v>
      </c>
      <c r="O82" s="28">
        <v>1565477</v>
      </c>
      <c r="P82" s="28">
        <v>1598884</v>
      </c>
      <c r="Q82" s="28">
        <v>1706753</v>
      </c>
      <c r="R82" s="28">
        <v>1783443</v>
      </c>
      <c r="S82" s="28">
        <v>1868515</v>
      </c>
      <c r="T82" s="28">
        <v>1904018</v>
      </c>
      <c r="U82" s="28">
        <v>1892663</v>
      </c>
      <c r="V82" s="28">
        <v>2049869</v>
      </c>
      <c r="W82" s="28">
        <v>2041727</v>
      </c>
      <c r="X82" s="28">
        <v>2126689</v>
      </c>
      <c r="Y82" s="28">
        <v>2172660</v>
      </c>
      <c r="Z82" s="28">
        <v>2092719</v>
      </c>
      <c r="AA82" s="28">
        <v>2220457</v>
      </c>
      <c r="AB82" s="28">
        <v>2249084</v>
      </c>
      <c r="AC82" s="28">
        <v>2486803</v>
      </c>
      <c r="AD82" s="28">
        <v>2599786</v>
      </c>
      <c r="AE82" s="28">
        <v>2678328</v>
      </c>
    </row>
    <row r="83" spans="2:31" ht="11.45" customHeight="1" x14ac:dyDescent="0.25">
      <c r="B83" s="22" t="s">
        <v>65</v>
      </c>
      <c r="C83" s="29">
        <v>572016</v>
      </c>
      <c r="D83" s="29">
        <v>581750</v>
      </c>
      <c r="E83" s="29">
        <v>599275</v>
      </c>
      <c r="F83" s="29">
        <v>627526</v>
      </c>
      <c r="G83" s="29">
        <v>666885</v>
      </c>
      <c r="H83" s="29">
        <v>699367</v>
      </c>
      <c r="I83" s="29">
        <v>720230</v>
      </c>
      <c r="J83" s="29">
        <v>737314</v>
      </c>
      <c r="K83" s="29">
        <v>755474</v>
      </c>
      <c r="L83" s="29">
        <v>783815</v>
      </c>
      <c r="M83" s="29">
        <v>815545</v>
      </c>
      <c r="N83" s="29">
        <v>834261</v>
      </c>
      <c r="O83" s="29">
        <v>873551</v>
      </c>
      <c r="P83" s="29">
        <v>923075</v>
      </c>
      <c r="Q83" s="29">
        <v>939314</v>
      </c>
      <c r="R83" s="29">
        <v>951146</v>
      </c>
      <c r="S83" s="29">
        <v>932579</v>
      </c>
      <c r="T83" s="29">
        <v>892685</v>
      </c>
      <c r="U83" s="29">
        <v>893686</v>
      </c>
      <c r="V83" s="29">
        <v>964000</v>
      </c>
      <c r="W83" s="29">
        <v>1010551</v>
      </c>
      <c r="X83" s="29">
        <v>1063478</v>
      </c>
      <c r="Y83" s="29">
        <v>1136717</v>
      </c>
      <c r="Z83" s="29">
        <v>1198320</v>
      </c>
      <c r="AA83" s="29">
        <v>1227470</v>
      </c>
      <c r="AB83" s="29">
        <v>1131688</v>
      </c>
      <c r="AC83" s="29">
        <v>1212602</v>
      </c>
      <c r="AD83" s="29">
        <v>1338879</v>
      </c>
      <c r="AE83" s="29">
        <v>1356330</v>
      </c>
    </row>
    <row r="84" spans="2:31" ht="11.45" customHeight="1" x14ac:dyDescent="0.25">
      <c r="B84" s="22" t="s">
        <v>66</v>
      </c>
      <c r="C84" s="28">
        <v>448373</v>
      </c>
      <c r="D84" s="28">
        <v>441124</v>
      </c>
      <c r="E84" s="28">
        <v>436805</v>
      </c>
      <c r="F84" s="28">
        <v>395494</v>
      </c>
      <c r="G84" s="28">
        <v>371271</v>
      </c>
      <c r="H84" s="28">
        <v>391952</v>
      </c>
      <c r="I84" s="28">
        <v>394542</v>
      </c>
      <c r="J84" s="28">
        <v>421935</v>
      </c>
      <c r="K84" s="28">
        <v>400475</v>
      </c>
      <c r="L84" s="28">
        <v>484860</v>
      </c>
      <c r="M84" s="28">
        <v>483103</v>
      </c>
      <c r="N84" s="28">
        <v>540691</v>
      </c>
      <c r="O84" s="28">
        <v>564536</v>
      </c>
      <c r="P84" s="28">
        <v>554804</v>
      </c>
      <c r="Q84" s="28">
        <v>568500</v>
      </c>
      <c r="R84" s="28">
        <v>544928</v>
      </c>
      <c r="S84" s="28">
        <v>593315</v>
      </c>
      <c r="T84" s="28">
        <v>604268</v>
      </c>
      <c r="U84" s="28">
        <v>643880</v>
      </c>
      <c r="V84" s="28">
        <v>689787</v>
      </c>
      <c r="W84" s="28">
        <v>700426</v>
      </c>
      <c r="X84" s="28">
        <v>724540</v>
      </c>
      <c r="Y84" s="28">
        <v>733065</v>
      </c>
      <c r="Z84" s="28">
        <v>748096</v>
      </c>
      <c r="AA84" s="28">
        <v>776310</v>
      </c>
      <c r="AB84" s="28">
        <v>745401</v>
      </c>
      <c r="AC84" s="28">
        <v>734546</v>
      </c>
      <c r="AD84" s="28">
        <v>750592</v>
      </c>
      <c r="AE84" s="28">
        <v>761557</v>
      </c>
    </row>
    <row r="85" spans="2:31" ht="11.45" customHeight="1" x14ac:dyDescent="0.25">
      <c r="B85" s="22" t="s">
        <v>67</v>
      </c>
      <c r="C85" s="29">
        <v>102578</v>
      </c>
      <c r="D85" s="29">
        <v>102178</v>
      </c>
      <c r="E85" s="29">
        <v>99760</v>
      </c>
      <c r="F85" s="29">
        <v>105197</v>
      </c>
      <c r="G85" s="29">
        <v>110602</v>
      </c>
      <c r="H85" s="29">
        <v>115980</v>
      </c>
      <c r="I85" s="29">
        <v>120870</v>
      </c>
      <c r="J85" s="29">
        <v>154547</v>
      </c>
      <c r="K85" s="29">
        <v>159793</v>
      </c>
      <c r="L85" s="29">
        <v>170137</v>
      </c>
      <c r="M85" s="29">
        <v>153692</v>
      </c>
      <c r="N85" s="29">
        <v>164351</v>
      </c>
      <c r="O85" s="29">
        <v>178846</v>
      </c>
      <c r="P85" s="29">
        <v>181061</v>
      </c>
      <c r="Q85" s="29">
        <v>192032</v>
      </c>
      <c r="R85" s="29">
        <v>190651</v>
      </c>
      <c r="S85" s="29">
        <v>190134</v>
      </c>
      <c r="T85" s="29">
        <v>187545</v>
      </c>
      <c r="U85" s="29">
        <v>193306</v>
      </c>
      <c r="V85" s="29">
        <v>199630</v>
      </c>
      <c r="W85" s="29">
        <v>202512</v>
      </c>
      <c r="X85" s="29">
        <v>203718</v>
      </c>
      <c r="Y85" s="29">
        <v>206167</v>
      </c>
      <c r="Z85" s="29">
        <v>210523</v>
      </c>
      <c r="AA85" s="29">
        <v>210671</v>
      </c>
      <c r="AB85" s="29">
        <v>193954</v>
      </c>
      <c r="AC85" s="29">
        <v>205978</v>
      </c>
      <c r="AD85" s="29">
        <v>220967</v>
      </c>
      <c r="AE85" s="29">
        <v>225686</v>
      </c>
    </row>
    <row r="86" spans="2:31" ht="11.45" customHeight="1" x14ac:dyDescent="0.25">
      <c r="B86" s="22" t="s">
        <v>68</v>
      </c>
      <c r="C86" s="28">
        <v>216446</v>
      </c>
      <c r="D86" s="28">
        <v>236960</v>
      </c>
      <c r="E86" s="28">
        <v>226479</v>
      </c>
      <c r="F86" s="28">
        <v>250542</v>
      </c>
      <c r="G86" s="28">
        <v>241482</v>
      </c>
      <c r="H86" s="28">
        <v>264497</v>
      </c>
      <c r="I86" s="28">
        <v>269958</v>
      </c>
      <c r="J86" s="28">
        <v>256312</v>
      </c>
      <c r="K86" s="28">
        <v>249618</v>
      </c>
      <c r="L86" s="28">
        <v>274890</v>
      </c>
      <c r="M86" s="28">
        <v>299385</v>
      </c>
      <c r="N86" s="28">
        <v>308260</v>
      </c>
      <c r="O86" s="28">
        <v>332467</v>
      </c>
      <c r="P86" s="28">
        <v>341316</v>
      </c>
      <c r="Q86" s="28">
        <v>363138</v>
      </c>
      <c r="R86" s="28">
        <v>369022</v>
      </c>
      <c r="S86" s="28">
        <v>382015</v>
      </c>
      <c r="T86" s="28">
        <v>408844</v>
      </c>
      <c r="U86" s="28">
        <v>397080</v>
      </c>
      <c r="V86" s="28">
        <v>393788</v>
      </c>
      <c r="W86" s="28">
        <v>423496</v>
      </c>
      <c r="X86" s="28">
        <v>433911</v>
      </c>
      <c r="Y86" s="28">
        <v>427195</v>
      </c>
      <c r="Z86" s="28">
        <v>445738</v>
      </c>
      <c r="AA86" s="28">
        <v>443666</v>
      </c>
      <c r="AB86" s="28">
        <v>405794</v>
      </c>
      <c r="AC86" s="28">
        <v>402371</v>
      </c>
      <c r="AD86" s="28">
        <v>420457</v>
      </c>
      <c r="AE86" s="28">
        <v>434184</v>
      </c>
    </row>
    <row r="87" spans="2:31" ht="11.45" customHeight="1" x14ac:dyDescent="0.25">
      <c r="B87" s="22" t="s">
        <v>69</v>
      </c>
      <c r="C87" s="29">
        <v>222700</v>
      </c>
      <c r="D87" s="29">
        <v>231700</v>
      </c>
      <c r="E87" s="29">
        <v>242400</v>
      </c>
      <c r="F87" s="29">
        <v>250100</v>
      </c>
      <c r="G87" s="29">
        <v>269500</v>
      </c>
      <c r="H87" s="29">
        <v>278200</v>
      </c>
      <c r="I87" s="29">
        <v>285400</v>
      </c>
      <c r="J87" s="29">
        <v>297700</v>
      </c>
      <c r="K87" s="29">
        <v>311100</v>
      </c>
      <c r="L87" s="29">
        <v>323400</v>
      </c>
      <c r="M87" s="29">
        <v>338200</v>
      </c>
      <c r="N87" s="29">
        <v>355900</v>
      </c>
      <c r="O87" s="29">
        <v>380100</v>
      </c>
      <c r="P87" s="29">
        <v>407700</v>
      </c>
      <c r="Q87" s="29">
        <v>404200</v>
      </c>
      <c r="R87" s="29">
        <v>407600</v>
      </c>
      <c r="S87" s="29">
        <v>426000</v>
      </c>
      <c r="T87" s="29">
        <v>429200</v>
      </c>
      <c r="U87" s="29">
        <v>427700</v>
      </c>
      <c r="V87" s="29">
        <v>438100</v>
      </c>
      <c r="W87" s="29">
        <v>442000</v>
      </c>
      <c r="X87" s="29">
        <v>458600</v>
      </c>
      <c r="Y87" s="29">
        <v>474000</v>
      </c>
      <c r="Z87" s="29">
        <v>497300</v>
      </c>
      <c r="AA87" s="29">
        <v>513800</v>
      </c>
      <c r="AB87" s="29">
        <v>496600</v>
      </c>
      <c r="AC87" s="29">
        <v>513100</v>
      </c>
      <c r="AD87" s="29">
        <v>538700</v>
      </c>
      <c r="AE87" s="29">
        <v>549000</v>
      </c>
    </row>
    <row r="88" spans="2:31" ht="11.45" customHeight="1" x14ac:dyDescent="0.25">
      <c r="B88" s="22" t="s">
        <v>70</v>
      </c>
      <c r="C88" s="28">
        <v>471010</v>
      </c>
      <c r="D88" s="28">
        <v>480460</v>
      </c>
      <c r="E88" s="28">
        <v>478420</v>
      </c>
      <c r="F88" s="28">
        <v>505820</v>
      </c>
      <c r="G88" s="28">
        <v>547520</v>
      </c>
      <c r="H88" s="28">
        <v>582710</v>
      </c>
      <c r="I88" s="28">
        <v>601480</v>
      </c>
      <c r="J88" s="28">
        <v>578100</v>
      </c>
      <c r="K88" s="28">
        <v>568850</v>
      </c>
      <c r="L88" s="28">
        <v>577500</v>
      </c>
      <c r="M88" s="28">
        <v>586880</v>
      </c>
      <c r="N88" s="28">
        <v>618470</v>
      </c>
      <c r="O88" s="28">
        <v>672500</v>
      </c>
      <c r="P88" s="28">
        <v>705200</v>
      </c>
      <c r="Q88" s="28">
        <v>678060</v>
      </c>
      <c r="R88" s="28">
        <v>723680</v>
      </c>
      <c r="S88" s="28">
        <v>754740</v>
      </c>
      <c r="T88" s="28">
        <v>750400</v>
      </c>
      <c r="U88" s="28">
        <v>764560</v>
      </c>
      <c r="V88" s="28">
        <v>777560</v>
      </c>
      <c r="W88" s="28">
        <v>809200</v>
      </c>
      <c r="X88" s="28">
        <v>859860</v>
      </c>
      <c r="Y88" s="28">
        <v>881380</v>
      </c>
      <c r="Z88" s="28">
        <v>909960</v>
      </c>
      <c r="AA88" s="28">
        <v>922010</v>
      </c>
      <c r="AB88" s="28">
        <v>872590</v>
      </c>
      <c r="AC88" s="28">
        <v>917690</v>
      </c>
      <c r="AD88" s="28">
        <v>991820</v>
      </c>
      <c r="AE88" s="28">
        <v>999960</v>
      </c>
    </row>
    <row r="89" spans="2:31" ht="11.45" customHeight="1" x14ac:dyDescent="0.25">
      <c r="B89" s="22" t="s">
        <v>71</v>
      </c>
      <c r="C89" s="29">
        <v>11371</v>
      </c>
      <c r="D89" s="29">
        <v>11853</v>
      </c>
      <c r="E89" s="29">
        <v>12510</v>
      </c>
      <c r="F89" s="29">
        <v>13473</v>
      </c>
      <c r="G89" s="29">
        <v>14757</v>
      </c>
      <c r="H89" s="29">
        <v>16132</v>
      </c>
      <c r="I89" s="29">
        <v>17128</v>
      </c>
      <c r="J89" s="29">
        <v>17682</v>
      </c>
      <c r="K89" s="29">
        <v>18151</v>
      </c>
      <c r="L89" s="29">
        <v>18657</v>
      </c>
      <c r="M89" s="29">
        <v>19202</v>
      </c>
      <c r="N89" s="29">
        <v>19869</v>
      </c>
      <c r="O89" s="29">
        <v>20405</v>
      </c>
      <c r="P89" s="29">
        <v>22362</v>
      </c>
      <c r="Q89" s="29">
        <v>18517</v>
      </c>
      <c r="R89" s="29">
        <v>18294</v>
      </c>
      <c r="S89" s="29">
        <v>19483</v>
      </c>
      <c r="T89" s="29">
        <v>20135</v>
      </c>
      <c r="U89" s="29">
        <v>20959</v>
      </c>
      <c r="V89" s="29">
        <v>21779</v>
      </c>
      <c r="W89" s="29">
        <v>23095</v>
      </c>
      <c r="X89" s="29">
        <v>26262</v>
      </c>
      <c r="Y89" s="29">
        <v>28831</v>
      </c>
      <c r="Z89" s="29">
        <v>29691</v>
      </c>
      <c r="AA89" s="29">
        <v>28851</v>
      </c>
      <c r="AB89" s="29">
        <v>23990</v>
      </c>
      <c r="AC89" s="29">
        <v>24722</v>
      </c>
      <c r="AD89" s="29">
        <v>27822</v>
      </c>
      <c r="AE89" s="29">
        <v>29806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168000</v>
      </c>
      <c r="D91" s="29">
        <v>178000</v>
      </c>
      <c r="E91" s="29">
        <v>199000</v>
      </c>
      <c r="F91" s="29">
        <v>215000</v>
      </c>
      <c r="G91" s="29">
        <v>232000</v>
      </c>
      <c r="H91" s="29">
        <v>239000</v>
      </c>
      <c r="I91" s="29">
        <v>237000</v>
      </c>
      <c r="J91" s="29">
        <v>240000</v>
      </c>
      <c r="K91" s="29">
        <v>236000</v>
      </c>
      <c r="L91" s="29">
        <v>245000</v>
      </c>
      <c r="M91" s="29">
        <v>265000</v>
      </c>
      <c r="N91" s="29">
        <v>307000</v>
      </c>
      <c r="O91" s="29">
        <v>340000</v>
      </c>
      <c r="P91" s="29">
        <v>365000</v>
      </c>
      <c r="Q91" s="29">
        <v>347000</v>
      </c>
      <c r="R91" s="29">
        <v>351000</v>
      </c>
      <c r="S91" s="29">
        <v>368000</v>
      </c>
      <c r="T91" s="29">
        <v>381000</v>
      </c>
      <c r="U91" s="29">
        <v>384000</v>
      </c>
      <c r="V91" s="29">
        <v>389000</v>
      </c>
      <c r="W91" s="29">
        <v>387000</v>
      </c>
      <c r="X91" s="29">
        <v>383000</v>
      </c>
      <c r="Y91" s="29">
        <v>390000</v>
      </c>
      <c r="Z91" s="29">
        <v>411000</v>
      </c>
      <c r="AA91" s="29">
        <v>425000</v>
      </c>
      <c r="AB91" s="29">
        <v>401000</v>
      </c>
      <c r="AC91" s="29">
        <v>411000</v>
      </c>
      <c r="AD91" s="29">
        <v>441000</v>
      </c>
      <c r="AE91" s="29">
        <v>442000</v>
      </c>
    </row>
    <row r="92" spans="2:31" ht="11.45" customHeight="1" x14ac:dyDescent="0.25">
      <c r="B92" s="22" t="s">
        <v>74</v>
      </c>
      <c r="C92" s="28">
        <v>561526</v>
      </c>
      <c r="D92" s="28">
        <v>560027</v>
      </c>
      <c r="E92" s="28">
        <v>581020</v>
      </c>
      <c r="F92" s="28">
        <v>617363</v>
      </c>
      <c r="G92" s="28">
        <v>649001</v>
      </c>
      <c r="H92" s="28">
        <v>702764</v>
      </c>
      <c r="I92" s="28">
        <v>719851</v>
      </c>
      <c r="J92" s="28">
        <v>723066</v>
      </c>
      <c r="K92" s="28">
        <v>729815</v>
      </c>
      <c r="L92" s="28">
        <v>751224</v>
      </c>
      <c r="M92" s="28">
        <v>765252</v>
      </c>
      <c r="N92" s="28">
        <v>794653</v>
      </c>
      <c r="O92" s="28">
        <v>832349</v>
      </c>
      <c r="P92" s="28">
        <v>869681</v>
      </c>
      <c r="Q92" s="28">
        <v>869685</v>
      </c>
      <c r="R92" s="28">
        <v>902854</v>
      </c>
      <c r="S92" s="28">
        <v>927803</v>
      </c>
      <c r="T92" s="28">
        <v>970931</v>
      </c>
      <c r="U92" s="28">
        <v>980835</v>
      </c>
      <c r="V92" s="28">
        <v>991719</v>
      </c>
      <c r="W92" s="28">
        <v>1006143</v>
      </c>
      <c r="X92" s="28">
        <v>1048039</v>
      </c>
      <c r="Y92" s="28">
        <v>1036727</v>
      </c>
      <c r="Z92" s="28">
        <v>1093731</v>
      </c>
      <c r="AA92" s="28">
        <v>1107217</v>
      </c>
      <c r="AB92" s="28">
        <v>1076945</v>
      </c>
      <c r="AC92" s="28">
        <v>1119942</v>
      </c>
      <c r="AD92" s="28">
        <v>1135720</v>
      </c>
      <c r="AE92" s="28">
        <v>1150731</v>
      </c>
    </row>
    <row r="93" spans="2:31" ht="11.45" customHeight="1" x14ac:dyDescent="0.25">
      <c r="B93" s="22" t="s">
        <v>75</v>
      </c>
      <c r="C93" s="29">
        <v>5019160</v>
      </c>
      <c r="D93" s="29">
        <v>5193770</v>
      </c>
      <c r="E93" s="29">
        <v>5344974</v>
      </c>
      <c r="F93" s="29">
        <v>5642103</v>
      </c>
      <c r="G93" s="29">
        <v>5885753</v>
      </c>
      <c r="H93" s="29">
        <v>6148146</v>
      </c>
      <c r="I93" s="29">
        <v>6346835</v>
      </c>
      <c r="J93" s="29">
        <v>6282533</v>
      </c>
      <c r="K93" s="29">
        <v>6400207</v>
      </c>
      <c r="L93" s="29">
        <v>6540188</v>
      </c>
      <c r="M93" s="29">
        <v>6925704</v>
      </c>
      <c r="N93" s="29">
        <v>7124198</v>
      </c>
      <c r="O93" s="29">
        <v>7412159</v>
      </c>
      <c r="P93" s="29">
        <v>7424991</v>
      </c>
      <c r="Q93" s="29">
        <v>7045273</v>
      </c>
      <c r="R93" s="29">
        <v>7077627</v>
      </c>
      <c r="S93" s="29">
        <v>7315745</v>
      </c>
      <c r="T93" s="29">
        <v>7718662</v>
      </c>
      <c r="U93" s="29">
        <v>7910477</v>
      </c>
      <c r="V93" s="29">
        <v>8347143</v>
      </c>
      <c r="W93" s="29">
        <v>8646975</v>
      </c>
      <c r="X93" s="29">
        <v>9043320</v>
      </c>
      <c r="Y93" s="29">
        <v>8921466</v>
      </c>
      <c r="Z93" s="29">
        <v>9140777</v>
      </c>
      <c r="AA93" s="29">
        <v>9323751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40.169667890206703</v>
      </c>
      <c r="D98" s="10">
        <f t="shared" ref="D98:AE107" si="0">D12/D60*1000</f>
        <v>39.774028243753619</v>
      </c>
      <c r="E98" s="10">
        <f t="shared" si="0"/>
        <v>39.018156084565476</v>
      </c>
      <c r="F98" s="10">
        <f t="shared" si="0"/>
        <v>38.489208397264022</v>
      </c>
      <c r="G98" s="10">
        <f t="shared" si="0"/>
        <v>38.208277889381797</v>
      </c>
      <c r="H98" s="10">
        <f t="shared" si="0"/>
        <v>38.17592716345203</v>
      </c>
      <c r="I98" s="10">
        <f t="shared" si="0"/>
        <v>37.985906064314662</v>
      </c>
      <c r="J98" s="10">
        <f t="shared" si="0"/>
        <v>37.703563702219839</v>
      </c>
      <c r="K98" s="10">
        <f t="shared" si="0"/>
        <v>37.369776081244559</v>
      </c>
      <c r="L98" s="10">
        <f t="shared" si="0"/>
        <v>36.054269867548804</v>
      </c>
      <c r="M98" s="10">
        <f t="shared" si="0"/>
        <v>35.864091139863497</v>
      </c>
      <c r="N98" s="10">
        <f t="shared" si="0"/>
        <v>35.585915660679106</v>
      </c>
      <c r="O98" s="10">
        <f t="shared" si="0"/>
        <v>35.441283661261409</v>
      </c>
      <c r="P98" s="10">
        <f t="shared" si="0"/>
        <v>35.01841803428794</v>
      </c>
      <c r="Q98" s="10">
        <f t="shared" si="0"/>
        <v>33.515760660426452</v>
      </c>
      <c r="R98" s="10">
        <f t="shared" si="0"/>
        <v>33.326579705726502</v>
      </c>
      <c r="S98" s="10">
        <f t="shared" si="0"/>
        <v>33.125652358836945</v>
      </c>
      <c r="T98" s="10">
        <f t="shared" si="0"/>
        <v>33.080854067826685</v>
      </c>
      <c r="U98" s="10">
        <f t="shared" si="0"/>
        <v>33.556469641702222</v>
      </c>
      <c r="V98" s="10">
        <f t="shared" si="0"/>
        <v>33.405471060376549</v>
      </c>
      <c r="W98" s="10">
        <f t="shared" si="0"/>
        <v>33.82081706483465</v>
      </c>
      <c r="X98" s="10">
        <f t="shared" si="0"/>
        <v>33.902195925384675</v>
      </c>
      <c r="Y98" s="10">
        <f t="shared" si="0"/>
        <v>34.451295050850291</v>
      </c>
      <c r="Z98" s="10">
        <f t="shared" si="0"/>
        <v>35.053337235914562</v>
      </c>
      <c r="AA98" s="10">
        <f t="shared" si="0"/>
        <v>35.331758527346189</v>
      </c>
      <c r="AB98" s="10">
        <f t="shared" si="0"/>
        <v>36.346775430274562</v>
      </c>
      <c r="AC98" s="10">
        <f t="shared" si="0"/>
        <v>36.585580924720567</v>
      </c>
      <c r="AD98" s="10">
        <f t="shared" si="0"/>
        <v>37.242399173321644</v>
      </c>
      <c r="AE98" s="10">
        <f t="shared" si="0"/>
        <v>37.209317412258699</v>
      </c>
    </row>
    <row r="99" spans="2:31" ht="11.45" customHeight="1" x14ac:dyDescent="0.25">
      <c r="B99" s="22" t="s">
        <v>43</v>
      </c>
      <c r="C99" s="10">
        <f t="shared" ref="C99:R114" si="1">C13/C61*1000</f>
        <v>44.185183748406672</v>
      </c>
      <c r="D99" s="10">
        <f t="shared" si="1"/>
        <v>43.612316173798597</v>
      </c>
      <c r="E99" s="10">
        <f t="shared" si="1"/>
        <v>42.529850307855703</v>
      </c>
      <c r="F99" s="10">
        <f t="shared" si="1"/>
        <v>41.641917681098036</v>
      </c>
      <c r="G99" s="10">
        <f t="shared" si="1"/>
        <v>41.275515173427102</v>
      </c>
      <c r="H99" s="10">
        <f t="shared" si="1"/>
        <v>41.257754641132586</v>
      </c>
      <c r="I99" s="10">
        <f t="shared" si="1"/>
        <v>40.631757587105859</v>
      </c>
      <c r="J99" s="10">
        <f t="shared" si="1"/>
        <v>40.372097480687295</v>
      </c>
      <c r="K99" s="10">
        <f t="shared" si="1"/>
        <v>39.942327299525594</v>
      </c>
      <c r="L99" s="10">
        <f t="shared" si="1"/>
        <v>38.512053261058817</v>
      </c>
      <c r="M99" s="10">
        <f t="shared" si="1"/>
        <v>38.159050711654039</v>
      </c>
      <c r="N99" s="10">
        <f t="shared" si="1"/>
        <v>37.709850916471311</v>
      </c>
      <c r="O99" s="10">
        <f t="shared" si="1"/>
        <v>37.635889385672726</v>
      </c>
      <c r="P99" s="10">
        <f t="shared" si="1"/>
        <v>37.175925815730118</v>
      </c>
      <c r="Q99" s="10">
        <f t="shared" si="1"/>
        <v>35.69548133395687</v>
      </c>
      <c r="R99" s="10">
        <f t="shared" si="1"/>
        <v>35.484641229294773</v>
      </c>
      <c r="S99" s="10">
        <f t="shared" si="0"/>
        <v>35.221183234460725</v>
      </c>
      <c r="T99" s="10">
        <f t="shared" si="0"/>
        <v>35.003133583268067</v>
      </c>
      <c r="U99" s="10">
        <f t="shared" si="0"/>
        <v>35.53082584802349</v>
      </c>
      <c r="V99" s="10">
        <f t="shared" si="0"/>
        <v>35.574578596625599</v>
      </c>
      <c r="W99" s="10">
        <f t="shared" si="0"/>
        <v>35.851218123387127</v>
      </c>
      <c r="X99" s="10">
        <f t="shared" si="0"/>
        <v>35.99382895231426</v>
      </c>
      <c r="Y99" s="10">
        <f t="shared" si="0"/>
        <v>36.421622457348619</v>
      </c>
      <c r="Z99" s="10">
        <f t="shared" si="0"/>
        <v>36.85845824766762</v>
      </c>
      <c r="AA99" s="10">
        <f t="shared" si="0"/>
        <v>37.168420889310667</v>
      </c>
      <c r="AB99" s="10">
        <f t="shared" si="0"/>
        <v>38.498799468779758</v>
      </c>
      <c r="AC99" s="10">
        <f t="shared" si="0"/>
        <v>38.616934010850393</v>
      </c>
      <c r="AD99" s="10">
        <f t="shared" si="0"/>
        <v>39.300139343422757</v>
      </c>
      <c r="AE99" s="10">
        <f t="shared" si="0"/>
        <v>39.219507861146752</v>
      </c>
    </row>
    <row r="100" spans="2:31" ht="11.45" customHeight="1" x14ac:dyDescent="0.25">
      <c r="B100" s="22" t="s">
        <v>44</v>
      </c>
      <c r="C100" s="10">
        <f t="shared" si="1"/>
        <v>36.987417410659823</v>
      </c>
      <c r="D100" s="10">
        <f t="shared" si="0"/>
        <v>36.576408373042533</v>
      </c>
      <c r="E100" s="10">
        <f t="shared" si="0"/>
        <v>36.808035930346243</v>
      </c>
      <c r="F100" s="10">
        <f t="shared" si="0"/>
        <v>36.46859962649436</v>
      </c>
      <c r="G100" s="10">
        <f t="shared" si="0"/>
        <v>36.475913015203965</v>
      </c>
      <c r="H100" s="10">
        <f t="shared" si="0"/>
        <v>35.747056418808157</v>
      </c>
      <c r="I100" s="10">
        <f t="shared" si="0"/>
        <v>35.525028765880037</v>
      </c>
      <c r="J100" s="10">
        <f t="shared" si="0"/>
        <v>34.699498514598503</v>
      </c>
      <c r="K100" s="10">
        <f t="shared" si="0"/>
        <v>34.256917355970884</v>
      </c>
      <c r="L100" s="10">
        <f t="shared" si="0"/>
        <v>34.219242373449546</v>
      </c>
      <c r="M100" s="10">
        <f t="shared" si="0"/>
        <v>36.115096224647473</v>
      </c>
      <c r="N100" s="10">
        <f t="shared" si="0"/>
        <v>35.803319113338993</v>
      </c>
      <c r="O100" s="10">
        <f t="shared" si="0"/>
        <v>36.222807167548162</v>
      </c>
      <c r="P100" s="10">
        <f t="shared" si="0"/>
        <v>35.884453429892496</v>
      </c>
      <c r="Q100" s="10">
        <f t="shared" si="0"/>
        <v>33.193872310131795</v>
      </c>
      <c r="R100" s="10">
        <f t="shared" si="0"/>
        <v>30.363295672768366</v>
      </c>
      <c r="S100" s="10">
        <f t="shared" si="0"/>
        <v>30.250085278030234</v>
      </c>
      <c r="T100" s="10">
        <f t="shared" si="0"/>
        <v>28.877580100150634</v>
      </c>
      <c r="U100" s="10">
        <f t="shared" si="0"/>
        <v>29.380418084055748</v>
      </c>
      <c r="V100" s="10">
        <f t="shared" si="0"/>
        <v>30.037609300978783</v>
      </c>
      <c r="W100" s="10">
        <f t="shared" si="0"/>
        <v>30.693856584827845</v>
      </c>
      <c r="X100" s="10">
        <f t="shared" si="0"/>
        <v>30.90956724955706</v>
      </c>
      <c r="Y100" s="10">
        <f t="shared" si="0"/>
        <v>31.775826273367024</v>
      </c>
      <c r="Z100" s="10">
        <f t="shared" si="0"/>
        <v>32.365995168370588</v>
      </c>
      <c r="AA100" s="10">
        <f t="shared" si="0"/>
        <v>32.68758714526242</v>
      </c>
      <c r="AB100" s="10">
        <f t="shared" si="0"/>
        <v>36.241652777933133</v>
      </c>
      <c r="AC100" s="10">
        <f t="shared" si="0"/>
        <v>35.182942239204507</v>
      </c>
      <c r="AD100" s="10">
        <f t="shared" si="0"/>
        <v>34.636345736978903</v>
      </c>
      <c r="AE100" s="10">
        <f t="shared" si="0"/>
        <v>33.972994639217838</v>
      </c>
    </row>
    <row r="101" spans="2:31" ht="11.45" customHeight="1" x14ac:dyDescent="0.25">
      <c r="B101" s="22" t="s">
        <v>45</v>
      </c>
      <c r="C101" s="10">
        <f t="shared" si="1"/>
        <v>20.952336281223616</v>
      </c>
      <c r="D101" s="10">
        <f t="shared" si="0"/>
        <v>23.867922192603839</v>
      </c>
      <c r="E101" s="10">
        <f t="shared" si="0"/>
        <v>18.659140600597919</v>
      </c>
      <c r="F101" s="10">
        <f t="shared" si="0"/>
        <v>25.242307424120174</v>
      </c>
      <c r="G101" s="10">
        <f t="shared" si="0"/>
        <v>7.1338927685923315</v>
      </c>
      <c r="H101" s="10">
        <f t="shared" si="0"/>
        <v>7.8544361130477247</v>
      </c>
      <c r="I101" s="10">
        <f t="shared" si="0"/>
        <v>8.6151060504375785</v>
      </c>
      <c r="J101" s="10">
        <f t="shared" si="0"/>
        <v>8.2566817630924287</v>
      </c>
      <c r="K101" s="10">
        <f t="shared" si="0"/>
        <v>7.8763965514591741</v>
      </c>
      <c r="L101" s="10">
        <f t="shared" si="0"/>
        <v>7.5667635446369816</v>
      </c>
      <c r="M101" s="10">
        <f t="shared" si="0"/>
        <v>7.9789322843108224</v>
      </c>
      <c r="N101" s="10">
        <f t="shared" si="0"/>
        <v>9.0431250746625249</v>
      </c>
      <c r="O101" s="10">
        <f t="shared" si="0"/>
        <v>9.9098875610104002</v>
      </c>
      <c r="P101" s="10">
        <f t="shared" si="0"/>
        <v>8.2182957805777761</v>
      </c>
      <c r="Q101" s="10">
        <f t="shared" si="0"/>
        <v>8.6959738071427601</v>
      </c>
      <c r="R101" s="10">
        <f t="shared" si="0"/>
        <v>8.2441164381838057</v>
      </c>
      <c r="S101" s="10">
        <f t="shared" si="0"/>
        <v>8.3938720656397958</v>
      </c>
      <c r="T101" s="10">
        <f t="shared" si="0"/>
        <v>7.9843290783875087</v>
      </c>
      <c r="U101" s="10">
        <f t="shared" si="0"/>
        <v>7.4734427275842492</v>
      </c>
      <c r="V101" s="10">
        <f t="shared" si="0"/>
        <v>7.7386703473659999</v>
      </c>
      <c r="W101" s="10">
        <f t="shared" si="0"/>
        <v>8.3848559839589374</v>
      </c>
      <c r="X101" s="10">
        <f t="shared" si="0"/>
        <v>8.0901561171811824</v>
      </c>
      <c r="Y101" s="10">
        <f t="shared" si="0"/>
        <v>8.1200496132329416</v>
      </c>
      <c r="Z101" s="10">
        <f t="shared" si="0"/>
        <v>8.7983803005076986</v>
      </c>
      <c r="AA101" s="10">
        <f t="shared" si="0"/>
        <v>9.7926886846045278</v>
      </c>
      <c r="AB101" s="10">
        <f t="shared" si="0"/>
        <v>9.5392052872062667</v>
      </c>
      <c r="AC101" s="10">
        <f t="shared" si="0"/>
        <v>10.861126535269817</v>
      </c>
      <c r="AD101" s="10">
        <f t="shared" si="0"/>
        <v>11.008098474314028</v>
      </c>
      <c r="AE101" s="10">
        <f t="shared" si="0"/>
        <v>11.162434849136901</v>
      </c>
    </row>
    <row r="102" spans="2:31" ht="11.45" customHeight="1" x14ac:dyDescent="0.25">
      <c r="B102" s="22" t="s">
        <v>46</v>
      </c>
      <c r="C102" s="10">
        <f t="shared" si="1"/>
        <v>14.183966107218511</v>
      </c>
      <c r="D102" s="10">
        <f t="shared" si="0"/>
        <v>13.645250638136099</v>
      </c>
      <c r="E102" s="10">
        <f t="shared" si="0"/>
        <v>13.381637770262431</v>
      </c>
      <c r="F102" s="10">
        <f t="shared" si="0"/>
        <v>12.822527698687267</v>
      </c>
      <c r="G102" s="10">
        <f t="shared" si="0"/>
        <v>12.82375575344801</v>
      </c>
      <c r="H102" s="10">
        <f t="shared" si="0"/>
        <v>12.219575876421059</v>
      </c>
      <c r="I102" s="10">
        <f t="shared" si="0"/>
        <v>13.404420774423112</v>
      </c>
      <c r="J102" s="10">
        <f t="shared" si="0"/>
        <v>14.374338889047714</v>
      </c>
      <c r="K102" s="10">
        <f t="shared" si="0"/>
        <v>14.132458828065127</v>
      </c>
      <c r="L102" s="10">
        <f t="shared" si="0"/>
        <v>14.45668488315094</v>
      </c>
      <c r="M102" s="10">
        <f t="shared" si="0"/>
        <v>14.718457416786672</v>
      </c>
      <c r="N102" s="10">
        <f t="shared" si="0"/>
        <v>14.114558843132345</v>
      </c>
      <c r="O102" s="10">
        <f t="shared" si="0"/>
        <v>14.823591913140104</v>
      </c>
      <c r="P102" s="10">
        <f t="shared" si="0"/>
        <v>14.352372348479307</v>
      </c>
      <c r="Q102" s="10">
        <f t="shared" si="0"/>
        <v>13.822240611093132</v>
      </c>
      <c r="R102" s="10">
        <f t="shared" si="0"/>
        <v>14.093907707873511</v>
      </c>
      <c r="S102" s="10">
        <f t="shared" si="0"/>
        <v>14.29574024022752</v>
      </c>
      <c r="T102" s="10">
        <f t="shared" si="0"/>
        <v>15.215819033021688</v>
      </c>
      <c r="U102" s="10">
        <f t="shared" si="0"/>
        <v>15.397733109612027</v>
      </c>
      <c r="V102" s="10">
        <f t="shared" si="0"/>
        <v>15.365074019729686</v>
      </c>
      <c r="W102" s="10">
        <f t="shared" si="0"/>
        <v>15.901221968721448</v>
      </c>
      <c r="X102" s="10">
        <f t="shared" si="0"/>
        <v>15.798364924118061</v>
      </c>
      <c r="Y102" s="10">
        <f t="shared" si="0"/>
        <v>16.297249098934724</v>
      </c>
      <c r="Z102" s="10">
        <f t="shared" si="0"/>
        <v>16.718837499820516</v>
      </c>
      <c r="AA102" s="10">
        <f t="shared" si="0"/>
        <v>17.522585389906148</v>
      </c>
      <c r="AB102" s="10">
        <f t="shared" si="0"/>
        <v>17.982253051194327</v>
      </c>
      <c r="AC102" s="10">
        <f t="shared" si="0"/>
        <v>19.060781825871548</v>
      </c>
      <c r="AD102" s="10">
        <f t="shared" si="0"/>
        <v>19.53309766907714</v>
      </c>
      <c r="AE102" s="10">
        <f t="shared" si="0"/>
        <v>18.853028886026362</v>
      </c>
    </row>
    <row r="103" spans="2:31" ht="11.45" customHeight="1" x14ac:dyDescent="0.25">
      <c r="B103" s="22" t="s">
        <v>47</v>
      </c>
      <c r="C103" s="10">
        <f t="shared" si="1"/>
        <v>67.969502198860241</v>
      </c>
      <c r="D103" s="10">
        <f t="shared" si="0"/>
        <v>64.698311450727715</v>
      </c>
      <c r="E103" s="10">
        <f t="shared" si="0"/>
        <v>66.835287241989221</v>
      </c>
      <c r="F103" s="10">
        <f t="shared" si="0"/>
        <v>62.457825166143287</v>
      </c>
      <c r="G103" s="10">
        <f t="shared" si="0"/>
        <v>61.038527921225075</v>
      </c>
      <c r="H103" s="10">
        <f t="shared" si="0"/>
        <v>59.723318397067054</v>
      </c>
      <c r="I103" s="10">
        <f t="shared" si="0"/>
        <v>58.544701821168474</v>
      </c>
      <c r="J103" s="10">
        <f t="shared" si="0"/>
        <v>55.330607775575913</v>
      </c>
      <c r="K103" s="10">
        <f t="shared" si="0"/>
        <v>54.437392078169289</v>
      </c>
      <c r="L103" s="10">
        <f t="shared" si="0"/>
        <v>56.136598746992433</v>
      </c>
      <c r="M103" s="10">
        <f t="shared" si="0"/>
        <v>59.143852967868732</v>
      </c>
      <c r="N103" s="10">
        <f t="shared" si="0"/>
        <v>57.374399911420205</v>
      </c>
      <c r="O103" s="10">
        <f t="shared" si="0"/>
        <v>53.554540862815969</v>
      </c>
      <c r="P103" s="10">
        <f t="shared" si="0"/>
        <v>53.733964208983764</v>
      </c>
      <c r="Q103" s="10">
        <f t="shared" si="0"/>
        <v>52.700741359507148</v>
      </c>
      <c r="R103" s="10">
        <f t="shared" si="0"/>
        <v>52.351508386881413</v>
      </c>
      <c r="S103" s="10">
        <f t="shared" si="0"/>
        <v>51.975393062905368</v>
      </c>
      <c r="T103" s="10">
        <f t="shared" si="0"/>
        <v>51.549223871694942</v>
      </c>
      <c r="U103" s="10">
        <f t="shared" si="0"/>
        <v>52.327206407719494</v>
      </c>
      <c r="V103" s="10">
        <f t="shared" si="0"/>
        <v>51.898034939176689</v>
      </c>
      <c r="W103" s="10">
        <f t="shared" si="0"/>
        <v>53.144922501397666</v>
      </c>
      <c r="X103" s="10">
        <f t="shared" si="0"/>
        <v>55.302726368853456</v>
      </c>
      <c r="Y103" s="10">
        <f t="shared" si="0"/>
        <v>55.113637576500174</v>
      </c>
      <c r="Z103" s="10">
        <f t="shared" si="0"/>
        <v>55.84300352805797</v>
      </c>
      <c r="AA103" s="10">
        <f t="shared" si="0"/>
        <v>55.627168958436116</v>
      </c>
      <c r="AB103" s="10">
        <f t="shared" si="0"/>
        <v>55.953360051870519</v>
      </c>
      <c r="AC103" s="10">
        <f t="shared" si="0"/>
        <v>57.389473180897213</v>
      </c>
      <c r="AD103" s="10">
        <f t="shared" si="0"/>
        <v>55.107269733016714</v>
      </c>
      <c r="AE103" s="10">
        <f t="shared" si="0"/>
        <v>53.55289358421355</v>
      </c>
    </row>
    <row r="104" spans="2:31" ht="11.45" customHeight="1" x14ac:dyDescent="0.25">
      <c r="B104" s="22" t="s">
        <v>48</v>
      </c>
      <c r="C104" s="10">
        <f t="shared" si="1"/>
        <v>58.84584531172429</v>
      </c>
      <c r="D104" s="10">
        <f t="shared" si="0"/>
        <v>57.402832221547762</v>
      </c>
      <c r="E104" s="10">
        <f t="shared" si="0"/>
        <v>55.050348909106972</v>
      </c>
      <c r="F104" s="10">
        <f t="shared" si="0"/>
        <v>53.620690897450281</v>
      </c>
      <c r="G104" s="10">
        <f t="shared" si="0"/>
        <v>52.55764434995551</v>
      </c>
      <c r="H104" s="10">
        <f t="shared" si="0"/>
        <v>52.066073180150354</v>
      </c>
      <c r="I104" s="10">
        <f t="shared" si="0"/>
        <v>52.279821787870077</v>
      </c>
      <c r="J104" s="10">
        <f t="shared" si="0"/>
        <v>52.903727440899473</v>
      </c>
      <c r="K104" s="10">
        <f t="shared" si="0"/>
        <v>51.86525119648924</v>
      </c>
      <c r="L104" s="10">
        <f t="shared" si="0"/>
        <v>49.590459602867938</v>
      </c>
      <c r="M104" s="10">
        <f t="shared" si="0"/>
        <v>48.91083195603224</v>
      </c>
      <c r="N104" s="10">
        <f t="shared" si="0"/>
        <v>46.176239413453885</v>
      </c>
      <c r="O104" s="10">
        <f t="shared" si="0"/>
        <v>45.785104962275</v>
      </c>
      <c r="P104" s="10">
        <f t="shared" si="0"/>
        <v>45.516458222292108</v>
      </c>
      <c r="Q104" s="10">
        <f t="shared" si="0"/>
        <v>42.230040371539367</v>
      </c>
      <c r="R104" s="10">
        <f t="shared" si="0"/>
        <v>41.764729403618155</v>
      </c>
      <c r="S104" s="10">
        <f t="shared" si="0"/>
        <v>40.409808951303908</v>
      </c>
      <c r="T104" s="10">
        <f t="shared" si="0"/>
        <v>40.646026340717114</v>
      </c>
      <c r="U104" s="10">
        <f t="shared" si="0"/>
        <v>41.634858224391614</v>
      </c>
      <c r="V104" s="10">
        <f t="shared" si="0"/>
        <v>41.804957894756946</v>
      </c>
      <c r="W104" s="10">
        <f t="shared" si="0"/>
        <v>42.265574877933254</v>
      </c>
      <c r="X104" s="10">
        <f t="shared" si="0"/>
        <v>42.946451715386097</v>
      </c>
      <c r="Y104" s="10">
        <f t="shared" si="0"/>
        <v>43.103985353677082</v>
      </c>
      <c r="Z104" s="10">
        <f t="shared" si="0"/>
        <v>44.794367409986762</v>
      </c>
      <c r="AA104" s="10">
        <f t="shared" si="0"/>
        <v>44.584054799008712</v>
      </c>
      <c r="AB104" s="10">
        <f t="shared" si="0"/>
        <v>45.823634308923353</v>
      </c>
      <c r="AC104" s="10">
        <f t="shared" si="0"/>
        <v>48.186503163716559</v>
      </c>
      <c r="AD104" s="10">
        <f t="shared" si="0"/>
        <v>48.472234558390355</v>
      </c>
      <c r="AE104" s="10">
        <f t="shared" si="0"/>
        <v>48.400878151285227</v>
      </c>
    </row>
    <row r="105" spans="2:31" ht="11.45" customHeight="1" x14ac:dyDescent="0.25">
      <c r="B105" s="22" t="s">
        <v>49</v>
      </c>
      <c r="C105" s="10">
        <f t="shared" si="1"/>
        <v>14.646010166111342</v>
      </c>
      <c r="D105" s="10">
        <f t="shared" si="0"/>
        <v>13.936707069754281</v>
      </c>
      <c r="E105" s="10">
        <f t="shared" si="0"/>
        <v>13.511147307339916</v>
      </c>
      <c r="F105" s="10">
        <f t="shared" si="0"/>
        <v>13.547872870379596</v>
      </c>
      <c r="G105" s="10">
        <f t="shared" si="0"/>
        <v>13.204557458688598</v>
      </c>
      <c r="H105" s="10">
        <f t="shared" si="0"/>
        <v>11.291479670998848</v>
      </c>
      <c r="I105" s="10">
        <f t="shared" si="0"/>
        <v>14.491182953710506</v>
      </c>
      <c r="J105" s="10">
        <f t="shared" si="0"/>
        <v>16.494401378122308</v>
      </c>
      <c r="K105" s="10">
        <f t="shared" si="0"/>
        <v>17.26415743480355</v>
      </c>
      <c r="L105" s="10">
        <f t="shared" si="0"/>
        <v>19.558467845686742</v>
      </c>
      <c r="M105" s="10">
        <f t="shared" si="0"/>
        <v>19.88226245414744</v>
      </c>
      <c r="N105" s="10">
        <f t="shared" si="0"/>
        <v>22.6264684727883</v>
      </c>
      <c r="O105" s="10">
        <f t="shared" si="0"/>
        <v>23.306881338451841</v>
      </c>
      <c r="P105" s="10">
        <f t="shared" si="0"/>
        <v>22.024699562496536</v>
      </c>
      <c r="Q105" s="10">
        <f t="shared" si="0"/>
        <v>21.903134250923188</v>
      </c>
      <c r="R105" s="10">
        <f t="shared" si="0"/>
        <v>20.933545866188936</v>
      </c>
      <c r="S105" s="10">
        <f t="shared" si="0"/>
        <v>21.603596549256796</v>
      </c>
      <c r="T105" s="10">
        <f t="shared" si="0"/>
        <v>21.550673851061958</v>
      </c>
      <c r="U105" s="10">
        <f t="shared" si="0"/>
        <v>20.626725342758469</v>
      </c>
      <c r="V105" s="10">
        <f t="shared" si="0"/>
        <v>22.643144148669013</v>
      </c>
      <c r="W105" s="10">
        <f t="shared" si="0"/>
        <v>22.775275369998862</v>
      </c>
      <c r="X105" s="10">
        <f t="shared" si="0"/>
        <v>22.837341047429639</v>
      </c>
      <c r="Y105" s="10">
        <f t="shared" si="0"/>
        <v>22.869680250379119</v>
      </c>
      <c r="Z105" s="10">
        <f t="shared" si="0"/>
        <v>24.454760817141704</v>
      </c>
      <c r="AA105" s="10">
        <f t="shared" si="0"/>
        <v>25.555414228779785</v>
      </c>
      <c r="AB105" s="10">
        <f t="shared" si="0"/>
        <v>26.195154653474507</v>
      </c>
      <c r="AC105" s="10">
        <f t="shared" si="0"/>
        <v>30.257725437880236</v>
      </c>
      <c r="AD105" s="10">
        <f t="shared" si="0"/>
        <v>36.112368623900352</v>
      </c>
      <c r="AE105" s="10">
        <f t="shared" si="0"/>
        <v>30.678775559271276</v>
      </c>
    </row>
    <row r="106" spans="2:31" ht="11.45" customHeight="1" x14ac:dyDescent="0.25">
      <c r="B106" s="22" t="s">
        <v>50</v>
      </c>
      <c r="C106" s="10">
        <f t="shared" si="1"/>
        <v>28.43931789924584</v>
      </c>
      <c r="D106" s="10">
        <f t="shared" si="0"/>
        <v>29.616885531615566</v>
      </c>
      <c r="E106" s="10">
        <f t="shared" si="0"/>
        <v>34.792861187796419</v>
      </c>
      <c r="F106" s="10">
        <f t="shared" si="0"/>
        <v>38.614223450621878</v>
      </c>
      <c r="G106" s="10">
        <f t="shared" si="0"/>
        <v>38.407303414361721</v>
      </c>
      <c r="H106" s="10">
        <f t="shared" si="0"/>
        <v>39.465176526002523</v>
      </c>
      <c r="I106" s="10">
        <f t="shared" si="0"/>
        <v>43.295789386721012</v>
      </c>
      <c r="J106" s="10">
        <f t="shared" si="0"/>
        <v>43.874184599235207</v>
      </c>
      <c r="K106" s="10">
        <f t="shared" si="0"/>
        <v>42.459839856766301</v>
      </c>
      <c r="L106" s="10">
        <f t="shared" si="0"/>
        <v>42.078841923677224</v>
      </c>
      <c r="M106" s="10">
        <f t="shared" si="0"/>
        <v>46.322378276098974</v>
      </c>
      <c r="N106" s="10">
        <f t="shared" si="0"/>
        <v>39.307150685751118</v>
      </c>
      <c r="O106" s="10">
        <f t="shared" si="0"/>
        <v>45.893855872530473</v>
      </c>
      <c r="P106" s="10">
        <f t="shared" si="0"/>
        <v>49.096300223228788</v>
      </c>
      <c r="Q106" s="10">
        <f t="shared" si="0"/>
        <v>53.875496158187978</v>
      </c>
      <c r="R106" s="10">
        <f t="shared" si="0"/>
        <v>59.915484358179214</v>
      </c>
      <c r="S106" s="10">
        <f t="shared" si="0"/>
        <v>64.095156641008586</v>
      </c>
      <c r="T106" s="10">
        <f t="shared" si="0"/>
        <v>63.132643099373134</v>
      </c>
      <c r="U106" s="10">
        <f t="shared" si="0"/>
        <v>71.773354580714994</v>
      </c>
      <c r="V106" s="10">
        <f t="shared" si="0"/>
        <v>78.728607035599893</v>
      </c>
      <c r="W106" s="10">
        <f t="shared" si="0"/>
        <v>84.547707626955642</v>
      </c>
      <c r="X106" s="10">
        <f t="shared" si="0"/>
        <v>82.546021889391966</v>
      </c>
      <c r="Y106" s="10">
        <f t="shared" si="0"/>
        <v>90.980243954590435</v>
      </c>
      <c r="Z106" s="10">
        <f t="shared" si="0"/>
        <v>94.428020929749337</v>
      </c>
      <c r="AA106" s="10">
        <f t="shared" si="0"/>
        <v>96.190886779700605</v>
      </c>
      <c r="AB106" s="10">
        <f t="shared" si="0"/>
        <v>108.50725195089119</v>
      </c>
      <c r="AC106" s="10">
        <f t="shared" si="0"/>
        <v>100.87653381857531</v>
      </c>
      <c r="AD106" s="10">
        <f t="shared" si="0"/>
        <v>99.500525705832644</v>
      </c>
      <c r="AE106" s="10">
        <f t="shared" si="0"/>
        <v>97.243039422936945</v>
      </c>
    </row>
    <row r="107" spans="2:31" ht="11.45" customHeight="1" x14ac:dyDescent="0.25">
      <c r="B107" s="22" t="s">
        <v>51</v>
      </c>
      <c r="C107" s="10">
        <f t="shared" si="1"/>
        <v>20.577795100036042</v>
      </c>
      <c r="D107" s="10">
        <f t="shared" si="0"/>
        <v>22.145871870359272</v>
      </c>
      <c r="E107" s="10">
        <f t="shared" si="0"/>
        <v>22.536232811546714</v>
      </c>
      <c r="F107" s="10">
        <f t="shared" si="0"/>
        <v>20.099260185204074</v>
      </c>
      <c r="G107" s="10">
        <f t="shared" si="0"/>
        <v>20.139995093031008</v>
      </c>
      <c r="H107" s="10">
        <f t="shared" si="0"/>
        <v>19.357198355784504</v>
      </c>
      <c r="I107" s="10">
        <f t="shared" si="0"/>
        <v>18.308246845643918</v>
      </c>
      <c r="J107" s="10">
        <f t="shared" si="0"/>
        <v>17.897525430527207</v>
      </c>
      <c r="K107" s="10">
        <f t="shared" si="0"/>
        <v>18.457048728768569</v>
      </c>
      <c r="L107" s="10">
        <f t="shared" si="0"/>
        <v>17.81021836995976</v>
      </c>
      <c r="M107" s="10">
        <f t="shared" si="0"/>
        <v>16.370416019032305</v>
      </c>
      <c r="N107" s="10">
        <f t="shared" si="0"/>
        <v>17.628614308442458</v>
      </c>
      <c r="O107" s="10">
        <f t="shared" si="0"/>
        <v>18.172336752055127</v>
      </c>
      <c r="P107" s="10">
        <f t="shared" si="0"/>
        <v>18.55220729953804</v>
      </c>
      <c r="Q107" s="10">
        <f t="shared" si="0"/>
        <v>17.164137610632043</v>
      </c>
      <c r="R107" s="10">
        <f t="shared" si="0"/>
        <v>13.961461346557082</v>
      </c>
      <c r="S107" s="10">
        <f t="shared" si="0"/>
        <v>12.259869515455058</v>
      </c>
      <c r="T107" s="10">
        <f t="shared" si="0"/>
        <v>10.764207883284348</v>
      </c>
      <c r="U107" s="10">
        <f t="shared" si="0"/>
        <v>9.9926017988793507</v>
      </c>
      <c r="V107" s="10">
        <f t="shared" ref="V107:AE122" si="2">V21/V69*1000</f>
        <v>8.9433677614018805</v>
      </c>
      <c r="W107" s="10">
        <f t="shared" si="2"/>
        <v>9.2308572941374294</v>
      </c>
      <c r="X107" s="10">
        <f t="shared" si="2"/>
        <v>8.9923591041112569</v>
      </c>
      <c r="Y107" s="10">
        <f t="shared" si="2"/>
        <v>9.6829360271722589</v>
      </c>
      <c r="Z107" s="10">
        <f t="shared" si="2"/>
        <v>9.0945564110536044</v>
      </c>
      <c r="AA107" s="10">
        <f t="shared" si="2"/>
        <v>10.056366047745357</v>
      </c>
      <c r="AB107" s="10">
        <f t="shared" si="2"/>
        <v>10.062935207066941</v>
      </c>
      <c r="AC107" s="10">
        <f t="shared" si="2"/>
        <v>10.647972246994533</v>
      </c>
      <c r="AD107" s="10">
        <f t="shared" si="2"/>
        <v>11.618075025730207</v>
      </c>
      <c r="AE107" s="10">
        <f t="shared" si="2"/>
        <v>12.045127763152843</v>
      </c>
    </row>
    <row r="108" spans="2:31" ht="11.45" customHeight="1" x14ac:dyDescent="0.25">
      <c r="B108" s="22" t="s">
        <v>52</v>
      </c>
      <c r="C108" s="10">
        <f t="shared" si="1"/>
        <v>30.87000629550375</v>
      </c>
      <c r="D108" s="10">
        <f t="shared" si="1"/>
        <v>29.935263393584947</v>
      </c>
      <c r="E108" s="10">
        <f t="shared" si="1"/>
        <v>28.381193016482719</v>
      </c>
      <c r="F108" s="10">
        <f t="shared" si="1"/>
        <v>27.668023232842071</v>
      </c>
      <c r="G108" s="10">
        <f t="shared" si="1"/>
        <v>26.909195822970457</v>
      </c>
      <c r="H108" s="10">
        <f t="shared" si="1"/>
        <v>27.693293431748202</v>
      </c>
      <c r="I108" s="10">
        <f t="shared" si="1"/>
        <v>24.858951781159636</v>
      </c>
      <c r="J108" s="10">
        <f t="shared" si="1"/>
        <v>23.199560777923004</v>
      </c>
      <c r="K108" s="10">
        <f t="shared" si="1"/>
        <v>22.443264882972251</v>
      </c>
      <c r="L108" s="10">
        <f t="shared" si="1"/>
        <v>21.455274830467793</v>
      </c>
      <c r="M108" s="10">
        <f t="shared" si="1"/>
        <v>21.2375249500998</v>
      </c>
      <c r="N108" s="10">
        <f t="shared" si="1"/>
        <v>21.218102015923783</v>
      </c>
      <c r="O108" s="10">
        <f t="shared" si="1"/>
        <v>21.692792136175111</v>
      </c>
      <c r="P108" s="10">
        <f t="shared" si="1"/>
        <v>20.488002940966677</v>
      </c>
      <c r="Q108" s="10">
        <f t="shared" si="1"/>
        <v>20.554830255474275</v>
      </c>
      <c r="R108" s="10">
        <f t="shared" si="1"/>
        <v>20.75007991509209</v>
      </c>
      <c r="S108" s="10">
        <f t="shared" ref="D108:AD117" si="3">S22/S70*1000</f>
        <v>21.696311460881279</v>
      </c>
      <c r="T108" s="10">
        <f t="shared" si="3"/>
        <v>21.774146346501894</v>
      </c>
      <c r="U108" s="10">
        <f t="shared" si="3"/>
        <v>22.035887426292732</v>
      </c>
      <c r="V108" s="10">
        <f t="shared" si="3"/>
        <v>22.345937075628335</v>
      </c>
      <c r="W108" s="10">
        <f t="shared" si="3"/>
        <v>22.701257195898378</v>
      </c>
      <c r="X108" s="10">
        <f t="shared" si="3"/>
        <v>23.034949507801102</v>
      </c>
      <c r="Y108" s="10">
        <f t="shared" si="3"/>
        <v>23.186245984665497</v>
      </c>
      <c r="Z108" s="10">
        <f t="shared" si="3"/>
        <v>23.650922813503342</v>
      </c>
      <c r="AA108" s="10">
        <f t="shared" si="3"/>
        <v>24.30583655909291</v>
      </c>
      <c r="AB108" s="10">
        <f t="shared" si="3"/>
        <v>23.816020961331819</v>
      </c>
      <c r="AC108" s="10">
        <f t="shared" si="3"/>
        <v>24.638566580253524</v>
      </c>
      <c r="AD108" s="10">
        <f t="shared" si="3"/>
        <v>26.790362791871498</v>
      </c>
      <c r="AE108" s="10">
        <f t="shared" si="2"/>
        <v>26.970870204377203</v>
      </c>
    </row>
    <row r="109" spans="2:31" ht="11.45" customHeight="1" x14ac:dyDescent="0.25">
      <c r="B109" s="22" t="s">
        <v>53</v>
      </c>
      <c r="C109" s="10">
        <f t="shared" si="1"/>
        <v>49.279339427595318</v>
      </c>
      <c r="D109" s="10">
        <f t="shared" si="3"/>
        <v>50.236824660478696</v>
      </c>
      <c r="E109" s="10">
        <f t="shared" si="3"/>
        <v>48.389002627775952</v>
      </c>
      <c r="F109" s="10">
        <f t="shared" si="3"/>
        <v>48.212865079312024</v>
      </c>
      <c r="G109" s="10">
        <f t="shared" si="3"/>
        <v>47.955040904133853</v>
      </c>
      <c r="H109" s="10">
        <f t="shared" si="3"/>
        <v>46.756887536421708</v>
      </c>
      <c r="I109" s="10">
        <f t="shared" si="3"/>
        <v>44.993591487950219</v>
      </c>
      <c r="J109" s="10">
        <f t="shared" si="3"/>
        <v>45.694913042271175</v>
      </c>
      <c r="K109" s="10">
        <f t="shared" si="3"/>
        <v>46.352288623652079</v>
      </c>
      <c r="L109" s="10">
        <f t="shared" si="3"/>
        <v>45.833139601319218</v>
      </c>
      <c r="M109" s="10">
        <f t="shared" si="3"/>
        <v>46.128125839353721</v>
      </c>
      <c r="N109" s="10">
        <f t="shared" si="3"/>
        <v>47.696656435231411</v>
      </c>
      <c r="O109" s="10">
        <f t="shared" si="3"/>
        <v>47.232851295450388</v>
      </c>
      <c r="P109" s="10">
        <f t="shared" si="3"/>
        <v>47.582589778522077</v>
      </c>
      <c r="Q109" s="10">
        <f t="shared" si="3"/>
        <v>46.167093897482275</v>
      </c>
      <c r="R109" s="10">
        <f t="shared" si="3"/>
        <v>46.516569378688601</v>
      </c>
      <c r="S109" s="10">
        <f t="shared" si="3"/>
        <v>46.175047831455295</v>
      </c>
      <c r="T109" s="10">
        <f t="shared" si="3"/>
        <v>45.786702079341119</v>
      </c>
      <c r="U109" s="10">
        <f t="shared" si="3"/>
        <v>46.024619203254709</v>
      </c>
      <c r="V109" s="10">
        <f t="shared" si="3"/>
        <v>45.928066324830816</v>
      </c>
      <c r="W109" s="10">
        <f t="shared" si="3"/>
        <v>46.099977394762234</v>
      </c>
      <c r="X109" s="10">
        <f t="shared" si="3"/>
        <v>45.302717103947359</v>
      </c>
      <c r="Y109" s="10">
        <f t="shared" si="3"/>
        <v>45.517858079727922</v>
      </c>
      <c r="Z109" s="10">
        <f t="shared" si="3"/>
        <v>45.053071865253386</v>
      </c>
      <c r="AA109" s="10">
        <f t="shared" si="3"/>
        <v>46.122370339390251</v>
      </c>
      <c r="AB109" s="10">
        <f t="shared" si="3"/>
        <v>47.481251628797629</v>
      </c>
      <c r="AC109" s="10">
        <f t="shared" si="3"/>
        <v>45.902107090277461</v>
      </c>
      <c r="AD109" s="10">
        <f t="shared" si="3"/>
        <v>45.360820664248521</v>
      </c>
      <c r="AE109" s="10">
        <f t="shared" si="2"/>
        <v>46.14780300412216</v>
      </c>
    </row>
    <row r="110" spans="2:31" ht="11.45" customHeight="1" x14ac:dyDescent="0.25">
      <c r="B110" s="22" t="s">
        <v>54</v>
      </c>
      <c r="C110" s="10">
        <f t="shared" si="1"/>
        <v>12.910856163254541</v>
      </c>
      <c r="D110" s="10">
        <f t="shared" si="3"/>
        <v>13.685183046541169</v>
      </c>
      <c r="E110" s="10">
        <f t="shared" si="3"/>
        <v>14.993989889842092</v>
      </c>
      <c r="F110" s="10">
        <f t="shared" si="3"/>
        <v>16.049024885097925</v>
      </c>
      <c r="G110" s="10">
        <f t="shared" si="3"/>
        <v>16.776408305070724</v>
      </c>
      <c r="H110" s="10">
        <f t="shared" si="3"/>
        <v>17.272265769525305</v>
      </c>
      <c r="I110" s="10">
        <f t="shared" si="3"/>
        <v>17.953884415967625</v>
      </c>
      <c r="J110" s="10">
        <f t="shared" si="3"/>
        <v>18.629397941283553</v>
      </c>
      <c r="K110" s="10">
        <f t="shared" si="3"/>
        <v>18.571755045430542</v>
      </c>
      <c r="L110" s="10">
        <f t="shared" si="3"/>
        <v>18.141781294499332</v>
      </c>
      <c r="M110" s="10">
        <f t="shared" si="3"/>
        <v>18.253680521493109</v>
      </c>
      <c r="N110" s="10">
        <f t="shared" si="3"/>
        <v>17.695629573353596</v>
      </c>
      <c r="O110" s="10">
        <f t="shared" si="3"/>
        <v>18.479003230272266</v>
      </c>
      <c r="P110" s="10">
        <f t="shared" si="3"/>
        <v>17.991766747982734</v>
      </c>
      <c r="Q110" s="10">
        <f t="shared" si="3"/>
        <v>16.814952960182456</v>
      </c>
      <c r="R110" s="10">
        <f t="shared" si="3"/>
        <v>15.264303772477748</v>
      </c>
      <c r="S110" s="10">
        <f t="shared" si="3"/>
        <v>15.356553230015445</v>
      </c>
      <c r="T110" s="10">
        <f t="shared" si="3"/>
        <v>16.030988938140105</v>
      </c>
      <c r="U110" s="10">
        <f t="shared" si="3"/>
        <v>17.046505908393549</v>
      </c>
      <c r="V110" s="10">
        <f t="shared" si="3"/>
        <v>17.27699365681249</v>
      </c>
      <c r="W110" s="10">
        <f t="shared" si="3"/>
        <v>16.046202695697254</v>
      </c>
      <c r="X110" s="10">
        <f t="shared" si="3"/>
        <v>14.499244142101283</v>
      </c>
      <c r="Y110" s="10">
        <f t="shared" si="3"/>
        <v>15.619158251294641</v>
      </c>
      <c r="Z110" s="10">
        <f t="shared" si="3"/>
        <v>15.747066686469628</v>
      </c>
      <c r="AA110" s="10">
        <f t="shared" si="3"/>
        <v>15.385387088191292</v>
      </c>
      <c r="AB110" s="10">
        <f t="shared" si="3"/>
        <v>14.291695177728958</v>
      </c>
      <c r="AC110" s="10">
        <f t="shared" si="3"/>
        <v>15.52271031026762</v>
      </c>
      <c r="AD110" s="10">
        <f t="shared" si="3"/>
        <v>16.127429723778768</v>
      </c>
      <c r="AE110" s="10">
        <f t="shared" si="2"/>
        <v>16.558616857346667</v>
      </c>
    </row>
    <row r="111" spans="2:31" ht="11.45" customHeight="1" x14ac:dyDescent="0.25">
      <c r="B111" s="22" t="s">
        <v>55</v>
      </c>
      <c r="C111" s="10">
        <f t="shared" si="1"/>
        <v>47.085506791739427</v>
      </c>
      <c r="D111" s="10">
        <f t="shared" si="3"/>
        <v>44.766509401572357</v>
      </c>
      <c r="E111" s="10">
        <f t="shared" si="3"/>
        <v>43.796015107684312</v>
      </c>
      <c r="F111" s="10">
        <f t="shared" si="3"/>
        <v>41.305434535821782</v>
      </c>
      <c r="G111" s="10">
        <f t="shared" si="3"/>
        <v>40.427475371025864</v>
      </c>
      <c r="H111" s="10">
        <f t="shared" si="3"/>
        <v>41.369897435373851</v>
      </c>
      <c r="I111" s="10">
        <f t="shared" si="3"/>
        <v>41.389860413657559</v>
      </c>
      <c r="J111" s="10">
        <f t="shared" si="3"/>
        <v>41.237019672534039</v>
      </c>
      <c r="K111" s="10">
        <f t="shared" si="3"/>
        <v>40.957073974069417</v>
      </c>
      <c r="L111" s="10">
        <f t="shared" si="3"/>
        <v>38.340362052938715</v>
      </c>
      <c r="M111" s="10">
        <f t="shared" si="3"/>
        <v>36.645254213686627</v>
      </c>
      <c r="N111" s="10">
        <f t="shared" si="3"/>
        <v>36.404052210917136</v>
      </c>
      <c r="O111" s="10">
        <f t="shared" si="3"/>
        <v>35.965671755145443</v>
      </c>
      <c r="P111" s="10">
        <f t="shared" si="3"/>
        <v>34.750196054593289</v>
      </c>
      <c r="Q111" s="10">
        <f t="shared" si="3"/>
        <v>33.78817017860495</v>
      </c>
      <c r="R111" s="10">
        <f t="shared" si="3"/>
        <v>33.23611426780721</v>
      </c>
      <c r="S111" s="10">
        <f t="shared" si="3"/>
        <v>32.167974072692054</v>
      </c>
      <c r="T111" s="10">
        <f t="shared" si="3"/>
        <v>31.128613966810502</v>
      </c>
      <c r="U111" s="10">
        <f t="shared" si="3"/>
        <v>31.415046640818755</v>
      </c>
      <c r="V111" s="10">
        <f t="shared" si="3"/>
        <v>31.004625056339545</v>
      </c>
      <c r="W111" s="10">
        <f t="shared" si="3"/>
        <v>30.493071361558741</v>
      </c>
      <c r="X111" s="10">
        <f t="shared" si="3"/>
        <v>30.575853534949999</v>
      </c>
      <c r="Y111" s="10">
        <f t="shared" si="3"/>
        <v>30.77170514499517</v>
      </c>
      <c r="Z111" s="10">
        <f t="shared" si="3"/>
        <v>30.983541664967529</v>
      </c>
      <c r="AA111" s="10">
        <f t="shared" si="3"/>
        <v>30.629949827941807</v>
      </c>
      <c r="AB111" s="10">
        <f t="shared" si="3"/>
        <v>33.36939532221492</v>
      </c>
      <c r="AC111" s="10">
        <f t="shared" si="3"/>
        <v>31.913657062871895</v>
      </c>
      <c r="AD111" s="10">
        <f t="shared" si="3"/>
        <v>33.834478114243147</v>
      </c>
      <c r="AE111" s="10">
        <f t="shared" si="2"/>
        <v>32.835311204170246</v>
      </c>
    </row>
    <row r="112" spans="2:31" ht="11.45" customHeight="1" x14ac:dyDescent="0.25">
      <c r="B112" s="22" t="s">
        <v>56</v>
      </c>
      <c r="C112" s="10">
        <f t="shared" si="1"/>
        <v>27.761681895847261</v>
      </c>
      <c r="D112" s="10">
        <f t="shared" si="3"/>
        <v>28.189695805083208</v>
      </c>
      <c r="E112" s="10">
        <f t="shared" si="3"/>
        <v>28.773234200743495</v>
      </c>
      <c r="F112" s="10">
        <f t="shared" si="3"/>
        <v>30.167826442898075</v>
      </c>
      <c r="G112" s="10">
        <f t="shared" si="3"/>
        <v>31.243315508021389</v>
      </c>
      <c r="H112" s="10">
        <f t="shared" si="3"/>
        <v>32.266960838389409</v>
      </c>
      <c r="I112" s="10">
        <f t="shared" si="3"/>
        <v>34.016457071883252</v>
      </c>
      <c r="J112" s="10">
        <f t="shared" si="3"/>
        <v>35.128010907438274</v>
      </c>
      <c r="K112" s="10">
        <f t="shared" si="3"/>
        <v>33.285847191533897</v>
      </c>
      <c r="L112" s="10">
        <f t="shared" si="3"/>
        <v>32.566330802321211</v>
      </c>
      <c r="M112" s="10">
        <f t="shared" si="3"/>
        <v>34.296702350543868</v>
      </c>
      <c r="N112" s="10">
        <f t="shared" si="3"/>
        <v>34.225189093160346</v>
      </c>
      <c r="O112" s="10">
        <f t="shared" si="3"/>
        <v>32.168781904182083</v>
      </c>
      <c r="P112" s="10">
        <f t="shared" si="3"/>
        <v>32.398131044224712</v>
      </c>
      <c r="Q112" s="10">
        <f t="shared" si="3"/>
        <v>30.450454161603265</v>
      </c>
      <c r="R112" s="10">
        <f t="shared" si="3"/>
        <v>31.101793801791825</v>
      </c>
      <c r="S112" s="10">
        <f t="shared" si="3"/>
        <v>29.378036748143042</v>
      </c>
      <c r="T112" s="10">
        <f t="shared" si="3"/>
        <v>28.049890750182083</v>
      </c>
      <c r="U112" s="10">
        <f t="shared" si="3"/>
        <v>26.604787857368724</v>
      </c>
      <c r="V112" s="10">
        <f t="shared" si="3"/>
        <v>26.04493668653663</v>
      </c>
      <c r="W112" s="10">
        <f t="shared" si="3"/>
        <v>26.179611810997589</v>
      </c>
      <c r="X112" s="10">
        <f t="shared" si="3"/>
        <v>26.180414651634656</v>
      </c>
      <c r="Y112" s="10">
        <f t="shared" si="3"/>
        <v>27.290825322791651</v>
      </c>
      <c r="Z112" s="10">
        <f t="shared" si="3"/>
        <v>28.227985588640458</v>
      </c>
      <c r="AA112" s="10">
        <f t="shared" si="3"/>
        <v>27.846682424035674</v>
      </c>
      <c r="AB112" s="10">
        <f t="shared" si="3"/>
        <v>27.412697051726461</v>
      </c>
      <c r="AC112" s="10">
        <f t="shared" si="3"/>
        <v>26.670987785389404</v>
      </c>
      <c r="AD112" s="10">
        <f t="shared" si="3"/>
        <v>26.577220139433457</v>
      </c>
      <c r="AE112" s="10">
        <f t="shared" si="2"/>
        <v>26.519612087626633</v>
      </c>
    </row>
    <row r="113" spans="2:31" ht="11.45" customHeight="1" x14ac:dyDescent="0.25">
      <c r="B113" s="22" t="s">
        <v>57</v>
      </c>
      <c r="C113" s="10">
        <f t="shared" si="1"/>
        <v>7.184225041367899</v>
      </c>
      <c r="D113" s="10">
        <f t="shared" si="3"/>
        <v>6.9120513702557043</v>
      </c>
      <c r="E113" s="10">
        <f t="shared" si="3"/>
        <v>7.3368703166876346</v>
      </c>
      <c r="F113" s="10">
        <f t="shared" si="3"/>
        <v>8.6123320640444749</v>
      </c>
      <c r="G113" s="10">
        <f t="shared" si="3"/>
        <v>10.295920354691994</v>
      </c>
      <c r="H113" s="10">
        <f t="shared" si="3"/>
        <v>11.112258005321589</v>
      </c>
      <c r="I113" s="10">
        <f t="shared" si="3"/>
        <v>11.394887188922242</v>
      </c>
      <c r="J113" s="10">
        <f t="shared" si="3"/>
        <v>12.649117732137691</v>
      </c>
      <c r="K113" s="10">
        <f t="shared" si="3"/>
        <v>13.030578128113723</v>
      </c>
      <c r="L113" s="10">
        <f t="shared" si="3"/>
        <v>12.652300927292529</v>
      </c>
      <c r="M113" s="10">
        <f t="shared" si="3"/>
        <v>15.311346818910721</v>
      </c>
      <c r="N113" s="10">
        <f t="shared" si="3"/>
        <v>15.132267746213445</v>
      </c>
      <c r="O113" s="10">
        <f t="shared" si="3"/>
        <v>14.629071915964674</v>
      </c>
      <c r="P113" s="10">
        <f t="shared" si="3"/>
        <v>15.953452868692846</v>
      </c>
      <c r="Q113" s="10">
        <f t="shared" si="3"/>
        <v>14.858707252563686</v>
      </c>
      <c r="R113" s="10">
        <f t="shared" si="3"/>
        <v>15.669253953181121</v>
      </c>
      <c r="S113" s="10">
        <f t="shared" si="3"/>
        <v>14.576405683192259</v>
      </c>
      <c r="T113" s="10">
        <f t="shared" si="3"/>
        <v>14.086616265307601</v>
      </c>
      <c r="U113" s="10">
        <f t="shared" si="3"/>
        <v>13.677306318650464</v>
      </c>
      <c r="V113" s="10">
        <f t="shared" si="3"/>
        <v>13.655295961782491</v>
      </c>
      <c r="W113" s="10">
        <f t="shared" si="3"/>
        <v>13.761953803148447</v>
      </c>
      <c r="X113" s="10">
        <f t="shared" si="3"/>
        <v>14.262379515856082</v>
      </c>
      <c r="Y113" s="10">
        <f t="shared" si="3"/>
        <v>14.743181423359777</v>
      </c>
      <c r="Z113" s="10">
        <f t="shared" si="3"/>
        <v>14.836213933349894</v>
      </c>
      <c r="AA113" s="10">
        <f t="shared" si="3"/>
        <v>16.125465504664646</v>
      </c>
      <c r="AB113" s="10">
        <f t="shared" si="3"/>
        <v>16.561201509816982</v>
      </c>
      <c r="AC113" s="10">
        <f t="shared" si="3"/>
        <v>18.476955567518324</v>
      </c>
      <c r="AD113" s="10">
        <f t="shared" si="3"/>
        <v>18.063821213811913</v>
      </c>
      <c r="AE113" s="10">
        <f t="shared" si="2"/>
        <v>18.808485345028394</v>
      </c>
    </row>
    <row r="114" spans="2:31" ht="11.45" customHeight="1" x14ac:dyDescent="0.25">
      <c r="B114" s="22" t="s">
        <v>58</v>
      </c>
      <c r="C114" s="10">
        <f t="shared" si="1"/>
        <v>4.6525637292798256</v>
      </c>
      <c r="D114" s="10">
        <f t="shared" si="3"/>
        <v>4.9571836346336822</v>
      </c>
      <c r="E114" s="10">
        <f t="shared" si="3"/>
        <v>6.1425653380820187</v>
      </c>
      <c r="F114" s="10">
        <f t="shared" si="3"/>
        <v>6.0119347463866388</v>
      </c>
      <c r="G114" s="10">
        <f t="shared" si="3"/>
        <v>6.8492871066839491</v>
      </c>
      <c r="H114" s="10">
        <f t="shared" si="3"/>
        <v>7.3793124071729741</v>
      </c>
      <c r="I114" s="10">
        <f t="shared" si="3"/>
        <v>8.414953022513739</v>
      </c>
      <c r="J114" s="10">
        <f t="shared" si="3"/>
        <v>8.1000959927723084</v>
      </c>
      <c r="K114" s="10">
        <f t="shared" si="3"/>
        <v>10.177430801987224</v>
      </c>
      <c r="L114" s="10">
        <f t="shared" si="3"/>
        <v>11.746928924324157</v>
      </c>
      <c r="M114" s="10">
        <f t="shared" si="3"/>
        <v>11.688500727802037</v>
      </c>
      <c r="N114" s="10">
        <f t="shared" si="3"/>
        <v>12.214546152369985</v>
      </c>
      <c r="O114" s="10">
        <f t="shared" si="3"/>
        <v>14.660513870531521</v>
      </c>
      <c r="P114" s="10">
        <f t="shared" si="3"/>
        <v>12.587524174863248</v>
      </c>
      <c r="Q114" s="10">
        <f t="shared" si="3"/>
        <v>10.699942811979927</v>
      </c>
      <c r="R114" s="10">
        <f t="shared" si="3"/>
        <v>9.8838040646817813</v>
      </c>
      <c r="S114" s="10">
        <f t="shared" si="3"/>
        <v>10.656747082506524</v>
      </c>
      <c r="T114" s="10">
        <f t="shared" si="3"/>
        <v>11.002314402706071</v>
      </c>
      <c r="U114" s="10">
        <f t="shared" si="3"/>
        <v>11.365197128619307</v>
      </c>
      <c r="V114" s="10">
        <f t="shared" si="3"/>
        <v>11.751430369769723</v>
      </c>
      <c r="W114" s="10">
        <f t="shared" si="3"/>
        <v>11.997284914305109</v>
      </c>
      <c r="X114" s="10">
        <f t="shared" si="3"/>
        <v>12.148465381870093</v>
      </c>
      <c r="Y114" s="10">
        <f t="shared" si="3"/>
        <v>13.43878004244189</v>
      </c>
      <c r="Z114" s="10">
        <f t="shared" si="3"/>
        <v>14.206016097817189</v>
      </c>
      <c r="AA114" s="10">
        <f t="shared" si="3"/>
        <v>15.286279310669554</v>
      </c>
      <c r="AB114" s="10">
        <f t="shared" si="3"/>
        <v>14.770364459881252</v>
      </c>
      <c r="AC114" s="10">
        <f t="shared" si="3"/>
        <v>16.956866028925884</v>
      </c>
      <c r="AD114" s="10">
        <f t="shared" si="3"/>
        <v>18.237673554170769</v>
      </c>
      <c r="AE114" s="10">
        <f t="shared" si="2"/>
        <v>16.254861844915578</v>
      </c>
    </row>
    <row r="115" spans="2:31" ht="11.45" customHeight="1" x14ac:dyDescent="0.25">
      <c r="B115" s="22" t="s">
        <v>59</v>
      </c>
      <c r="C115" s="10">
        <f t="shared" ref="C115:R130" si="4">C29/C77*1000</f>
        <v>72.091535247845243</v>
      </c>
      <c r="D115" s="10">
        <f t="shared" si="3"/>
        <v>72.983155225502628</v>
      </c>
      <c r="E115" s="10">
        <f t="shared" si="3"/>
        <v>65.682449411453518</v>
      </c>
      <c r="F115" s="10">
        <f t="shared" si="3"/>
        <v>67.940508760696204</v>
      </c>
      <c r="G115" s="10">
        <f t="shared" si="3"/>
        <v>63.485822306238184</v>
      </c>
      <c r="H115" s="10">
        <f t="shared" si="3"/>
        <v>61.133135836891171</v>
      </c>
      <c r="I115" s="10">
        <f t="shared" si="3"/>
        <v>60.640399002493766</v>
      </c>
      <c r="J115" s="10">
        <f t="shared" si="3"/>
        <v>59.215123415988366</v>
      </c>
      <c r="K115" s="10">
        <f t="shared" si="3"/>
        <v>58.026897568165062</v>
      </c>
      <c r="L115" s="10">
        <f t="shared" si="3"/>
        <v>61.556217292477932</v>
      </c>
      <c r="M115" s="10">
        <f t="shared" si="3"/>
        <v>58.979328165374675</v>
      </c>
      <c r="N115" s="10">
        <f t="shared" si="3"/>
        <v>60.468448265121786</v>
      </c>
      <c r="O115" s="10">
        <f t="shared" si="3"/>
        <v>61.408434725885584</v>
      </c>
      <c r="P115" s="10">
        <f t="shared" si="3"/>
        <v>60.224514173420502</v>
      </c>
      <c r="Q115" s="10">
        <f t="shared" si="3"/>
        <v>60.008116334122427</v>
      </c>
      <c r="R115" s="10">
        <f t="shared" si="3"/>
        <v>57.259610403067036</v>
      </c>
      <c r="S115" s="10">
        <f t="shared" si="3"/>
        <v>58.871018447493185</v>
      </c>
      <c r="T115" s="10">
        <f t="shared" si="3"/>
        <v>58.731216674745518</v>
      </c>
      <c r="U115" s="10">
        <f t="shared" si="3"/>
        <v>58.43346527188767</v>
      </c>
      <c r="V115" s="10">
        <f t="shared" si="3"/>
        <v>53.914686221467065</v>
      </c>
      <c r="W115" s="10">
        <f t="shared" si="3"/>
        <v>60.715299759183118</v>
      </c>
      <c r="X115" s="10">
        <f t="shared" si="3"/>
        <v>68.475997800125711</v>
      </c>
      <c r="Y115" s="10">
        <f t="shared" si="3"/>
        <v>65.431961644545638</v>
      </c>
      <c r="Z115" s="10">
        <f t="shared" si="3"/>
        <v>66.420535379190554</v>
      </c>
      <c r="AA115" s="10">
        <f t="shared" si="3"/>
        <v>71.36947949858336</v>
      </c>
      <c r="AB115" s="10">
        <f t="shared" si="3"/>
        <v>72.760872028660842</v>
      </c>
      <c r="AC115" s="10">
        <f t="shared" si="3"/>
        <v>67.240470332619751</v>
      </c>
      <c r="AD115" s="10">
        <f t="shared" si="3"/>
        <v>68.280295031175569</v>
      </c>
      <c r="AE115" s="10">
        <f t="shared" si="2"/>
        <v>66.494981610566938</v>
      </c>
    </row>
    <row r="116" spans="2:31" ht="11.45" customHeight="1" x14ac:dyDescent="0.25">
      <c r="B116" s="22" t="s">
        <v>60</v>
      </c>
      <c r="C116" s="10">
        <f t="shared" si="4"/>
        <v>16.494099700163069</v>
      </c>
      <c r="D116" s="10">
        <f t="shared" si="3"/>
        <v>19.629779933961746</v>
      </c>
      <c r="E116" s="10">
        <f t="shared" si="3"/>
        <v>16.65763207872601</v>
      </c>
      <c r="F116" s="10">
        <f t="shared" si="3"/>
        <v>15.740279292811366</v>
      </c>
      <c r="G116" s="10">
        <f t="shared" si="3"/>
        <v>14.770706981553166</v>
      </c>
      <c r="H116" s="10">
        <f t="shared" si="3"/>
        <v>13.703317190362048</v>
      </c>
      <c r="I116" s="10">
        <f t="shared" si="3"/>
        <v>15.118468918005345</v>
      </c>
      <c r="J116" s="10">
        <f t="shared" si="3"/>
        <v>16.142245244601053</v>
      </c>
      <c r="K116" s="10">
        <f t="shared" si="3"/>
        <v>14.882148453598646</v>
      </c>
      <c r="L116" s="10">
        <f t="shared" si="3"/>
        <v>13.828573170891065</v>
      </c>
      <c r="M116" s="10">
        <f t="shared" si="3"/>
        <v>14.440531196484541</v>
      </c>
      <c r="N116" s="10">
        <f t="shared" si="3"/>
        <v>15.155917638049861</v>
      </c>
      <c r="O116" s="10">
        <f t="shared" si="3"/>
        <v>14.626346146596465</v>
      </c>
      <c r="P116" s="10">
        <f t="shared" si="3"/>
        <v>13.920687309660364</v>
      </c>
      <c r="Q116" s="10">
        <f t="shared" si="3"/>
        <v>12.304840965867649</v>
      </c>
      <c r="R116" s="10">
        <f t="shared" si="3"/>
        <v>12.317089903623204</v>
      </c>
      <c r="S116" s="10">
        <f t="shared" si="3"/>
        <v>12.445161246372468</v>
      </c>
      <c r="T116" s="10">
        <f t="shared" si="3"/>
        <v>14.544887012052312</v>
      </c>
      <c r="U116" s="10">
        <f t="shared" si="3"/>
        <v>13.178054403589059</v>
      </c>
      <c r="V116" s="10">
        <f t="shared" si="3"/>
        <v>11.036673213651151</v>
      </c>
      <c r="W116" s="10">
        <f t="shared" si="3"/>
        <v>11.041122337344744</v>
      </c>
      <c r="X116" s="10">
        <f t="shared" si="3"/>
        <v>11.286447702109236</v>
      </c>
      <c r="Y116" s="10">
        <f t="shared" si="3"/>
        <v>12.066708996902983</v>
      </c>
      <c r="Z116" s="10">
        <f t="shared" si="3"/>
        <v>12.960903413465651</v>
      </c>
      <c r="AA116" s="10">
        <f t="shared" si="3"/>
        <v>13.841283614947654</v>
      </c>
      <c r="AB116" s="10">
        <f t="shared" si="3"/>
        <v>13.495214098735044</v>
      </c>
      <c r="AC116" s="10">
        <f t="shared" si="3"/>
        <v>14.6287178351983</v>
      </c>
      <c r="AD116" s="10">
        <f t="shared" si="3"/>
        <v>15.371775748082499</v>
      </c>
      <c r="AE116" s="10">
        <f t="shared" si="2"/>
        <v>15.958700242250433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19.0192949368925</v>
      </c>
      <c r="I117" s="10">
        <f t="shared" si="3"/>
        <v>19.285949480220143</v>
      </c>
      <c r="J117" s="10">
        <f t="shared" si="3"/>
        <v>19.80622321594932</v>
      </c>
      <c r="K117" s="10">
        <f t="shared" si="3"/>
        <v>19.501228194346144</v>
      </c>
      <c r="L117" s="10">
        <f t="shared" si="3"/>
        <v>18.027210884353742</v>
      </c>
      <c r="M117" s="10">
        <f t="shared" si="3"/>
        <v>17.916087405981536</v>
      </c>
      <c r="N117" s="10">
        <f t="shared" si="3"/>
        <v>18.798067106785545</v>
      </c>
      <c r="O117" s="10">
        <f t="shared" si="3"/>
        <v>17.971375233354077</v>
      </c>
      <c r="P117" s="10">
        <f t="shared" si="3"/>
        <v>16.456398169970885</v>
      </c>
      <c r="Q117" s="10">
        <f t="shared" si="3"/>
        <v>15.604970568999345</v>
      </c>
      <c r="R117" s="10">
        <f t="shared" si="3"/>
        <v>16.732385983185775</v>
      </c>
      <c r="S117" s="10">
        <f t="shared" si="3"/>
        <v>17.600709150004924</v>
      </c>
      <c r="T117" s="10">
        <f t="shared" si="3"/>
        <v>19.734732546276053</v>
      </c>
      <c r="U117" s="10">
        <f t="shared" si="3"/>
        <v>20.052380632596869</v>
      </c>
      <c r="V117" s="10">
        <f t="shared" si="3"/>
        <v>20.893196810878628</v>
      </c>
      <c r="W117" s="10">
        <f t="shared" si="3"/>
        <v>23.583026385025935</v>
      </c>
      <c r="X117" s="10">
        <f t="shared" si="3"/>
        <v>24.073383790091246</v>
      </c>
      <c r="Y117" s="10">
        <f t="shared" si="3"/>
        <v>25.944909839557006</v>
      </c>
      <c r="Z117" s="10">
        <f t="shared" si="3"/>
        <v>25.499383153529152</v>
      </c>
      <c r="AA117" s="10">
        <f t="shared" si="3"/>
        <v>24.543536104229748</v>
      </c>
      <c r="AB117" s="10">
        <f t="shared" si="3"/>
        <v>27.044976881042455</v>
      </c>
      <c r="AC117" s="10">
        <f t="shared" si="3"/>
        <v>28.188622259454814</v>
      </c>
      <c r="AD117" s="10">
        <f t="shared" si="3"/>
        <v>29.120834101476884</v>
      </c>
      <c r="AE117" s="10">
        <f t="shared" si="2"/>
        <v>29.261606674700346</v>
      </c>
    </row>
    <row r="118" spans="2:31" ht="11.45" customHeight="1" x14ac:dyDescent="0.25">
      <c r="B118" s="22" t="s">
        <v>62</v>
      </c>
      <c r="C118" s="10">
        <f t="shared" si="4"/>
        <v>37.384323838924196</v>
      </c>
      <c r="D118" s="10">
        <f t="shared" si="4"/>
        <v>37.395389484678937</v>
      </c>
      <c r="E118" s="10">
        <f t="shared" si="4"/>
        <v>38.211215695486089</v>
      </c>
      <c r="F118" s="10">
        <f t="shared" si="4"/>
        <v>38.650874646507305</v>
      </c>
      <c r="G118" s="10">
        <f t="shared" si="4"/>
        <v>39.793025495640293</v>
      </c>
      <c r="H118" s="10">
        <f t="shared" si="4"/>
        <v>41.0942975179859</v>
      </c>
      <c r="I118" s="10">
        <f t="shared" si="4"/>
        <v>42.823204951351229</v>
      </c>
      <c r="J118" s="10">
        <f t="shared" si="4"/>
        <v>41.974637384919795</v>
      </c>
      <c r="K118" s="10">
        <f t="shared" si="4"/>
        <v>41.518732998587019</v>
      </c>
      <c r="L118" s="10">
        <f t="shared" si="4"/>
        <v>40.633670670469691</v>
      </c>
      <c r="M118" s="10">
        <f t="shared" si="4"/>
        <v>41.408672475736182</v>
      </c>
      <c r="N118" s="10">
        <f t="shared" si="4"/>
        <v>41.538039955774146</v>
      </c>
      <c r="O118" s="10">
        <f t="shared" si="4"/>
        <v>41.054285503853301</v>
      </c>
      <c r="P118" s="10">
        <f t="shared" si="4"/>
        <v>41.732820053037436</v>
      </c>
      <c r="Q118" s="10">
        <f t="shared" si="4"/>
        <v>41.817935671149527</v>
      </c>
      <c r="R118" s="10">
        <f t="shared" si="4"/>
        <v>41.375742708641589</v>
      </c>
      <c r="S118" s="10">
        <f t="shared" ref="D118:AE127" si="5">S32/S80*1000</f>
        <v>41.701093753875263</v>
      </c>
      <c r="T118" s="10">
        <f t="shared" si="5"/>
        <v>42.281205401227083</v>
      </c>
      <c r="U118" s="10">
        <f t="shared" si="5"/>
        <v>42.226748163237907</v>
      </c>
      <c r="V118" s="10">
        <f t="shared" si="5"/>
        <v>42.718108827175406</v>
      </c>
      <c r="W118" s="10">
        <f t="shared" si="5"/>
        <v>43.407779990597682</v>
      </c>
      <c r="X118" s="10">
        <f t="shared" si="5"/>
        <v>43.784027017715729</v>
      </c>
      <c r="Y118" s="10">
        <f t="shared" si="5"/>
        <v>43.623144794998261</v>
      </c>
      <c r="Z118" s="10">
        <f t="shared" si="5"/>
        <v>43.513942181034189</v>
      </c>
      <c r="AA118" s="10">
        <f t="shared" si="5"/>
        <v>44.444577964926367</v>
      </c>
      <c r="AB118" s="10">
        <f t="shared" si="5"/>
        <v>44.259921350359392</v>
      </c>
      <c r="AC118" s="10">
        <f t="shared" si="5"/>
        <v>46.079634032392207</v>
      </c>
      <c r="AD118" s="10">
        <f t="shared" si="5"/>
        <v>47.468728888160989</v>
      </c>
      <c r="AE118" s="10">
        <f t="shared" si="2"/>
        <v>48.619121639260904</v>
      </c>
    </row>
    <row r="119" spans="2:31" ht="11.45" customHeight="1" x14ac:dyDescent="0.25">
      <c r="B119" s="22" t="s">
        <v>63</v>
      </c>
      <c r="C119" s="10">
        <f t="shared" si="4"/>
        <v>36.920834532965898</v>
      </c>
      <c r="D119" s="10">
        <f t="shared" si="5"/>
        <v>36.323319984325273</v>
      </c>
      <c r="E119" s="10">
        <f t="shared" si="5"/>
        <v>36.009037799428611</v>
      </c>
      <c r="F119" s="10">
        <f t="shared" si="5"/>
        <v>36.540879940209535</v>
      </c>
      <c r="G119" s="10">
        <f t="shared" si="5"/>
        <v>36.173938543390378</v>
      </c>
      <c r="H119" s="10">
        <f t="shared" si="5"/>
        <v>35.446536203747542</v>
      </c>
      <c r="I119" s="10">
        <f t="shared" si="5"/>
        <v>34.880472601667137</v>
      </c>
      <c r="J119" s="10">
        <f t="shared" si="5"/>
        <v>35.563428043948925</v>
      </c>
      <c r="K119" s="10">
        <f t="shared" si="5"/>
        <v>36.267089442320376</v>
      </c>
      <c r="L119" s="10">
        <f t="shared" si="5"/>
        <v>35.846422740299481</v>
      </c>
      <c r="M119" s="10">
        <f t="shared" si="5"/>
        <v>37.415501390605691</v>
      </c>
      <c r="N119" s="10">
        <f t="shared" si="5"/>
        <v>37.535757762492942</v>
      </c>
      <c r="O119" s="10">
        <f t="shared" si="5"/>
        <v>37.736674293431967</v>
      </c>
      <c r="P119" s="10">
        <f t="shared" si="5"/>
        <v>37.617706237424549</v>
      </c>
      <c r="Q119" s="10">
        <f t="shared" si="5"/>
        <v>37.952453812601334</v>
      </c>
      <c r="R119" s="10">
        <f t="shared" si="5"/>
        <v>37.987908490390829</v>
      </c>
      <c r="S119" s="10">
        <f t="shared" si="5"/>
        <v>38.036127946882608</v>
      </c>
      <c r="T119" s="10">
        <f t="shared" si="5"/>
        <v>38.079311312616319</v>
      </c>
      <c r="U119" s="10">
        <f t="shared" si="5"/>
        <v>38.554844432525542</v>
      </c>
      <c r="V119" s="10">
        <f t="shared" si="5"/>
        <v>38.255622696829022</v>
      </c>
      <c r="W119" s="10">
        <f t="shared" si="5"/>
        <v>39.637666682682706</v>
      </c>
      <c r="X119" s="10">
        <f t="shared" si="5"/>
        <v>39.740810127949835</v>
      </c>
      <c r="Y119" s="10">
        <f t="shared" si="5"/>
        <v>39.461337987365617</v>
      </c>
      <c r="Z119" s="10">
        <f t="shared" si="5"/>
        <v>39.841456723515165</v>
      </c>
      <c r="AA119" s="10">
        <f t="shared" si="5"/>
        <v>40.592461845671082</v>
      </c>
      <c r="AB119" s="10">
        <f t="shared" si="5"/>
        <v>42.382994870039767</v>
      </c>
      <c r="AC119" s="10">
        <f t="shared" si="5"/>
        <v>41.776603892825371</v>
      </c>
      <c r="AD119" s="10">
        <f t="shared" si="5"/>
        <v>44.163821227775664</v>
      </c>
      <c r="AE119" s="10">
        <f t="shared" si="2"/>
        <v>43.66484027014922</v>
      </c>
    </row>
    <row r="120" spans="2:31" ht="11.45" customHeight="1" x14ac:dyDescent="0.25">
      <c r="B120" s="22" t="s">
        <v>64</v>
      </c>
      <c r="C120" s="10">
        <f t="shared" si="4"/>
        <v>6.2491862191088776</v>
      </c>
      <c r="D120" s="10">
        <f t="shared" si="5"/>
        <v>5.877194478698117</v>
      </c>
      <c r="E120" s="10">
        <f t="shared" si="5"/>
        <v>7.3470514734443073</v>
      </c>
      <c r="F120" s="10">
        <f t="shared" si="5"/>
        <v>9.2787294987173095</v>
      </c>
      <c r="G120" s="10">
        <f t="shared" si="5"/>
        <v>9.6818225095860075</v>
      </c>
      <c r="H120" s="10">
        <f t="shared" si="5"/>
        <v>11.267807330730019</v>
      </c>
      <c r="I120" s="10">
        <f t="shared" si="5"/>
        <v>12.659986907365509</v>
      </c>
      <c r="J120" s="10">
        <f t="shared" si="5"/>
        <v>12.245603065428952</v>
      </c>
      <c r="K120" s="10">
        <f t="shared" si="5"/>
        <v>12.760695382873724</v>
      </c>
      <c r="L120" s="10">
        <f t="shared" si="5"/>
        <v>12.977024475668516</v>
      </c>
      <c r="M120" s="10">
        <f t="shared" si="5"/>
        <v>12.978211464099152</v>
      </c>
      <c r="N120" s="10">
        <f t="shared" si="5"/>
        <v>13.33339475849634</v>
      </c>
      <c r="O120" s="10">
        <f t="shared" si="5"/>
        <v>13.308595399357511</v>
      </c>
      <c r="P120" s="10">
        <f t="shared" si="5"/>
        <v>14.318424601159307</v>
      </c>
      <c r="Q120" s="10">
        <f t="shared" si="5"/>
        <v>14.225549918470922</v>
      </c>
      <c r="R120" s="10">
        <f t="shared" si="5"/>
        <v>13.442089262174346</v>
      </c>
      <c r="S120" s="10">
        <f t="shared" si="5"/>
        <v>13.363446373189404</v>
      </c>
      <c r="T120" s="10">
        <f t="shared" si="5"/>
        <v>13.961842797704643</v>
      </c>
      <c r="U120" s="10">
        <f t="shared" si="5"/>
        <v>14.752230058916986</v>
      </c>
      <c r="V120" s="10">
        <f t="shared" si="5"/>
        <v>14.275595172179296</v>
      </c>
      <c r="W120" s="10">
        <f t="shared" si="5"/>
        <v>15.888069266851053</v>
      </c>
      <c r="X120" s="10">
        <f t="shared" si="5"/>
        <v>15.49540153731928</v>
      </c>
      <c r="Y120" s="10">
        <f t="shared" si="5"/>
        <v>17.069905093295773</v>
      </c>
      <c r="Z120" s="10">
        <f t="shared" si="5"/>
        <v>18.989983843984788</v>
      </c>
      <c r="AA120" s="10">
        <f t="shared" si="5"/>
        <v>18.936912536473347</v>
      </c>
      <c r="AB120" s="10">
        <f t="shared" si="5"/>
        <v>18.560267202114282</v>
      </c>
      <c r="AC120" s="10">
        <f t="shared" si="5"/>
        <v>18.926026709795671</v>
      </c>
      <c r="AD120" s="10">
        <f t="shared" si="5"/>
        <v>18.706924339157148</v>
      </c>
      <c r="AE120" s="10">
        <f t="shared" si="2"/>
        <v>18.871885743643048</v>
      </c>
    </row>
    <row r="121" spans="2:31" ht="11.45" customHeight="1" x14ac:dyDescent="0.25">
      <c r="B121" s="22" t="s">
        <v>65</v>
      </c>
      <c r="C121" s="10">
        <f t="shared" si="4"/>
        <v>14.601689463231798</v>
      </c>
      <c r="D121" s="10">
        <f t="shared" si="5"/>
        <v>14.635152556940266</v>
      </c>
      <c r="E121" s="10">
        <f t="shared" si="5"/>
        <v>14.765174585958032</v>
      </c>
      <c r="F121" s="10">
        <f t="shared" si="5"/>
        <v>14.439561069979572</v>
      </c>
      <c r="G121" s="10">
        <f t="shared" si="5"/>
        <v>13.984270151525376</v>
      </c>
      <c r="H121" s="10">
        <f t="shared" si="5"/>
        <v>13.6439094209478</v>
      </c>
      <c r="I121" s="10">
        <f t="shared" si="5"/>
        <v>13.31060911097844</v>
      </c>
      <c r="J121" s="10">
        <f t="shared" si="5"/>
        <v>13.096048630569879</v>
      </c>
      <c r="K121" s="10">
        <f t="shared" si="5"/>
        <v>12.792101382708076</v>
      </c>
      <c r="L121" s="10">
        <f t="shared" si="5"/>
        <v>12.67454692752754</v>
      </c>
      <c r="M121" s="10">
        <f t="shared" si="5"/>
        <v>12.648106480942193</v>
      </c>
      <c r="N121" s="10">
        <f t="shared" si="5"/>
        <v>12.682601727756662</v>
      </c>
      <c r="O121" s="10">
        <f t="shared" si="5"/>
        <v>12.900219907023173</v>
      </c>
      <c r="P121" s="10">
        <f t="shared" si="5"/>
        <v>12.69246810930856</v>
      </c>
      <c r="Q121" s="10">
        <f t="shared" si="5"/>
        <v>12.291629849017475</v>
      </c>
      <c r="R121" s="10">
        <f t="shared" si="5"/>
        <v>12.521842072615561</v>
      </c>
      <c r="S121" s="10">
        <f t="shared" si="5"/>
        <v>12.459748718339144</v>
      </c>
      <c r="T121" s="10">
        <f t="shared" si="5"/>
        <v>12.433725222222844</v>
      </c>
      <c r="U121" s="10">
        <f t="shared" si="5"/>
        <v>12.616847528102712</v>
      </c>
      <c r="V121" s="10">
        <f t="shared" si="5"/>
        <v>12.711514522821576</v>
      </c>
      <c r="W121" s="10">
        <f t="shared" si="5"/>
        <v>12.220560862341436</v>
      </c>
      <c r="X121" s="10">
        <f t="shared" si="5"/>
        <v>12.269553295883883</v>
      </c>
      <c r="Y121" s="10">
        <f t="shared" si="5"/>
        <v>12.288018917637372</v>
      </c>
      <c r="Z121" s="10">
        <f t="shared" si="5"/>
        <v>12.392349289004606</v>
      </c>
      <c r="AA121" s="10">
        <f t="shared" si="5"/>
        <v>12.76104507645808</v>
      </c>
      <c r="AB121" s="10">
        <f t="shared" si="5"/>
        <v>13.066410530110774</v>
      </c>
      <c r="AC121" s="10">
        <f t="shared" si="5"/>
        <v>13.023316801390727</v>
      </c>
      <c r="AD121" s="10">
        <f t="shared" si="5"/>
        <v>13.288430097118558</v>
      </c>
      <c r="AE121" s="10">
        <f t="shared" si="2"/>
        <v>13.855920019464291</v>
      </c>
    </row>
    <row r="122" spans="2:31" ht="11.45" customHeight="1" x14ac:dyDescent="0.25">
      <c r="B122" s="22" t="s">
        <v>66</v>
      </c>
      <c r="C122" s="10">
        <f t="shared" si="4"/>
        <v>8.0256839729421721</v>
      </c>
      <c r="D122" s="10">
        <f t="shared" si="5"/>
        <v>8.4763014481188961</v>
      </c>
      <c r="E122" s="10">
        <f t="shared" si="5"/>
        <v>8.5079154313709786</v>
      </c>
      <c r="F122" s="10">
        <f t="shared" si="5"/>
        <v>8.9543709891932615</v>
      </c>
      <c r="G122" s="10">
        <f t="shared" si="5"/>
        <v>9.6832233058870738</v>
      </c>
      <c r="H122" s="10">
        <f t="shared" si="5"/>
        <v>10.152263542474588</v>
      </c>
      <c r="I122" s="10">
        <f t="shared" si="5"/>
        <v>10.323362278287229</v>
      </c>
      <c r="J122" s="10">
        <f t="shared" si="5"/>
        <v>12.364700724045173</v>
      </c>
      <c r="K122" s="10">
        <f t="shared" si="5"/>
        <v>14.410637368125352</v>
      </c>
      <c r="L122" s="10">
        <f t="shared" si="5"/>
        <v>12.307882687786165</v>
      </c>
      <c r="M122" s="10">
        <f t="shared" si="5"/>
        <v>13.551561468258322</v>
      </c>
      <c r="N122" s="10">
        <f t="shared" si="5"/>
        <v>15.190931604187975</v>
      </c>
      <c r="O122" s="10">
        <f t="shared" si="5"/>
        <v>14.422818031091019</v>
      </c>
      <c r="P122" s="10">
        <f t="shared" si="5"/>
        <v>15.34001196819057</v>
      </c>
      <c r="Q122" s="10">
        <f t="shared" si="5"/>
        <v>14.884784520668426</v>
      </c>
      <c r="R122" s="10">
        <f t="shared" si="5"/>
        <v>12.6919519642962</v>
      </c>
      <c r="S122" s="10">
        <f t="shared" si="5"/>
        <v>13.446819986010803</v>
      </c>
      <c r="T122" s="10">
        <f t="shared" si="5"/>
        <v>15.441658337029263</v>
      </c>
      <c r="U122" s="10">
        <f t="shared" si="5"/>
        <v>17.78763123563397</v>
      </c>
      <c r="V122" s="10">
        <f t="shared" si="5"/>
        <v>17.166023714566961</v>
      </c>
      <c r="W122" s="10">
        <f t="shared" si="5"/>
        <v>17.805021515477723</v>
      </c>
      <c r="X122" s="10">
        <f t="shared" si="5"/>
        <v>17.019074171198277</v>
      </c>
      <c r="Y122" s="10">
        <f t="shared" si="5"/>
        <v>19.897553422957035</v>
      </c>
      <c r="Z122" s="10">
        <f t="shared" si="5"/>
        <v>20.466357258961416</v>
      </c>
      <c r="AA122" s="10">
        <f t="shared" si="5"/>
        <v>21.318287797400522</v>
      </c>
      <c r="AB122" s="10">
        <f t="shared" si="5"/>
        <v>21.682423286258004</v>
      </c>
      <c r="AC122" s="10">
        <f t="shared" si="5"/>
        <v>22.41261949557958</v>
      </c>
      <c r="AD122" s="10">
        <f t="shared" si="5"/>
        <v>26.327618732946792</v>
      </c>
      <c r="AE122" s="10">
        <f t="shared" si="2"/>
        <v>26.893193812150635</v>
      </c>
    </row>
    <row r="123" spans="2:31" ht="11.45" customHeight="1" x14ac:dyDescent="0.25">
      <c r="B123" s="22" t="s">
        <v>67</v>
      </c>
      <c r="C123" s="10">
        <f t="shared" si="4"/>
        <v>20.943087211682819</v>
      </c>
      <c r="D123" s="10">
        <f t="shared" si="5"/>
        <v>20.581729922292471</v>
      </c>
      <c r="E123" s="10">
        <f t="shared" si="5"/>
        <v>20.883119486768244</v>
      </c>
      <c r="F123" s="10">
        <f t="shared" si="5"/>
        <v>19.986311396712832</v>
      </c>
      <c r="G123" s="10">
        <f t="shared" si="5"/>
        <v>20.280826748160067</v>
      </c>
      <c r="H123" s="10">
        <f t="shared" si="5"/>
        <v>20.650112088291085</v>
      </c>
      <c r="I123" s="10">
        <f t="shared" si="5"/>
        <v>20.49391908662199</v>
      </c>
      <c r="J123" s="10">
        <f t="shared" si="5"/>
        <v>16.226778908681503</v>
      </c>
      <c r="K123" s="10">
        <f t="shared" si="5"/>
        <v>16.159030746027671</v>
      </c>
      <c r="L123" s="10">
        <f t="shared" si="5"/>
        <v>15.67090050958933</v>
      </c>
      <c r="M123" s="10">
        <f t="shared" si="5"/>
        <v>16.781615178408764</v>
      </c>
      <c r="N123" s="10">
        <f t="shared" si="5"/>
        <v>17.083558968305635</v>
      </c>
      <c r="O123" s="10">
        <f t="shared" si="5"/>
        <v>16.886036030998735</v>
      </c>
      <c r="P123" s="10">
        <f t="shared" si="5"/>
        <v>17.516196199071032</v>
      </c>
      <c r="Q123" s="10">
        <f t="shared" si="5"/>
        <v>15.765080819863355</v>
      </c>
      <c r="R123" s="10">
        <f t="shared" si="5"/>
        <v>16.7651887480265</v>
      </c>
      <c r="S123" s="10">
        <f t="shared" si="5"/>
        <v>17.050080469563571</v>
      </c>
      <c r="T123" s="10">
        <f t="shared" si="5"/>
        <v>16.929803513823348</v>
      </c>
      <c r="U123" s="10">
        <f t="shared" si="5"/>
        <v>16.743918967854075</v>
      </c>
      <c r="V123" s="10">
        <f t="shared" si="5"/>
        <v>17.735811250814006</v>
      </c>
      <c r="W123" s="10">
        <f t="shared" si="5"/>
        <v>18.246819941534326</v>
      </c>
      <c r="X123" s="10">
        <f t="shared" si="5"/>
        <v>18.680725316368704</v>
      </c>
      <c r="Y123" s="10">
        <f t="shared" si="5"/>
        <v>19.941115697468557</v>
      </c>
      <c r="Z123" s="10">
        <f t="shared" si="5"/>
        <v>20.817677878426586</v>
      </c>
      <c r="AA123" s="10">
        <f t="shared" si="5"/>
        <v>20.483597647516746</v>
      </c>
      <c r="AB123" s="10">
        <f t="shared" si="5"/>
        <v>20.099611248027884</v>
      </c>
      <c r="AC123" s="10">
        <f t="shared" si="5"/>
        <v>20.602685723718068</v>
      </c>
      <c r="AD123" s="10">
        <f t="shared" si="5"/>
        <v>21.186421501853218</v>
      </c>
      <c r="AE123" s="10">
        <f t="shared" si="5"/>
        <v>21.190503620073905</v>
      </c>
    </row>
    <row r="124" spans="2:31" ht="11.45" customHeight="1" x14ac:dyDescent="0.25">
      <c r="B124" s="22" t="s">
        <v>68</v>
      </c>
      <c r="C124" s="10">
        <f t="shared" si="4"/>
        <v>9.6906387736433111</v>
      </c>
      <c r="D124" s="10">
        <f t="shared" si="5"/>
        <v>10.608963538149899</v>
      </c>
      <c r="E124" s="10">
        <f t="shared" si="5"/>
        <v>12.56407878876187</v>
      </c>
      <c r="F124" s="10">
        <f t="shared" si="5"/>
        <v>11.896608153523161</v>
      </c>
      <c r="G124" s="10">
        <f t="shared" si="5"/>
        <v>13.165370503805667</v>
      </c>
      <c r="H124" s="10">
        <f t="shared" si="5"/>
        <v>11.936997395055521</v>
      </c>
      <c r="I124" s="10">
        <f t="shared" si="5"/>
        <v>10.548677942494757</v>
      </c>
      <c r="J124" s="10">
        <f t="shared" si="5"/>
        <v>12.538624801023753</v>
      </c>
      <c r="K124" s="10">
        <f t="shared" si="5"/>
        <v>12.369700902979753</v>
      </c>
      <c r="L124" s="10">
        <f t="shared" si="5"/>
        <v>10.943286405471278</v>
      </c>
      <c r="M124" s="10">
        <f t="shared" si="5"/>
        <v>11.0456435693171</v>
      </c>
      <c r="N124" s="10">
        <f t="shared" si="5"/>
        <v>14.005385064555895</v>
      </c>
      <c r="O124" s="10">
        <f t="shared" si="5"/>
        <v>14.963891153106925</v>
      </c>
      <c r="P124" s="10">
        <f t="shared" si="5"/>
        <v>16.234515815256245</v>
      </c>
      <c r="Q124" s="10">
        <f t="shared" si="5"/>
        <v>15.489152884027559</v>
      </c>
      <c r="R124" s="10">
        <f t="shared" si="5"/>
        <v>16.620147308290562</v>
      </c>
      <c r="S124" s="10">
        <f t="shared" si="5"/>
        <v>15.688650969202779</v>
      </c>
      <c r="T124" s="10">
        <f t="shared" si="5"/>
        <v>15.792820733580536</v>
      </c>
      <c r="U124" s="10">
        <f t="shared" si="5"/>
        <v>16.909690742419663</v>
      </c>
      <c r="V124" s="10">
        <f t="shared" si="5"/>
        <v>17.935284975672189</v>
      </c>
      <c r="W124" s="10">
        <f t="shared" si="5"/>
        <v>18.813400834954756</v>
      </c>
      <c r="X124" s="10">
        <f t="shared" si="5"/>
        <v>19.093085909322419</v>
      </c>
      <c r="Y124" s="10">
        <f t="shared" si="5"/>
        <v>20.30641744402439</v>
      </c>
      <c r="Z124" s="10">
        <f t="shared" si="5"/>
        <v>20.072553832071755</v>
      </c>
      <c r="AA124" s="10">
        <f t="shared" si="5"/>
        <v>16.662985218610395</v>
      </c>
      <c r="AB124" s="10">
        <f t="shared" si="5"/>
        <v>18.338368728961001</v>
      </c>
      <c r="AC124" s="10">
        <f t="shared" si="5"/>
        <v>21.714040027735599</v>
      </c>
      <c r="AD124" s="10">
        <f t="shared" si="5"/>
        <v>22.678894631317828</v>
      </c>
      <c r="AE124" s="10">
        <f t="shared" si="5"/>
        <v>19.542866618760712</v>
      </c>
    </row>
    <row r="125" spans="2:31" ht="11.45" customHeight="1" x14ac:dyDescent="0.25">
      <c r="B125" s="22" t="s">
        <v>69</v>
      </c>
      <c r="C125" s="10">
        <f t="shared" si="4"/>
        <v>41.53300404131118</v>
      </c>
      <c r="D125" s="10">
        <f t="shared" si="5"/>
        <v>42.638325420802758</v>
      </c>
      <c r="E125" s="10">
        <f t="shared" si="5"/>
        <v>43.620874587458751</v>
      </c>
      <c r="F125" s="10">
        <f t="shared" si="5"/>
        <v>44.093962415033985</v>
      </c>
      <c r="G125" s="10">
        <f t="shared" si="5"/>
        <v>43.449350649350649</v>
      </c>
      <c r="H125" s="10">
        <f t="shared" si="5"/>
        <v>44.446081955427751</v>
      </c>
      <c r="I125" s="10">
        <f t="shared" si="5"/>
        <v>45.721093202522773</v>
      </c>
      <c r="J125" s="10">
        <f t="shared" si="5"/>
        <v>44.486395700369506</v>
      </c>
      <c r="K125" s="10">
        <f t="shared" si="5"/>
        <v>42.437479909996789</v>
      </c>
      <c r="L125" s="10">
        <f t="shared" si="5"/>
        <v>42.623995052566485</v>
      </c>
      <c r="M125" s="10">
        <f t="shared" si="5"/>
        <v>41.744825547013598</v>
      </c>
      <c r="N125" s="10">
        <f t="shared" si="5"/>
        <v>41.346164652992414</v>
      </c>
      <c r="O125" s="10">
        <f t="shared" si="5"/>
        <v>41.320705077611152</v>
      </c>
      <c r="P125" s="10">
        <f t="shared" si="5"/>
        <v>40.16973264655384</v>
      </c>
      <c r="Q125" s="10">
        <f t="shared" si="5"/>
        <v>37.814695695200399</v>
      </c>
      <c r="R125" s="10">
        <f t="shared" si="5"/>
        <v>38.119970559371936</v>
      </c>
      <c r="S125" s="10">
        <f t="shared" si="5"/>
        <v>38.290140845070425</v>
      </c>
      <c r="T125" s="10">
        <f t="shared" si="5"/>
        <v>38.32036346691519</v>
      </c>
      <c r="U125" s="10">
        <f t="shared" si="5"/>
        <v>37.828384381575873</v>
      </c>
      <c r="V125" s="10">
        <f t="shared" si="5"/>
        <v>36.299703264094958</v>
      </c>
      <c r="W125" s="10">
        <f t="shared" si="5"/>
        <v>36.144796380090497</v>
      </c>
      <c r="X125" s="10">
        <f t="shared" si="5"/>
        <v>35.607501090274752</v>
      </c>
      <c r="Y125" s="10">
        <f t="shared" si="5"/>
        <v>36.92067510548523</v>
      </c>
      <c r="Z125" s="10">
        <f t="shared" si="5"/>
        <v>37.219585763120854</v>
      </c>
      <c r="AA125" s="10">
        <f t="shared" si="5"/>
        <v>37.466718567536006</v>
      </c>
      <c r="AB125" s="10">
        <f t="shared" si="5"/>
        <v>37.370116794200563</v>
      </c>
      <c r="AC125" s="10">
        <f t="shared" si="5"/>
        <v>37.534203858896902</v>
      </c>
      <c r="AD125" s="10">
        <f t="shared" si="5"/>
        <v>37.385557824392052</v>
      </c>
      <c r="AE125" s="10">
        <f t="shared" si="5"/>
        <v>36.91548269581056</v>
      </c>
    </row>
    <row r="126" spans="2:31" ht="11.45" customHeight="1" x14ac:dyDescent="0.25">
      <c r="B126" s="22" t="s">
        <v>70</v>
      </c>
      <c r="C126" s="10">
        <f t="shared" si="4"/>
        <v>40.250313156833187</v>
      </c>
      <c r="D126" s="10">
        <f t="shared" si="5"/>
        <v>40.449985430628978</v>
      </c>
      <c r="E126" s="10">
        <f t="shared" si="5"/>
        <v>41.875339659713227</v>
      </c>
      <c r="F126" s="10">
        <f t="shared" si="5"/>
        <v>42.588272508006803</v>
      </c>
      <c r="G126" s="10">
        <f t="shared" si="5"/>
        <v>42.370689655172413</v>
      </c>
      <c r="H126" s="10">
        <f t="shared" si="5"/>
        <v>43.256508383243812</v>
      </c>
      <c r="I126" s="10">
        <f t="shared" si="5"/>
        <v>43.500532021014827</v>
      </c>
      <c r="J126" s="10">
        <f t="shared" si="5"/>
        <v>44.576370870091679</v>
      </c>
      <c r="K126" s="10">
        <f t="shared" si="5"/>
        <v>45.874132020743609</v>
      </c>
      <c r="L126" s="10">
        <f t="shared" si="5"/>
        <v>47.629090909090905</v>
      </c>
      <c r="M126" s="10">
        <f t="shared" si="5"/>
        <v>48.646912486368599</v>
      </c>
      <c r="N126" s="10">
        <f t="shared" si="5"/>
        <v>52.440700438178084</v>
      </c>
      <c r="O126" s="10">
        <f t="shared" si="5"/>
        <v>51.680446096654272</v>
      </c>
      <c r="P126" s="10">
        <f t="shared" si="5"/>
        <v>49.095292115711857</v>
      </c>
      <c r="Q126" s="10">
        <f t="shared" si="5"/>
        <v>48.251482169719495</v>
      </c>
      <c r="R126" s="10">
        <f t="shared" si="5"/>
        <v>49.089376520008848</v>
      </c>
      <c r="S126" s="10">
        <f t="shared" si="5"/>
        <v>49.637623552481649</v>
      </c>
      <c r="T126" s="10">
        <f t="shared" si="5"/>
        <v>50.453491471215358</v>
      </c>
      <c r="U126" s="10">
        <f t="shared" si="5"/>
        <v>51.504263890342159</v>
      </c>
      <c r="V126" s="10">
        <f t="shared" si="5"/>
        <v>52.612145686506501</v>
      </c>
      <c r="W126" s="10">
        <f t="shared" si="5"/>
        <v>53.089223924864065</v>
      </c>
      <c r="X126" s="10">
        <f t="shared" si="5"/>
        <v>52.2847905472984</v>
      </c>
      <c r="Y126" s="10">
        <f t="shared" si="5"/>
        <v>53.147564047289471</v>
      </c>
      <c r="Z126" s="10">
        <f t="shared" si="5"/>
        <v>53.2469559101499</v>
      </c>
      <c r="AA126" s="10">
        <f t="shared" si="5"/>
        <v>53.68748712053015</v>
      </c>
      <c r="AB126" s="10">
        <f t="shared" si="5"/>
        <v>55.787712442269573</v>
      </c>
      <c r="AC126" s="10">
        <f t="shared" si="5"/>
        <v>55.16492497466465</v>
      </c>
      <c r="AD126" s="10">
        <f t="shared" si="5"/>
        <v>55.658688068399506</v>
      </c>
      <c r="AE126" s="10">
        <f t="shared" si="5"/>
        <v>57.199487979519184</v>
      </c>
    </row>
    <row r="127" spans="2:31" ht="11.45" customHeight="1" x14ac:dyDescent="0.25">
      <c r="B127" s="22" t="s">
        <v>71</v>
      </c>
      <c r="C127" s="10">
        <f t="shared" si="4"/>
        <v>36.250109928766157</v>
      </c>
      <c r="D127" s="10">
        <f t="shared" si="5"/>
        <v>37.484181219944318</v>
      </c>
      <c r="E127" s="10">
        <f t="shared" si="5"/>
        <v>38.87290167865708</v>
      </c>
      <c r="F127" s="10">
        <f t="shared" si="5"/>
        <v>41.245453870704381</v>
      </c>
      <c r="G127" s="10">
        <f t="shared" si="5"/>
        <v>41.024598495629192</v>
      </c>
      <c r="H127" s="10">
        <f t="shared" si="5"/>
        <v>42.493181254649144</v>
      </c>
      <c r="I127" s="10">
        <f t="shared" si="5"/>
        <v>44.751284446520316</v>
      </c>
      <c r="J127" s="10">
        <f t="shared" si="5"/>
        <v>43.875127248048862</v>
      </c>
      <c r="K127" s="10">
        <f t="shared" si="5"/>
        <v>44.113271996033276</v>
      </c>
      <c r="L127" s="10">
        <f t="shared" si="5"/>
        <v>44.814278822961889</v>
      </c>
      <c r="M127" s="10">
        <f t="shared" si="5"/>
        <v>46.193104884907818</v>
      </c>
      <c r="N127" s="10">
        <f t="shared" si="5"/>
        <v>46.313352458603859</v>
      </c>
      <c r="O127" s="10">
        <f t="shared" si="5"/>
        <v>50.453320264641022</v>
      </c>
      <c r="P127" s="10">
        <f t="shared" si="5"/>
        <v>47.78195152490833</v>
      </c>
      <c r="Q127" s="10">
        <f t="shared" si="5"/>
        <v>51.822649457255494</v>
      </c>
      <c r="R127" s="10">
        <f t="shared" si="5"/>
        <v>52.481687985131742</v>
      </c>
      <c r="S127" s="10">
        <f t="shared" si="5"/>
        <v>51.126623209977936</v>
      </c>
      <c r="T127" s="10">
        <f t="shared" si="5"/>
        <v>49.565433325055871</v>
      </c>
      <c r="U127" s="10">
        <f t="shared" si="5"/>
        <v>50.574932010114985</v>
      </c>
      <c r="V127" s="10">
        <f t="shared" si="5"/>
        <v>50.603792644290365</v>
      </c>
      <c r="W127" s="10">
        <f t="shared" si="5"/>
        <v>53.461788265858416</v>
      </c>
      <c r="X127" s="10">
        <f t="shared" si="5"/>
        <v>51.344147437361976</v>
      </c>
      <c r="Y127" s="10">
        <f t="shared" si="5"/>
        <v>49.994797266830844</v>
      </c>
      <c r="Z127" s="10">
        <f t="shared" si="5"/>
        <v>51.911353608837693</v>
      </c>
      <c r="AA127" s="10">
        <f t="shared" ref="D127:AE131" si="6">AA41/AA89*1000</f>
        <v>54.916640671033939</v>
      </c>
      <c r="AB127" s="10">
        <f t="shared" si="6"/>
        <v>48.92872030012505</v>
      </c>
      <c r="AC127" s="10">
        <f t="shared" si="6"/>
        <v>50.266968691853407</v>
      </c>
      <c r="AD127" s="10">
        <f t="shared" si="6"/>
        <v>53.396592624541725</v>
      </c>
      <c r="AE127" s="10">
        <f t="shared" si="6"/>
        <v>53.791182983291954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57.073809523809523</v>
      </c>
      <c r="D129" s="10">
        <f t="shared" si="6"/>
        <v>57.336516853932579</v>
      </c>
      <c r="E129" s="10">
        <f t="shared" si="6"/>
        <v>56.73668341708543</v>
      </c>
      <c r="F129" s="10">
        <f t="shared" si="6"/>
        <v>55.032093023255811</v>
      </c>
      <c r="G129" s="10">
        <f t="shared" si="6"/>
        <v>52.484051724137927</v>
      </c>
      <c r="H129" s="10">
        <f t="shared" si="6"/>
        <v>54.192050209205021</v>
      </c>
      <c r="I129" s="10">
        <f t="shared" si="6"/>
        <v>56.399578059071736</v>
      </c>
      <c r="J129" s="10">
        <f t="shared" si="6"/>
        <v>55.230000000000004</v>
      </c>
      <c r="K129" s="10">
        <f t="shared" si="6"/>
        <v>55.747881355932208</v>
      </c>
      <c r="L129" s="10">
        <f t="shared" si="6"/>
        <v>56.600816326530612</v>
      </c>
      <c r="M129" s="10">
        <f t="shared" si="6"/>
        <v>57.289811320754715</v>
      </c>
      <c r="N129" s="10">
        <f t="shared" si="6"/>
        <v>55.877198697068401</v>
      </c>
      <c r="O129" s="10">
        <f t="shared" si="6"/>
        <v>55.197941176470586</v>
      </c>
      <c r="P129" s="10">
        <f t="shared" si="6"/>
        <v>53.865205479452051</v>
      </c>
      <c r="Q129" s="10">
        <f t="shared" si="6"/>
        <v>54.66282420749279</v>
      </c>
      <c r="R129" s="10">
        <f t="shared" si="6"/>
        <v>53.810256410256414</v>
      </c>
      <c r="S129" s="10">
        <f t="shared" si="6"/>
        <v>52.795923913043481</v>
      </c>
      <c r="T129" s="10">
        <f t="shared" si="6"/>
        <v>54.980052493438329</v>
      </c>
      <c r="U129" s="10">
        <f t="shared" si="6"/>
        <v>56.424739583333327</v>
      </c>
      <c r="V129" s="10">
        <f t="shared" si="6"/>
        <v>56.432390745501287</v>
      </c>
      <c r="W129" s="10">
        <f t="shared" si="6"/>
        <v>54.436692506459949</v>
      </c>
      <c r="X129" s="10">
        <f t="shared" si="6"/>
        <v>53.419060052219322</v>
      </c>
      <c r="Y129" s="10">
        <f t="shared" si="6"/>
        <v>54.529230769230772</v>
      </c>
      <c r="Z129" s="10">
        <f t="shared" si="6"/>
        <v>55.764476885644775</v>
      </c>
      <c r="AA129" s="10">
        <f t="shared" si="6"/>
        <v>56.935058823529417</v>
      </c>
      <c r="AB129" s="10">
        <f t="shared" si="6"/>
        <v>58.508229426433914</v>
      </c>
      <c r="AC129" s="10">
        <f t="shared" si="6"/>
        <v>57.72019464720195</v>
      </c>
      <c r="AD129" s="10">
        <f t="shared" si="6"/>
        <v>58.023356009070291</v>
      </c>
      <c r="AE129" s="10">
        <f t="shared" si="6"/>
        <v>58.437330316742077</v>
      </c>
    </row>
    <row r="130" spans="2:31" ht="11.45" customHeight="1" x14ac:dyDescent="0.25">
      <c r="B130" s="22" t="s">
        <v>74</v>
      </c>
      <c r="C130" s="10">
        <f t="shared" si="4"/>
        <v>140.43570555949324</v>
      </c>
      <c r="D130" s="10">
        <f t="shared" si="6"/>
        <v>144.60802782722976</v>
      </c>
      <c r="E130" s="10">
        <f t="shared" si="6"/>
        <v>81.447454476610105</v>
      </c>
      <c r="F130" s="10">
        <f t="shared" si="6"/>
        <v>77.477594219284285</v>
      </c>
      <c r="G130" s="10">
        <f t="shared" si="6"/>
        <v>73.889870739798553</v>
      </c>
      <c r="H130" s="10">
        <f t="shared" si="6"/>
        <v>67.903876692602353</v>
      </c>
      <c r="I130" s="10">
        <f t="shared" si="6"/>
        <v>69.555783071774584</v>
      </c>
      <c r="J130" s="10">
        <f t="shared" si="6"/>
        <v>66.440131329643492</v>
      </c>
      <c r="K130" s="10">
        <f t="shared" si="6"/>
        <v>61.303206977110634</v>
      </c>
      <c r="L130" s="10">
        <f t="shared" si="6"/>
        <v>61.630885062245078</v>
      </c>
      <c r="M130" s="10">
        <f t="shared" si="6"/>
        <v>61.948351654095646</v>
      </c>
      <c r="N130" s="10">
        <f t="shared" si="6"/>
        <v>61.85039256128146</v>
      </c>
      <c r="O130" s="10">
        <f t="shared" si="6"/>
        <v>61.775529255156201</v>
      </c>
      <c r="P130" s="10">
        <f t="shared" si="6"/>
        <v>61.85681876458149</v>
      </c>
      <c r="Q130" s="10">
        <f t="shared" si="6"/>
        <v>62.346711740457749</v>
      </c>
      <c r="R130" s="10">
        <f t="shared" si="6"/>
        <v>61.894503430233456</v>
      </c>
      <c r="S130" s="10">
        <f t="shared" si="6"/>
        <v>62.150478064847817</v>
      </c>
      <c r="T130" s="10">
        <f t="shared" si="6"/>
        <v>61.451637654992993</v>
      </c>
      <c r="U130" s="10">
        <f t="shared" si="6"/>
        <v>62.261236599428038</v>
      </c>
      <c r="V130" s="10">
        <f t="shared" si="6"/>
        <v>64.235433625855705</v>
      </c>
      <c r="W130" s="10">
        <f t="shared" si="6"/>
        <v>64.331113966901327</v>
      </c>
      <c r="X130" s="10">
        <f t="shared" si="6"/>
        <v>60.845541053338664</v>
      </c>
      <c r="Y130" s="10">
        <f t="shared" si="6"/>
        <v>62.614748144882881</v>
      </c>
      <c r="Z130" s="10">
        <f t="shared" si="6"/>
        <v>63.735781467289492</v>
      </c>
      <c r="AA130" s="10">
        <f t="shared" si="6"/>
        <v>62.905193832825901</v>
      </c>
      <c r="AB130" s="10">
        <f t="shared" si="6"/>
        <v>64.662912219286952</v>
      </c>
      <c r="AC130" s="10">
        <f t="shared" si="6"/>
        <v>66.80060217404116</v>
      </c>
      <c r="AD130" s="10">
        <f t="shared" si="6"/>
        <v>68.505617581798319</v>
      </c>
      <c r="AE130" s="10">
        <f t="shared" si="6"/>
        <v>68.342557904497227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-1.2646117933380054</v>
      </c>
      <c r="D135" s="49">
        <f>(AA98/H98)^(1/19)*100-100</f>
        <v>-0.40665985621532741</v>
      </c>
      <c r="E135" s="49">
        <f>(AE98/AA98)^(1/4)*100-100</f>
        <v>1.3028380213657869</v>
      </c>
      <c r="F135" s="50">
        <f>(AE98/C98)^(1/28)*100-100</f>
        <v>-0.27303010277300643</v>
      </c>
    </row>
    <row r="136" spans="2:31" ht="18" customHeight="1" x14ac:dyDescent="0.25">
      <c r="B136" s="51" t="s">
        <v>141</v>
      </c>
      <c r="C136" s="52">
        <f t="shared" ref="C136:C137" si="8">(H99/C99)^(1/4)*100-100</f>
        <v>-1.6991595762267906</v>
      </c>
      <c r="D136" s="53">
        <f t="shared" ref="D136:D137" si="9">(AA99/H99)^(1/19)*100-100</f>
        <v>-0.54785998782351442</v>
      </c>
      <c r="E136" s="53">
        <f t="shared" ref="E136:E137" si="10">(AE99/AA99)^(1/4)*100-100</f>
        <v>1.3519263006176203</v>
      </c>
      <c r="F136" s="54">
        <f t="shared" ref="F136:F137" si="11">(AE99/C99)^(1/28)*100-100</f>
        <v>-0.42486364359668016</v>
      </c>
    </row>
    <row r="137" spans="2:31" ht="18" customHeight="1" x14ac:dyDescent="0.25">
      <c r="B137" s="31" t="s">
        <v>44</v>
      </c>
      <c r="C137" s="39">
        <f t="shared" si="8"/>
        <v>-0.84912085589104436</v>
      </c>
      <c r="D137" s="37">
        <f t="shared" si="9"/>
        <v>-0.46980096656368175</v>
      </c>
      <c r="E137" s="37">
        <f t="shared" si="10"/>
        <v>0.9689271426360051</v>
      </c>
      <c r="F137" s="40">
        <f t="shared" si="11"/>
        <v>-0.30315331358180231</v>
      </c>
    </row>
    <row r="138" spans="2:31" ht="18" customHeight="1" x14ac:dyDescent="0.25">
      <c r="B138" s="31" t="s">
        <v>46</v>
      </c>
      <c r="C138" s="39">
        <f>(H102/C102)^(1/4)*100-100</f>
        <v>-3.6582320076463049</v>
      </c>
      <c r="D138" s="37">
        <f>(AA102/H102)^(1/19)*100-100</f>
        <v>1.9152221337637343</v>
      </c>
      <c r="E138" s="37">
        <f>(AE102/AA102)^(1/4)*100-100</f>
        <v>1.8464127869460185</v>
      </c>
      <c r="F138" s="40">
        <f>(AE102/C102)^(1/28)*100-100</f>
        <v>1.021472506691623</v>
      </c>
    </row>
    <row r="139" spans="2:31" ht="18" customHeight="1" x14ac:dyDescent="0.25">
      <c r="B139" s="31" t="s">
        <v>47</v>
      </c>
      <c r="C139" s="39">
        <f>(H103/C103)^(1/4)*100-100</f>
        <v>-3.1816983177169647</v>
      </c>
      <c r="D139" s="37">
        <f>(AA103/H103)^(1/19)*100-100</f>
        <v>-0.37325327602026448</v>
      </c>
      <c r="E139" s="37">
        <f>(AE103/AA103)^(1/4)*100-100</f>
        <v>-0.94554884663952521</v>
      </c>
      <c r="F139" s="40">
        <f>(AE103/C103)^(1/28)*100-100</f>
        <v>-0.8477762114247156</v>
      </c>
    </row>
    <row r="140" spans="2:31" ht="18" customHeight="1" x14ac:dyDescent="0.25">
      <c r="B140" s="31" t="s">
        <v>48</v>
      </c>
      <c r="C140" s="39">
        <f>(H104/C104)^(1/4)*100-100</f>
        <v>-3.0138422037940416</v>
      </c>
      <c r="D140" s="37">
        <f>(AA104/H104)^(1/19)*100-100</f>
        <v>-0.81318754642376234</v>
      </c>
      <c r="E140" s="37">
        <f>(AE104/AA104)^(1/4)*100-100</f>
        <v>2.0747721924501548</v>
      </c>
      <c r="F140" s="40">
        <f>(AE104/C104)^(1/28)*100-100</f>
        <v>-0.69543939335603966</v>
      </c>
    </row>
    <row r="141" spans="2:31" ht="18" customHeight="1" x14ac:dyDescent="0.25">
      <c r="B141" s="31" t="s">
        <v>51</v>
      </c>
      <c r="C141" s="39">
        <f>(H107/C107)^(1/4)*100-100</f>
        <v>-1.5170803170460516</v>
      </c>
      <c r="D141" s="37">
        <f>(AA107/H107)^(1/19)*100-100</f>
        <v>-3.3879040898200117</v>
      </c>
      <c r="E141" s="37">
        <f>(AE107/AA107)^(1/4)*100-100</f>
        <v>4.6146687997882196</v>
      </c>
      <c r="F141" s="40">
        <f>(AE107/C107)^(1/28)*100-100</f>
        <v>-1.8945111508800636</v>
      </c>
    </row>
    <row r="142" spans="2:31" ht="18" customHeight="1" x14ac:dyDescent="0.25">
      <c r="B142" s="31" t="s">
        <v>52</v>
      </c>
      <c r="C142" s="39">
        <f>(H108/C108)^(1/4)*100-100</f>
        <v>-2.6783479949732367</v>
      </c>
      <c r="D142" s="37">
        <f>(AA108/H108)^(1/19)*100-100</f>
        <v>-0.68435157787048695</v>
      </c>
      <c r="E142" s="37">
        <f>(AE108/AA108)^(1/4)*100-100</f>
        <v>2.6351441105796312</v>
      </c>
      <c r="F142" s="40">
        <f>(AE108/C108)^(1/28)*100-100</f>
        <v>-0.48108065428206714</v>
      </c>
    </row>
    <row r="143" spans="2:31" ht="18" customHeight="1" x14ac:dyDescent="0.25">
      <c r="B143" s="32" t="s">
        <v>53</v>
      </c>
      <c r="C143" s="41">
        <f>(H109/C109)^(1/4)*100-100</f>
        <v>-1.3049937137436416</v>
      </c>
      <c r="D143" s="38">
        <f>(AA109/H109)^(1/19)*100-100</f>
        <v>-7.1887215814740557E-2</v>
      </c>
      <c r="E143" s="38">
        <f>(AE109/AA109)^(1/4)*100-100</f>
        <v>1.3782578406761559E-2</v>
      </c>
      <c r="F143" s="42">
        <f>(AE109/C109)^(1/28)*100-100</f>
        <v>-0.23420944493736329</v>
      </c>
    </row>
    <row r="144" spans="2:31" ht="18" customHeight="1" x14ac:dyDescent="0.25">
      <c r="B144" s="31" t="s">
        <v>54</v>
      </c>
      <c r="C144" s="39">
        <f>(H110/C110)^(1/4)*100-100</f>
        <v>7.5470661029369381</v>
      </c>
      <c r="D144" s="37">
        <f>(AA110/H110)^(1/19)*100-100</f>
        <v>-0.60701288116048602</v>
      </c>
      <c r="E144" s="37">
        <f>(AE110/AA110)^(1/4)*100-100</f>
        <v>1.8541919028271252</v>
      </c>
      <c r="F144" s="40">
        <f>(AE110/C110)^(1/28)*100-100</f>
        <v>0.89266823623492542</v>
      </c>
    </row>
    <row r="145" spans="2:6" ht="18" customHeight="1" x14ac:dyDescent="0.25">
      <c r="B145" s="31" t="s">
        <v>55</v>
      </c>
      <c r="C145" s="39">
        <f>(H111/C111)^(1/4)*100-100</f>
        <v>-3.1835177714134204</v>
      </c>
      <c r="D145" s="37">
        <f>(AA111/H111)^(1/19)*100-100</f>
        <v>-1.5695273371521807</v>
      </c>
      <c r="E145" s="37">
        <f>(AE111/AA111)^(1/4)*100-100</f>
        <v>1.7533491878758412</v>
      </c>
      <c r="F145" s="40">
        <f>(AE111/C111)^(1/28)*100-100</f>
        <v>-1.2791087714079339</v>
      </c>
    </row>
    <row r="146" spans="2:6" ht="18" customHeight="1" x14ac:dyDescent="0.25">
      <c r="B146" s="31" t="s">
        <v>59</v>
      </c>
      <c r="C146" s="39">
        <f>(H115/C115)^(1/4)*100-100</f>
        <v>-4.0382631520855341</v>
      </c>
      <c r="D146" s="37">
        <f>(AA115/H115)^(1/19)*100-100</f>
        <v>0.81815123673281676</v>
      </c>
      <c r="E146" s="37">
        <f>(AE115/AA115)^(1/4)*100-100</f>
        <v>-1.7530481267878173</v>
      </c>
      <c r="F146" s="40">
        <f>(AE115/C115)^(1/28)*100-100</f>
        <v>-0.28819162173826385</v>
      </c>
    </row>
    <row r="147" spans="2:6" ht="18" customHeight="1" x14ac:dyDescent="0.25">
      <c r="B147" s="31" t="s">
        <v>60</v>
      </c>
      <c r="C147" s="39">
        <f>(H116/C116)^(1/4)*100-100</f>
        <v>-4.5283839872077181</v>
      </c>
      <c r="D147" s="37">
        <f>(AA116/H116)^(1/19)*100-100</f>
        <v>5.2738946437045797E-2</v>
      </c>
      <c r="E147" s="37">
        <f>(AE116/AA116)^(1/4)*100-100</f>
        <v>3.6227914573518518</v>
      </c>
      <c r="F147" s="40">
        <f>(AE116/C116)^(1/28)*100-100</f>
        <v>-0.11778262737531975</v>
      </c>
    </row>
    <row r="148" spans="2:6" ht="18" customHeight="1" x14ac:dyDescent="0.25">
      <c r="B148" s="31" t="s">
        <v>62</v>
      </c>
      <c r="C148" s="39">
        <f t="shared" ref="C148:C157" si="12">(H118/C118)^(1/4)*100-100</f>
        <v>2.393646047366687</v>
      </c>
      <c r="D148" s="37">
        <f t="shared" ref="D148:D157" si="13">(AA118/H118)^(1/19)*100-100</f>
        <v>0.41334459897572629</v>
      </c>
      <c r="E148" s="37">
        <f t="shared" ref="E148:E157" si="14">(AE118/AA118)^(1/4)*100-100</f>
        <v>2.2697231962810491</v>
      </c>
      <c r="F148" s="40">
        <f t="shared" ref="F148:F157" si="15">(AE118/C118)^(1/28)*100-100</f>
        <v>0.94286521232274367</v>
      </c>
    </row>
    <row r="149" spans="2:6" ht="18" customHeight="1" x14ac:dyDescent="0.25">
      <c r="B149" s="31" t="s">
        <v>63</v>
      </c>
      <c r="C149" s="39">
        <f t="shared" si="12"/>
        <v>-1.0135900574896368</v>
      </c>
      <c r="D149" s="37">
        <f t="shared" si="13"/>
        <v>0.71600822993841007</v>
      </c>
      <c r="E149" s="37">
        <f t="shared" si="14"/>
        <v>1.8407575446570945</v>
      </c>
      <c r="F149" s="40">
        <f t="shared" si="15"/>
        <v>0.60096715729511629</v>
      </c>
    </row>
    <row r="150" spans="2:6" ht="18" customHeight="1" x14ac:dyDescent="0.25">
      <c r="B150" s="31" t="s">
        <v>64</v>
      </c>
      <c r="C150" s="39">
        <f t="shared" si="12"/>
        <v>15.878799289183661</v>
      </c>
      <c r="D150" s="37">
        <f t="shared" si="13"/>
        <v>2.7701119285690226</v>
      </c>
      <c r="E150" s="37">
        <f t="shared" si="14"/>
        <v>-8.5957380565702124E-2</v>
      </c>
      <c r="F150" s="40">
        <f t="shared" si="15"/>
        <v>4.0261595464400841</v>
      </c>
    </row>
    <row r="151" spans="2:6" ht="18" customHeight="1" x14ac:dyDescent="0.25">
      <c r="B151" s="31" t="s">
        <v>65</v>
      </c>
      <c r="C151" s="39">
        <f t="shared" si="12"/>
        <v>-1.6817975182276967</v>
      </c>
      <c r="D151" s="37">
        <f t="shared" si="13"/>
        <v>-0.35146537617411866</v>
      </c>
      <c r="E151" s="37">
        <f t="shared" si="14"/>
        <v>2.0792055143500789</v>
      </c>
      <c r="F151" s="40">
        <f t="shared" si="15"/>
        <v>-0.1870557577539671</v>
      </c>
    </row>
    <row r="152" spans="2:6" ht="18" customHeight="1" x14ac:dyDescent="0.25">
      <c r="B152" s="31" t="s">
        <v>66</v>
      </c>
      <c r="C152" s="39">
        <f t="shared" si="12"/>
        <v>6.0523281939128424</v>
      </c>
      <c r="D152" s="37">
        <f t="shared" si="13"/>
        <v>3.9818018481702495</v>
      </c>
      <c r="E152" s="37">
        <f t="shared" si="14"/>
        <v>5.9796583679082573</v>
      </c>
      <c r="F152" s="40">
        <f t="shared" si="15"/>
        <v>4.4132769294795082</v>
      </c>
    </row>
    <row r="153" spans="2:6" ht="18" customHeight="1" x14ac:dyDescent="0.25">
      <c r="B153" s="31" t="s">
        <v>67</v>
      </c>
      <c r="C153" s="39">
        <f t="shared" si="12"/>
        <v>-0.35157747626244884</v>
      </c>
      <c r="D153" s="37">
        <f t="shared" si="13"/>
        <v>-4.2603007973355034E-2</v>
      </c>
      <c r="E153" s="37">
        <f t="shared" si="14"/>
        <v>0.85182474844091871</v>
      </c>
      <c r="F153" s="40">
        <f t="shared" si="15"/>
        <v>4.1953487245251608E-2</v>
      </c>
    </row>
    <row r="154" spans="2:6" ht="18" customHeight="1" x14ac:dyDescent="0.25">
      <c r="B154" s="31" t="s">
        <v>68</v>
      </c>
      <c r="C154" s="39">
        <f t="shared" si="12"/>
        <v>5.3502749690593561</v>
      </c>
      <c r="D154" s="37">
        <f t="shared" si="13"/>
        <v>1.7710112693565208</v>
      </c>
      <c r="E154" s="37">
        <f t="shared" si="14"/>
        <v>4.0660006898206547</v>
      </c>
      <c r="F154" s="40">
        <f t="shared" si="15"/>
        <v>2.5368218442175561</v>
      </c>
    </row>
    <row r="155" spans="2:6" ht="18" customHeight="1" x14ac:dyDescent="0.25">
      <c r="B155" s="31" t="s">
        <v>69</v>
      </c>
      <c r="C155" s="39">
        <f t="shared" si="12"/>
        <v>1.7091522816545108</v>
      </c>
      <c r="D155" s="37">
        <f t="shared" si="13"/>
        <v>-0.89504294959712638</v>
      </c>
      <c r="E155" s="37">
        <f t="shared" si="14"/>
        <v>-0.36986395569536512</v>
      </c>
      <c r="F155" s="40">
        <f t="shared" si="15"/>
        <v>-0.42003445219668833</v>
      </c>
    </row>
    <row r="156" spans="2:6" ht="18" customHeight="1" x14ac:dyDescent="0.25">
      <c r="B156" s="31" t="s">
        <v>70</v>
      </c>
      <c r="C156" s="39">
        <f t="shared" si="12"/>
        <v>1.8170592475311054</v>
      </c>
      <c r="D156" s="37">
        <f t="shared" si="13"/>
        <v>1.1435004165905411</v>
      </c>
      <c r="E156" s="37">
        <f t="shared" si="14"/>
        <v>1.5967384501901876</v>
      </c>
      <c r="F156" s="40">
        <f t="shared" si="15"/>
        <v>1.2630064081279784</v>
      </c>
    </row>
    <row r="157" spans="2:6" ht="18" customHeight="1" x14ac:dyDescent="0.25">
      <c r="B157" s="31" t="s">
        <v>71</v>
      </c>
      <c r="C157" s="39">
        <f t="shared" si="12"/>
        <v>4.0524904866175717</v>
      </c>
      <c r="D157" s="37">
        <f t="shared" si="13"/>
        <v>1.3590084847225938</v>
      </c>
      <c r="E157" s="37">
        <f t="shared" si="14"/>
        <v>-0.51633345949083775</v>
      </c>
      <c r="F157" s="40">
        <f t="shared" si="15"/>
        <v>1.4195062026109042</v>
      </c>
    </row>
    <row r="158" spans="2:6" ht="18" customHeight="1" x14ac:dyDescent="0.25">
      <c r="B158" s="31" t="s">
        <v>73</v>
      </c>
      <c r="C158" s="39">
        <f>(H129/C129)^(1/4)*100-100</f>
        <v>-1.2869251672462951</v>
      </c>
      <c r="D158" s="37">
        <f>(AA129/H129)^(1/19)*100-100</f>
        <v>0.26021733095144839</v>
      </c>
      <c r="E158" s="37">
        <f>(AE129/AA129)^(1/4)*100-100</f>
        <v>0.65321429778029483</v>
      </c>
      <c r="F158" s="40">
        <f>(AE129/C129)^(1/28)*100-100</f>
        <v>8.4355449491752665E-2</v>
      </c>
    </row>
    <row r="159" spans="2:6" ht="18" customHeight="1" x14ac:dyDescent="0.25">
      <c r="B159" s="33" t="s">
        <v>74</v>
      </c>
      <c r="C159" s="43">
        <f>(H130/C130)^(1/4)*100-100</f>
        <v>-16.611865699508229</v>
      </c>
      <c r="D159" s="44">
        <f>(AA130/H130)^(1/19)*100-100</f>
        <v>-0.40163545722023741</v>
      </c>
      <c r="E159" s="44">
        <f>(AE130/AA130)^(1/4)*100-100</f>
        <v>2.0942260304333189</v>
      </c>
      <c r="F159" s="45">
        <f>(AE130/C130)^(1/28)*100-100</f>
        <v>-2.5394045775926202</v>
      </c>
    </row>
    <row r="160" spans="2:6" ht="17.25" customHeight="1" x14ac:dyDescent="0.25">
      <c r="B160" s="4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Sommaire</vt:lpstr>
      <vt:lpstr>Structure</vt:lpstr>
      <vt:lpstr>total</vt:lpstr>
      <vt:lpstr>industrie</vt:lpstr>
      <vt:lpstr>commerce transport</vt:lpstr>
      <vt:lpstr>information communication</vt:lpstr>
      <vt:lpstr>activites financieres</vt:lpstr>
      <vt:lpstr>activites immobilieres</vt:lpstr>
      <vt:lpstr>services aux entreprises</vt:lpstr>
      <vt:lpstr>services pr. non marchands</vt:lpstr>
      <vt:lpstr>services aux ménages</vt:lpstr>
      <vt:lpstr>tertiaire hors immobilier</vt:lpstr>
      <vt:lpstr>construction</vt:lpstr>
      <vt:lpstr>Feuil3</vt:lpstr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2025-01-11T13:39:57Z</dcterms:created>
  <dcterms:modified xsi:type="dcterms:W3CDTF">2025-01-31T17:21:05Z</dcterms:modified>
</cp:coreProperties>
</file>