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8_{61AD4BDB-E1AF-4500-995E-A716D0968A45}" xr6:coauthVersionLast="36" xr6:coauthVersionMax="36" xr10:uidLastSave="{00000000-0000-0000-0000-000000000000}"/>
  <bookViews>
    <workbookView xWindow="930" yWindow="0" windowWidth="23070" windowHeight="10320" xr2:uid="{00000000-000D-0000-FFFF-FFFF00000000}"/>
  </bookViews>
  <sheets>
    <sheet name="Dépenses publiques" sheetId="13" r:id="rId1"/>
    <sheet name="Dépenses publiques (2)" sheetId="16" r:id="rId2"/>
    <sheet name="Dépenses publiques (publié)" sheetId="17" r:id="rId3"/>
    <sheet name="D11" sheetId="7" r:id="rId4"/>
    <sheet name="P2" sheetId="8" r:id="rId5"/>
    <sheet name="P1" sheetId="9" r:id="rId6"/>
    <sheet name="P1 (2)" sheetId="18" r:id="rId7"/>
    <sheet name="P1 (publié)" sheetId="19" r:id="rId8"/>
    <sheet name="P51" sheetId="10" r:id="rId9"/>
    <sheet name="P51 (2)" sheetId="20" r:id="rId10"/>
    <sheet name="P51 (publié)" sheetId="21" r:id="rId11"/>
    <sheet name="autres dépenses" sheetId="11" r:id="rId12"/>
    <sheet name="autres dépenses (2)" sheetId="28" r:id="rId13"/>
    <sheet name="autres dépenses (publé)" sheetId="29" r:id="rId14"/>
    <sheet name="D62+D632" sheetId="14" r:id="rId15"/>
    <sheet name="D62+D632 (2)" sheetId="22" r:id="rId16"/>
    <sheet name="D62+D632 publié)" sheetId="23" r:id="rId17"/>
    <sheet name="D62" sheetId="12" r:id="rId18"/>
    <sheet name="D62 (2)" sheetId="24" r:id="rId19"/>
    <sheet name="D62 (publié)" sheetId="25" r:id="rId20"/>
    <sheet name="D632" sheetId="15" r:id="rId21"/>
    <sheet name="D632 (2)" sheetId="26" r:id="rId22"/>
    <sheet name="D632 (publié)" sheetId="27" r:id="rId23"/>
    <sheet name="Overview" sheetId="2" r:id="rId2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6" l="1"/>
  <c r="G9" i="26"/>
  <c r="G10"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7" i="26"/>
  <c r="D7" i="26"/>
  <c r="E7" i="26"/>
  <c r="F7" i="26"/>
  <c r="H7" i="26"/>
  <c r="I7" i="26"/>
  <c r="J7" i="26"/>
  <c r="K7" i="26"/>
  <c r="L7" i="26"/>
  <c r="M7" i="26"/>
  <c r="D8" i="26"/>
  <c r="E8" i="26"/>
  <c r="F8" i="26"/>
  <c r="H8" i="26"/>
  <c r="I8" i="26"/>
  <c r="J8" i="26"/>
  <c r="K8" i="26"/>
  <c r="L8" i="26"/>
  <c r="M8" i="26"/>
  <c r="D9" i="26"/>
  <c r="E9" i="26"/>
  <c r="F9" i="26"/>
  <c r="H9" i="26"/>
  <c r="I9" i="26"/>
  <c r="J9" i="26"/>
  <c r="K9" i="26"/>
  <c r="L9" i="26"/>
  <c r="M9" i="26"/>
  <c r="D10" i="26"/>
  <c r="E10" i="26"/>
  <c r="F10" i="26"/>
  <c r="H10" i="26"/>
  <c r="I10" i="26"/>
  <c r="J10" i="26"/>
  <c r="K10" i="26"/>
  <c r="L10" i="26"/>
  <c r="M10" i="26"/>
  <c r="D11" i="26"/>
  <c r="E11" i="26"/>
  <c r="F11" i="26"/>
  <c r="H11" i="26"/>
  <c r="I11" i="26"/>
  <c r="J11" i="26"/>
  <c r="K11" i="26"/>
  <c r="L11" i="26"/>
  <c r="M11" i="26"/>
  <c r="D12" i="26"/>
  <c r="E12" i="26"/>
  <c r="F12" i="26"/>
  <c r="H12" i="26"/>
  <c r="I12" i="26"/>
  <c r="J12" i="26"/>
  <c r="K12" i="26"/>
  <c r="L12" i="26"/>
  <c r="M12" i="26"/>
  <c r="D13" i="26"/>
  <c r="E13" i="26"/>
  <c r="F13" i="26"/>
  <c r="H13" i="26"/>
  <c r="I13" i="26"/>
  <c r="J13" i="26"/>
  <c r="K13" i="26"/>
  <c r="L13" i="26"/>
  <c r="M13" i="26"/>
  <c r="D14" i="26"/>
  <c r="E14" i="26"/>
  <c r="F14" i="26"/>
  <c r="H14" i="26"/>
  <c r="I14" i="26"/>
  <c r="J14" i="26"/>
  <c r="K14" i="26"/>
  <c r="L14" i="26"/>
  <c r="M14" i="26"/>
  <c r="D15" i="26"/>
  <c r="E15" i="26"/>
  <c r="F15" i="26"/>
  <c r="H15" i="26"/>
  <c r="I15" i="26"/>
  <c r="J15" i="26"/>
  <c r="K15" i="26"/>
  <c r="L15" i="26"/>
  <c r="M15" i="26"/>
  <c r="D16" i="26"/>
  <c r="E16" i="26"/>
  <c r="F16" i="26"/>
  <c r="H16" i="26"/>
  <c r="I16" i="26"/>
  <c r="J16" i="26"/>
  <c r="K16" i="26"/>
  <c r="L16" i="26"/>
  <c r="M16" i="26"/>
  <c r="D17" i="26"/>
  <c r="E17" i="26"/>
  <c r="F17" i="26"/>
  <c r="H17" i="26"/>
  <c r="I17" i="26"/>
  <c r="J17" i="26"/>
  <c r="K17" i="26"/>
  <c r="L17" i="26"/>
  <c r="M17" i="26"/>
  <c r="D18" i="26"/>
  <c r="E18" i="26"/>
  <c r="F18" i="26"/>
  <c r="H18" i="26"/>
  <c r="I18" i="26"/>
  <c r="J18" i="26"/>
  <c r="K18" i="26"/>
  <c r="L18" i="26"/>
  <c r="M18" i="26"/>
  <c r="D19" i="26"/>
  <c r="E19" i="26"/>
  <c r="F19" i="26"/>
  <c r="H19" i="26"/>
  <c r="I19" i="26"/>
  <c r="J19" i="26"/>
  <c r="K19" i="26"/>
  <c r="L19" i="26"/>
  <c r="M19" i="26"/>
  <c r="D20" i="26"/>
  <c r="E20" i="26"/>
  <c r="F20" i="26"/>
  <c r="H20" i="26"/>
  <c r="I20" i="26"/>
  <c r="J20" i="26"/>
  <c r="K20" i="26"/>
  <c r="L20" i="26"/>
  <c r="D21" i="26"/>
  <c r="E21" i="26"/>
  <c r="F21" i="26"/>
  <c r="H21" i="26"/>
  <c r="I21" i="26"/>
  <c r="J21" i="26"/>
  <c r="K21" i="26"/>
  <c r="L21" i="26"/>
  <c r="M21" i="26"/>
  <c r="D22" i="26"/>
  <c r="E22" i="26"/>
  <c r="F22" i="26"/>
  <c r="H22" i="26"/>
  <c r="I22" i="26"/>
  <c r="J22" i="26"/>
  <c r="K22" i="26"/>
  <c r="L22" i="26"/>
  <c r="D23" i="26"/>
  <c r="E23" i="26"/>
  <c r="F23" i="26"/>
  <c r="H23" i="26"/>
  <c r="I23" i="26"/>
  <c r="J23" i="26"/>
  <c r="K23" i="26"/>
  <c r="L23" i="26"/>
  <c r="D24" i="26"/>
  <c r="E24" i="26"/>
  <c r="F24" i="26"/>
  <c r="H24" i="26"/>
  <c r="I24" i="26"/>
  <c r="J24" i="26"/>
  <c r="K24" i="26"/>
  <c r="L24" i="26"/>
  <c r="M24" i="26"/>
  <c r="D25" i="26"/>
  <c r="E25" i="26"/>
  <c r="F25" i="26"/>
  <c r="H25" i="26"/>
  <c r="I25" i="26"/>
  <c r="J25" i="26"/>
  <c r="K25" i="26"/>
  <c r="L25" i="26"/>
  <c r="M25" i="26"/>
  <c r="D26" i="26"/>
  <c r="E26" i="26"/>
  <c r="F26" i="26"/>
  <c r="H26" i="26"/>
  <c r="I26" i="26"/>
  <c r="J26" i="26"/>
  <c r="K26" i="26"/>
  <c r="L26" i="26"/>
  <c r="M26" i="26"/>
  <c r="D27" i="26"/>
  <c r="E27" i="26"/>
  <c r="F27" i="26"/>
  <c r="H27" i="26"/>
  <c r="I27" i="26"/>
  <c r="J27" i="26"/>
  <c r="K27" i="26"/>
  <c r="L27" i="26"/>
  <c r="D28" i="26"/>
  <c r="E28" i="26"/>
  <c r="F28" i="26"/>
  <c r="H28" i="26"/>
  <c r="I28" i="26"/>
  <c r="J28" i="26"/>
  <c r="K28" i="26"/>
  <c r="L28" i="26"/>
  <c r="M28" i="26"/>
  <c r="D29" i="26"/>
  <c r="E29" i="26"/>
  <c r="F29" i="26"/>
  <c r="H29" i="26"/>
  <c r="I29" i="26"/>
  <c r="J29" i="26"/>
  <c r="K29" i="26"/>
  <c r="L29" i="26"/>
  <c r="D30" i="26"/>
  <c r="E30" i="26"/>
  <c r="F30" i="26"/>
  <c r="H30" i="26"/>
  <c r="I30" i="26"/>
  <c r="J30" i="26"/>
  <c r="K30" i="26"/>
  <c r="L30" i="26"/>
  <c r="M30" i="26"/>
  <c r="D31" i="26"/>
  <c r="E31" i="26"/>
  <c r="F31" i="26"/>
  <c r="H31" i="26"/>
  <c r="I31" i="26"/>
  <c r="J31" i="26"/>
  <c r="K31" i="26"/>
  <c r="L31" i="26"/>
  <c r="M31" i="26"/>
  <c r="D32" i="26"/>
  <c r="E32" i="26"/>
  <c r="F32" i="26"/>
  <c r="H32" i="26"/>
  <c r="I32" i="26"/>
  <c r="J32" i="26"/>
  <c r="K32" i="26"/>
  <c r="L32" i="26"/>
  <c r="M32" i="26"/>
  <c r="D33" i="26"/>
  <c r="E33" i="26"/>
  <c r="F33" i="26"/>
  <c r="H33" i="26"/>
  <c r="I33" i="26"/>
  <c r="J33" i="26"/>
  <c r="K33" i="26"/>
  <c r="L33" i="26"/>
  <c r="M33" i="26"/>
  <c r="D34" i="26"/>
  <c r="E34" i="26"/>
  <c r="F34" i="26"/>
  <c r="H34" i="26"/>
  <c r="I34" i="26"/>
  <c r="J34" i="26"/>
  <c r="K34" i="26"/>
  <c r="L34" i="26"/>
  <c r="M34" i="26"/>
  <c r="D35" i="26"/>
  <c r="E35" i="26"/>
  <c r="F35" i="26"/>
  <c r="H35" i="26"/>
  <c r="I35" i="26"/>
  <c r="J35" i="26"/>
  <c r="K35" i="26"/>
  <c r="L35" i="26"/>
  <c r="M35" i="26"/>
  <c r="D36" i="26"/>
  <c r="E36" i="26"/>
  <c r="F36" i="26"/>
  <c r="H36" i="26"/>
  <c r="I36" i="26"/>
  <c r="J36" i="26"/>
  <c r="K36" i="26"/>
  <c r="L36" i="26"/>
  <c r="M36" i="26"/>
  <c r="D37" i="26"/>
  <c r="E37" i="26"/>
  <c r="F37" i="26"/>
  <c r="H37" i="26"/>
  <c r="I37" i="26"/>
  <c r="J37" i="26"/>
  <c r="K37" i="26"/>
  <c r="L37" i="26"/>
  <c r="D38" i="26"/>
  <c r="E38" i="26"/>
  <c r="F38" i="26"/>
  <c r="H38" i="26"/>
  <c r="I38" i="26"/>
  <c r="J38" i="26"/>
  <c r="K38" i="26"/>
  <c r="L38" i="26"/>
  <c r="M38" i="26"/>
  <c r="D39" i="26"/>
  <c r="E39" i="26"/>
  <c r="F39" i="26"/>
  <c r="H39" i="26"/>
  <c r="I39" i="26"/>
  <c r="J39" i="26"/>
  <c r="K39" i="26"/>
  <c r="L39" i="26"/>
  <c r="M39" i="26"/>
  <c r="D40" i="26"/>
  <c r="E40" i="26"/>
  <c r="F40" i="26"/>
  <c r="H40" i="26"/>
  <c r="I40" i="26"/>
  <c r="J40" i="26"/>
  <c r="K40" i="26"/>
  <c r="L40" i="26"/>
  <c r="M40" i="26"/>
  <c r="D41" i="26"/>
  <c r="E41" i="26"/>
  <c r="F41" i="26"/>
  <c r="H41" i="26"/>
  <c r="I41" i="26"/>
  <c r="J41" i="26"/>
  <c r="K41" i="26"/>
  <c r="L41" i="26"/>
  <c r="M41" i="26"/>
  <c r="C8" i="26"/>
  <c r="C9" i="26"/>
  <c r="C10" i="26"/>
  <c r="C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D7" i="15"/>
  <c r="E7" i="15"/>
  <c r="F7" i="15"/>
  <c r="G7" i="15"/>
  <c r="H7" i="15"/>
  <c r="I7" i="15"/>
  <c r="J7" i="15"/>
  <c r="K7" i="15"/>
  <c r="L7" i="15"/>
  <c r="M7" i="15"/>
  <c r="N7" i="15"/>
  <c r="O7" i="15"/>
  <c r="P7" i="15"/>
  <c r="Q7" i="15"/>
  <c r="R7" i="15"/>
  <c r="S7" i="15"/>
  <c r="T7" i="15"/>
  <c r="U7" i="15"/>
  <c r="V7" i="15"/>
  <c r="W7" i="15"/>
  <c r="X7" i="15"/>
  <c r="Y7" i="15"/>
  <c r="Z7" i="15"/>
  <c r="D8" i="15"/>
  <c r="E8" i="15"/>
  <c r="F8" i="15"/>
  <c r="G8" i="15"/>
  <c r="H8" i="15"/>
  <c r="I8" i="15"/>
  <c r="J8" i="15"/>
  <c r="K8" i="15"/>
  <c r="L8" i="15"/>
  <c r="M8" i="15"/>
  <c r="N8" i="15"/>
  <c r="O8" i="15"/>
  <c r="P8" i="15"/>
  <c r="Q8" i="15"/>
  <c r="R8" i="15"/>
  <c r="S8" i="15"/>
  <c r="T8" i="15"/>
  <c r="U8" i="15"/>
  <c r="V8" i="15"/>
  <c r="W8" i="15"/>
  <c r="X8" i="15"/>
  <c r="Y8" i="15"/>
  <c r="Z8" i="15"/>
  <c r="D9" i="15"/>
  <c r="E9" i="15"/>
  <c r="F9" i="15"/>
  <c r="G9" i="15"/>
  <c r="H9" i="15"/>
  <c r="I9" i="15"/>
  <c r="J9" i="15"/>
  <c r="K9" i="15"/>
  <c r="L9" i="15"/>
  <c r="M9" i="15"/>
  <c r="N9" i="15"/>
  <c r="O9" i="15"/>
  <c r="P9" i="15"/>
  <c r="Q9" i="15"/>
  <c r="R9" i="15"/>
  <c r="S9" i="15"/>
  <c r="T9" i="15"/>
  <c r="U9" i="15"/>
  <c r="V9" i="15"/>
  <c r="W9" i="15"/>
  <c r="X9" i="15"/>
  <c r="Y9" i="15"/>
  <c r="Z9" i="15"/>
  <c r="D10" i="15"/>
  <c r="E10" i="15"/>
  <c r="F10" i="15"/>
  <c r="G10" i="15"/>
  <c r="H10" i="15"/>
  <c r="I10" i="15"/>
  <c r="J10" i="15"/>
  <c r="K10" i="15"/>
  <c r="L10" i="15"/>
  <c r="M10" i="15"/>
  <c r="N10" i="15"/>
  <c r="O10" i="15"/>
  <c r="P10" i="15"/>
  <c r="Q10" i="15"/>
  <c r="R10" i="15"/>
  <c r="S10" i="15"/>
  <c r="T10" i="15"/>
  <c r="U10" i="15"/>
  <c r="V10" i="15"/>
  <c r="W10" i="15"/>
  <c r="X10" i="15"/>
  <c r="Y10" i="15"/>
  <c r="Z10" i="15"/>
  <c r="D11" i="15"/>
  <c r="E11" i="15"/>
  <c r="F11" i="15"/>
  <c r="G11" i="15"/>
  <c r="H11" i="15"/>
  <c r="I11" i="15"/>
  <c r="J11" i="15"/>
  <c r="K11" i="15"/>
  <c r="L11" i="15"/>
  <c r="M11" i="15"/>
  <c r="N11" i="15"/>
  <c r="O11" i="15"/>
  <c r="P11" i="15"/>
  <c r="Q11" i="15"/>
  <c r="R11" i="15"/>
  <c r="S11" i="15"/>
  <c r="T11" i="15"/>
  <c r="U11" i="15"/>
  <c r="V11" i="15"/>
  <c r="W11" i="15"/>
  <c r="X11" i="15"/>
  <c r="Y11" i="15"/>
  <c r="Z11" i="15"/>
  <c r="D12" i="15"/>
  <c r="E12" i="15"/>
  <c r="F12" i="15"/>
  <c r="G12" i="15"/>
  <c r="H12" i="15"/>
  <c r="I12" i="15"/>
  <c r="J12" i="15"/>
  <c r="K12" i="15"/>
  <c r="L12" i="15"/>
  <c r="M12" i="15"/>
  <c r="N12" i="15"/>
  <c r="O12" i="15"/>
  <c r="P12" i="15"/>
  <c r="Q12" i="15"/>
  <c r="R12" i="15"/>
  <c r="S12" i="15"/>
  <c r="T12" i="15"/>
  <c r="U12" i="15"/>
  <c r="V12" i="15"/>
  <c r="W12" i="15"/>
  <c r="X12" i="15"/>
  <c r="Y12" i="15"/>
  <c r="Z12" i="15"/>
  <c r="D13" i="15"/>
  <c r="E13" i="15"/>
  <c r="F13" i="15"/>
  <c r="G13" i="15"/>
  <c r="H13" i="15"/>
  <c r="I13" i="15"/>
  <c r="J13" i="15"/>
  <c r="K13" i="15"/>
  <c r="L13" i="15"/>
  <c r="M13" i="15"/>
  <c r="N13" i="15"/>
  <c r="O13" i="15"/>
  <c r="P13" i="15"/>
  <c r="Q13" i="15"/>
  <c r="R13" i="15"/>
  <c r="S13" i="15"/>
  <c r="T13" i="15"/>
  <c r="U13" i="15"/>
  <c r="V13" i="15"/>
  <c r="W13" i="15"/>
  <c r="X13" i="15"/>
  <c r="Y13" i="15"/>
  <c r="Z13" i="15"/>
  <c r="D14" i="15"/>
  <c r="E14" i="15"/>
  <c r="F14" i="15"/>
  <c r="G14" i="15"/>
  <c r="H14" i="15"/>
  <c r="I14" i="15"/>
  <c r="J14" i="15"/>
  <c r="K14" i="15"/>
  <c r="L14" i="15"/>
  <c r="M14" i="15"/>
  <c r="N14" i="15"/>
  <c r="O14" i="15"/>
  <c r="P14" i="15"/>
  <c r="Q14" i="15"/>
  <c r="R14" i="15"/>
  <c r="S14" i="15"/>
  <c r="T14" i="15"/>
  <c r="U14" i="15"/>
  <c r="V14" i="15"/>
  <c r="W14" i="15"/>
  <c r="X14" i="15"/>
  <c r="Y14" i="15"/>
  <c r="Z14" i="15"/>
  <c r="D15" i="15"/>
  <c r="E15" i="15"/>
  <c r="F15" i="15"/>
  <c r="G15" i="15"/>
  <c r="H15" i="15"/>
  <c r="I15" i="15"/>
  <c r="J15" i="15"/>
  <c r="K15" i="15"/>
  <c r="L15" i="15"/>
  <c r="M15" i="15"/>
  <c r="N15" i="15"/>
  <c r="O15" i="15"/>
  <c r="P15" i="15"/>
  <c r="Q15" i="15"/>
  <c r="R15" i="15"/>
  <c r="S15" i="15"/>
  <c r="T15" i="15"/>
  <c r="U15" i="15"/>
  <c r="V15" i="15"/>
  <c r="W15" i="15"/>
  <c r="X15" i="15"/>
  <c r="Y15" i="15"/>
  <c r="Z15" i="15"/>
  <c r="D16" i="15"/>
  <c r="E16" i="15"/>
  <c r="F16" i="15"/>
  <c r="G16" i="15"/>
  <c r="H16" i="15"/>
  <c r="I16" i="15"/>
  <c r="J16" i="15"/>
  <c r="K16" i="15"/>
  <c r="L16" i="15"/>
  <c r="M16" i="15"/>
  <c r="N16" i="15"/>
  <c r="O16" i="15"/>
  <c r="P16" i="15"/>
  <c r="Q16" i="15"/>
  <c r="R16" i="15"/>
  <c r="S16" i="15"/>
  <c r="T16" i="15"/>
  <c r="U16" i="15"/>
  <c r="V16" i="15"/>
  <c r="W16" i="15"/>
  <c r="X16" i="15"/>
  <c r="Y16" i="15"/>
  <c r="Z16" i="15"/>
  <c r="D17" i="15"/>
  <c r="E17" i="15"/>
  <c r="F17" i="15"/>
  <c r="G17" i="15"/>
  <c r="H17" i="15"/>
  <c r="I17" i="15"/>
  <c r="J17" i="15"/>
  <c r="K17" i="15"/>
  <c r="L17" i="15"/>
  <c r="M17" i="15"/>
  <c r="N17" i="15"/>
  <c r="O17" i="15"/>
  <c r="P17" i="15"/>
  <c r="Q17" i="15"/>
  <c r="R17" i="15"/>
  <c r="S17" i="15"/>
  <c r="T17" i="15"/>
  <c r="U17" i="15"/>
  <c r="V17" i="15"/>
  <c r="W17" i="15"/>
  <c r="X17" i="15"/>
  <c r="Y17" i="15"/>
  <c r="Z17" i="15"/>
  <c r="D18" i="15"/>
  <c r="E18" i="15"/>
  <c r="F18" i="15"/>
  <c r="G18" i="15"/>
  <c r="H18" i="15"/>
  <c r="I18" i="15"/>
  <c r="J18" i="15"/>
  <c r="K18" i="15"/>
  <c r="L18" i="15"/>
  <c r="M18" i="15"/>
  <c r="N18" i="15"/>
  <c r="O18" i="15"/>
  <c r="P18" i="15"/>
  <c r="Q18" i="15"/>
  <c r="R18" i="15"/>
  <c r="S18" i="15"/>
  <c r="T18" i="15"/>
  <c r="U18" i="15"/>
  <c r="V18" i="15"/>
  <c r="W18" i="15"/>
  <c r="X18" i="15"/>
  <c r="Y18" i="15"/>
  <c r="Z18" i="15"/>
  <c r="D19" i="15"/>
  <c r="E19" i="15"/>
  <c r="F19" i="15"/>
  <c r="G19" i="15"/>
  <c r="H19" i="15"/>
  <c r="I19" i="15"/>
  <c r="J19" i="15"/>
  <c r="K19" i="15"/>
  <c r="L19" i="15"/>
  <c r="M19" i="15"/>
  <c r="N19" i="15"/>
  <c r="O19" i="15"/>
  <c r="P19" i="15"/>
  <c r="Q19" i="15"/>
  <c r="R19" i="15"/>
  <c r="S19" i="15"/>
  <c r="T19" i="15"/>
  <c r="U19" i="15"/>
  <c r="V19" i="15"/>
  <c r="W19" i="15"/>
  <c r="X19" i="15"/>
  <c r="Y19" i="15"/>
  <c r="Z19" i="15"/>
  <c r="D20" i="15"/>
  <c r="E20" i="15"/>
  <c r="F20" i="15"/>
  <c r="G20" i="15"/>
  <c r="H20" i="15"/>
  <c r="I20" i="15"/>
  <c r="J20" i="15"/>
  <c r="K20" i="15"/>
  <c r="L20" i="15"/>
  <c r="M20" i="15"/>
  <c r="N20" i="15"/>
  <c r="O20" i="15"/>
  <c r="P20" i="15"/>
  <c r="Q20" i="15"/>
  <c r="R20" i="15"/>
  <c r="S20" i="15"/>
  <c r="T20" i="15"/>
  <c r="U20" i="15"/>
  <c r="V20" i="15"/>
  <c r="W20" i="15"/>
  <c r="X20" i="15"/>
  <c r="Y20" i="15"/>
  <c r="Z20" i="15"/>
  <c r="D21" i="15"/>
  <c r="E21" i="15"/>
  <c r="F21" i="15"/>
  <c r="G21" i="15"/>
  <c r="H21" i="15"/>
  <c r="I21" i="15"/>
  <c r="J21" i="15"/>
  <c r="K21" i="15"/>
  <c r="L21" i="15"/>
  <c r="M21" i="15"/>
  <c r="N21" i="15"/>
  <c r="O21" i="15"/>
  <c r="P21" i="15"/>
  <c r="Q21" i="15"/>
  <c r="R21" i="15"/>
  <c r="S21" i="15"/>
  <c r="T21" i="15"/>
  <c r="U21" i="15"/>
  <c r="V21" i="15"/>
  <c r="W21" i="15"/>
  <c r="X21" i="15"/>
  <c r="Y21" i="15"/>
  <c r="Z21" i="15"/>
  <c r="D22" i="15"/>
  <c r="E22" i="15"/>
  <c r="F22" i="15"/>
  <c r="G22" i="15"/>
  <c r="H22" i="15"/>
  <c r="I22" i="15"/>
  <c r="J22" i="15"/>
  <c r="K22" i="15"/>
  <c r="L22" i="15"/>
  <c r="M22" i="15"/>
  <c r="N22" i="15"/>
  <c r="O22" i="15"/>
  <c r="P22" i="15"/>
  <c r="Q22" i="15"/>
  <c r="R22" i="15"/>
  <c r="S22" i="15"/>
  <c r="T22" i="15"/>
  <c r="U22" i="15"/>
  <c r="V22" i="15"/>
  <c r="W22" i="15"/>
  <c r="X22" i="15"/>
  <c r="Y22" i="15"/>
  <c r="Z22" i="15"/>
  <c r="D23" i="15"/>
  <c r="E23" i="15"/>
  <c r="F23" i="15"/>
  <c r="G23" i="15"/>
  <c r="H23" i="15"/>
  <c r="I23" i="15"/>
  <c r="J23" i="15"/>
  <c r="K23" i="15"/>
  <c r="L23" i="15"/>
  <c r="M23" i="15"/>
  <c r="N23" i="15"/>
  <c r="O23" i="15"/>
  <c r="P23" i="15"/>
  <c r="Q23" i="15"/>
  <c r="R23" i="15"/>
  <c r="S23" i="15"/>
  <c r="T23" i="15"/>
  <c r="U23" i="15"/>
  <c r="V23" i="15"/>
  <c r="W23" i="15"/>
  <c r="X23" i="15"/>
  <c r="Y23" i="15"/>
  <c r="Z23" i="15"/>
  <c r="D24" i="15"/>
  <c r="E24" i="15"/>
  <c r="F24" i="15"/>
  <c r="G24" i="15"/>
  <c r="H24" i="15"/>
  <c r="I24" i="15"/>
  <c r="J24" i="15"/>
  <c r="K24" i="15"/>
  <c r="L24" i="15"/>
  <c r="M24" i="15"/>
  <c r="N24" i="15"/>
  <c r="O24" i="15"/>
  <c r="P24" i="15"/>
  <c r="Q24" i="15"/>
  <c r="R24" i="15"/>
  <c r="S24" i="15"/>
  <c r="T24" i="15"/>
  <c r="U24" i="15"/>
  <c r="V24" i="15"/>
  <c r="W24" i="15"/>
  <c r="X24" i="15"/>
  <c r="Y24" i="15"/>
  <c r="Z24" i="15"/>
  <c r="D25" i="15"/>
  <c r="E25" i="15"/>
  <c r="F25" i="15"/>
  <c r="G25" i="15"/>
  <c r="H25" i="15"/>
  <c r="I25" i="15"/>
  <c r="J25" i="15"/>
  <c r="K25" i="15"/>
  <c r="L25" i="15"/>
  <c r="M25" i="15"/>
  <c r="N25" i="15"/>
  <c r="O25" i="15"/>
  <c r="P25" i="15"/>
  <c r="Q25" i="15"/>
  <c r="R25" i="15"/>
  <c r="S25" i="15"/>
  <c r="T25" i="15"/>
  <c r="U25" i="15"/>
  <c r="V25" i="15"/>
  <c r="W25" i="15"/>
  <c r="X25" i="15"/>
  <c r="Y25" i="15"/>
  <c r="Z25" i="15"/>
  <c r="D26" i="15"/>
  <c r="E26" i="15"/>
  <c r="F26" i="15"/>
  <c r="G26" i="15"/>
  <c r="H26" i="15"/>
  <c r="I26" i="15"/>
  <c r="J26" i="15"/>
  <c r="K26" i="15"/>
  <c r="L26" i="15"/>
  <c r="M26" i="15"/>
  <c r="N26" i="15"/>
  <c r="O26" i="15"/>
  <c r="P26" i="15"/>
  <c r="Q26" i="15"/>
  <c r="R26" i="15"/>
  <c r="S26" i="15"/>
  <c r="T26" i="15"/>
  <c r="U26" i="15"/>
  <c r="V26" i="15"/>
  <c r="W26" i="15"/>
  <c r="X26" i="15"/>
  <c r="Y26" i="15"/>
  <c r="Z26" i="15"/>
  <c r="D27" i="15"/>
  <c r="E27" i="15"/>
  <c r="F27" i="15"/>
  <c r="G27" i="15"/>
  <c r="H27" i="15"/>
  <c r="I27" i="15"/>
  <c r="J27" i="15"/>
  <c r="K27" i="15"/>
  <c r="L27" i="15"/>
  <c r="M27" i="15"/>
  <c r="N27" i="15"/>
  <c r="O27" i="15"/>
  <c r="P27" i="15"/>
  <c r="Q27" i="15"/>
  <c r="R27" i="15"/>
  <c r="S27" i="15"/>
  <c r="T27" i="15"/>
  <c r="U27" i="15"/>
  <c r="V27" i="15"/>
  <c r="W27" i="15"/>
  <c r="X27" i="15"/>
  <c r="Y27" i="15"/>
  <c r="Z27" i="15"/>
  <c r="D28" i="15"/>
  <c r="E28" i="15"/>
  <c r="F28" i="15"/>
  <c r="G28" i="15"/>
  <c r="H28" i="15"/>
  <c r="I28" i="15"/>
  <c r="J28" i="15"/>
  <c r="K28" i="15"/>
  <c r="L28" i="15"/>
  <c r="M28" i="15"/>
  <c r="N28" i="15"/>
  <c r="O28" i="15"/>
  <c r="P28" i="15"/>
  <c r="Q28" i="15"/>
  <c r="R28" i="15"/>
  <c r="S28" i="15"/>
  <c r="T28" i="15"/>
  <c r="U28" i="15"/>
  <c r="V28" i="15"/>
  <c r="W28" i="15"/>
  <c r="X28" i="15"/>
  <c r="Y28" i="15"/>
  <c r="Z28" i="15"/>
  <c r="D29" i="15"/>
  <c r="E29" i="15"/>
  <c r="F29" i="15"/>
  <c r="G29" i="15"/>
  <c r="H29" i="15"/>
  <c r="I29" i="15"/>
  <c r="J29" i="15"/>
  <c r="K29" i="15"/>
  <c r="L29" i="15"/>
  <c r="M29" i="15"/>
  <c r="N29" i="15"/>
  <c r="O29" i="15"/>
  <c r="P29" i="15"/>
  <c r="Q29" i="15"/>
  <c r="R29" i="15"/>
  <c r="S29" i="15"/>
  <c r="T29" i="15"/>
  <c r="U29" i="15"/>
  <c r="V29" i="15"/>
  <c r="W29" i="15"/>
  <c r="X29" i="15"/>
  <c r="Y29" i="15"/>
  <c r="Z29" i="15"/>
  <c r="D30" i="15"/>
  <c r="E30" i="15"/>
  <c r="F30" i="15"/>
  <c r="G30" i="15"/>
  <c r="H30" i="15"/>
  <c r="I30" i="15"/>
  <c r="J30" i="15"/>
  <c r="K30" i="15"/>
  <c r="L30" i="15"/>
  <c r="M30" i="15"/>
  <c r="N30" i="15"/>
  <c r="O30" i="15"/>
  <c r="P30" i="15"/>
  <c r="Q30" i="15"/>
  <c r="R30" i="15"/>
  <c r="S30" i="15"/>
  <c r="T30" i="15"/>
  <c r="U30" i="15"/>
  <c r="V30" i="15"/>
  <c r="W30" i="15"/>
  <c r="X30" i="15"/>
  <c r="Y30" i="15"/>
  <c r="Z30" i="15"/>
  <c r="D31" i="15"/>
  <c r="E31" i="15"/>
  <c r="F31" i="15"/>
  <c r="G31" i="15"/>
  <c r="H31" i="15"/>
  <c r="I31" i="15"/>
  <c r="J31" i="15"/>
  <c r="K31" i="15"/>
  <c r="L31" i="15"/>
  <c r="M31" i="15"/>
  <c r="N31" i="15"/>
  <c r="O31" i="15"/>
  <c r="P31" i="15"/>
  <c r="Q31" i="15"/>
  <c r="R31" i="15"/>
  <c r="S31" i="15"/>
  <c r="T31" i="15"/>
  <c r="U31" i="15"/>
  <c r="V31" i="15"/>
  <c r="W31" i="15"/>
  <c r="X31" i="15"/>
  <c r="Y31" i="15"/>
  <c r="Z31" i="15"/>
  <c r="D32" i="15"/>
  <c r="E32" i="15"/>
  <c r="F32" i="15"/>
  <c r="G32" i="15"/>
  <c r="H32" i="15"/>
  <c r="I32" i="15"/>
  <c r="J32" i="15"/>
  <c r="K32" i="15"/>
  <c r="L32" i="15"/>
  <c r="M32" i="15"/>
  <c r="N32" i="15"/>
  <c r="O32" i="15"/>
  <c r="P32" i="15"/>
  <c r="Q32" i="15"/>
  <c r="R32" i="15"/>
  <c r="S32" i="15"/>
  <c r="T32" i="15"/>
  <c r="U32" i="15"/>
  <c r="V32" i="15"/>
  <c r="W32" i="15"/>
  <c r="X32" i="15"/>
  <c r="Y32" i="15"/>
  <c r="Z32" i="15"/>
  <c r="D33" i="15"/>
  <c r="E33" i="15"/>
  <c r="F33" i="15"/>
  <c r="G33" i="15"/>
  <c r="H33" i="15"/>
  <c r="I33" i="15"/>
  <c r="J33" i="15"/>
  <c r="K33" i="15"/>
  <c r="L33" i="15"/>
  <c r="M33" i="15"/>
  <c r="N33" i="15"/>
  <c r="O33" i="15"/>
  <c r="P33" i="15"/>
  <c r="Q33" i="15"/>
  <c r="R33" i="15"/>
  <c r="S33" i="15"/>
  <c r="T33" i="15"/>
  <c r="U33" i="15"/>
  <c r="V33" i="15"/>
  <c r="W33" i="15"/>
  <c r="X33" i="15"/>
  <c r="Y33" i="15"/>
  <c r="Z33" i="15"/>
  <c r="D34" i="15"/>
  <c r="E34" i="15"/>
  <c r="F34" i="15"/>
  <c r="G34" i="15"/>
  <c r="H34" i="15"/>
  <c r="I34" i="15"/>
  <c r="J34" i="15"/>
  <c r="K34" i="15"/>
  <c r="L34" i="15"/>
  <c r="M34" i="15"/>
  <c r="N34" i="15"/>
  <c r="O34" i="15"/>
  <c r="P34" i="15"/>
  <c r="Q34" i="15"/>
  <c r="R34" i="15"/>
  <c r="S34" i="15"/>
  <c r="T34" i="15"/>
  <c r="U34" i="15"/>
  <c r="V34" i="15"/>
  <c r="W34" i="15"/>
  <c r="X34" i="15"/>
  <c r="Y34" i="15"/>
  <c r="Z34" i="15"/>
  <c r="D35" i="15"/>
  <c r="E35" i="15"/>
  <c r="F35" i="15"/>
  <c r="G35" i="15"/>
  <c r="H35" i="15"/>
  <c r="I35" i="15"/>
  <c r="J35" i="15"/>
  <c r="K35" i="15"/>
  <c r="L35" i="15"/>
  <c r="M35" i="15"/>
  <c r="N35" i="15"/>
  <c r="O35" i="15"/>
  <c r="P35" i="15"/>
  <c r="Q35" i="15"/>
  <c r="R35" i="15"/>
  <c r="S35" i="15"/>
  <c r="T35" i="15"/>
  <c r="U35" i="15"/>
  <c r="V35" i="15"/>
  <c r="W35" i="15"/>
  <c r="X35" i="15"/>
  <c r="Y35" i="15"/>
  <c r="Z35" i="15"/>
  <c r="D36" i="15"/>
  <c r="E36" i="15"/>
  <c r="F36" i="15"/>
  <c r="G36" i="15"/>
  <c r="H36" i="15"/>
  <c r="I36" i="15"/>
  <c r="J36" i="15"/>
  <c r="K36" i="15"/>
  <c r="L36" i="15"/>
  <c r="M36" i="15"/>
  <c r="N36" i="15"/>
  <c r="O36" i="15"/>
  <c r="P36" i="15"/>
  <c r="Q36" i="15"/>
  <c r="R36" i="15"/>
  <c r="S36" i="15"/>
  <c r="T36" i="15"/>
  <c r="U36" i="15"/>
  <c r="V36" i="15"/>
  <c r="W36" i="15"/>
  <c r="X36" i="15"/>
  <c r="Y36" i="15"/>
  <c r="Z36" i="15"/>
  <c r="D37" i="15"/>
  <c r="E37" i="15"/>
  <c r="F37" i="15"/>
  <c r="G37" i="15"/>
  <c r="H37" i="15"/>
  <c r="I37" i="15"/>
  <c r="J37" i="15"/>
  <c r="K37" i="15"/>
  <c r="L37" i="15"/>
  <c r="M37" i="15"/>
  <c r="N37" i="15"/>
  <c r="O37" i="15"/>
  <c r="P37" i="15"/>
  <c r="Q37" i="15"/>
  <c r="R37" i="15"/>
  <c r="S37" i="15"/>
  <c r="T37" i="15"/>
  <c r="U37" i="15"/>
  <c r="V37" i="15"/>
  <c r="W37" i="15"/>
  <c r="X37" i="15"/>
  <c r="Y37" i="15"/>
  <c r="Z37" i="15"/>
  <c r="D38" i="15"/>
  <c r="E38" i="15"/>
  <c r="F38" i="15"/>
  <c r="G38" i="15"/>
  <c r="H38" i="15"/>
  <c r="I38" i="15"/>
  <c r="J38" i="15"/>
  <c r="K38" i="15"/>
  <c r="L38" i="15"/>
  <c r="M38" i="15"/>
  <c r="N38" i="15"/>
  <c r="O38" i="15"/>
  <c r="P38" i="15"/>
  <c r="Q38" i="15"/>
  <c r="R38" i="15"/>
  <c r="S38" i="15"/>
  <c r="T38" i="15"/>
  <c r="U38" i="15"/>
  <c r="V38" i="15"/>
  <c r="W38" i="15"/>
  <c r="X38" i="15"/>
  <c r="Y38" i="15"/>
  <c r="Z38" i="15"/>
  <c r="D39" i="15"/>
  <c r="E39" i="15"/>
  <c r="F39" i="15"/>
  <c r="G39" i="15"/>
  <c r="H39" i="15"/>
  <c r="I39" i="15"/>
  <c r="J39" i="15"/>
  <c r="K39" i="15"/>
  <c r="L39" i="15"/>
  <c r="M39" i="15"/>
  <c r="N39" i="15"/>
  <c r="O39" i="15"/>
  <c r="P39" i="15"/>
  <c r="Q39" i="15"/>
  <c r="R39" i="15"/>
  <c r="S39" i="15"/>
  <c r="T39" i="15"/>
  <c r="U39" i="15"/>
  <c r="V39" i="15"/>
  <c r="W39" i="15"/>
  <c r="X39" i="15"/>
  <c r="Y39" i="15"/>
  <c r="Z39" i="15"/>
  <c r="D40" i="15"/>
  <c r="E40" i="15"/>
  <c r="F40" i="15"/>
  <c r="G40" i="15"/>
  <c r="H40" i="15"/>
  <c r="I40" i="15"/>
  <c r="J40" i="15"/>
  <c r="K40" i="15"/>
  <c r="L40" i="15"/>
  <c r="M40" i="15"/>
  <c r="N40" i="15"/>
  <c r="O40" i="15"/>
  <c r="P40" i="15"/>
  <c r="Q40" i="15"/>
  <c r="R40" i="15"/>
  <c r="S40" i="15"/>
  <c r="T40" i="15"/>
  <c r="U40" i="15"/>
  <c r="V40" i="15"/>
  <c r="W40" i="15"/>
  <c r="X40" i="15"/>
  <c r="Y40" i="15"/>
  <c r="Z40" i="15"/>
  <c r="D41" i="15"/>
  <c r="E41" i="15"/>
  <c r="F41" i="15"/>
  <c r="G41" i="15"/>
  <c r="H41" i="15"/>
  <c r="I41" i="15"/>
  <c r="J41" i="15"/>
  <c r="K41" i="15"/>
  <c r="L41" i="15"/>
  <c r="M41" i="15"/>
  <c r="N41" i="15"/>
  <c r="O41" i="15"/>
  <c r="P41" i="15"/>
  <c r="Q41" i="15"/>
  <c r="R41" i="15"/>
  <c r="S41" i="15"/>
  <c r="T41" i="15"/>
  <c r="U41" i="15"/>
  <c r="V41" i="15"/>
  <c r="W41" i="15"/>
  <c r="X41" i="15"/>
  <c r="Y41" i="15"/>
  <c r="Z41"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7" i="15"/>
  <c r="C7" i="24"/>
  <c r="D7" i="24"/>
  <c r="E7" i="24"/>
  <c r="F7" i="24"/>
  <c r="G7" i="24"/>
  <c r="H7" i="24"/>
  <c r="I7" i="24"/>
  <c r="J7" i="24"/>
  <c r="K7" i="24"/>
  <c r="L7" i="24"/>
  <c r="M7" i="24"/>
  <c r="C8" i="24"/>
  <c r="D8" i="24"/>
  <c r="E8" i="24"/>
  <c r="F8" i="24"/>
  <c r="G8" i="24"/>
  <c r="H8" i="24"/>
  <c r="I8" i="24"/>
  <c r="J8" i="24"/>
  <c r="K8" i="24"/>
  <c r="L8" i="24"/>
  <c r="M8" i="24"/>
  <c r="C9" i="24"/>
  <c r="D9" i="24"/>
  <c r="E9" i="24"/>
  <c r="F9" i="24"/>
  <c r="G9" i="24"/>
  <c r="H9" i="24"/>
  <c r="I9" i="24"/>
  <c r="J9" i="24"/>
  <c r="K9" i="24"/>
  <c r="L9" i="24"/>
  <c r="M9" i="24"/>
  <c r="C10" i="24"/>
  <c r="D10" i="24"/>
  <c r="E10" i="24"/>
  <c r="F10" i="24"/>
  <c r="G10" i="24"/>
  <c r="H10" i="24"/>
  <c r="I10" i="24"/>
  <c r="J10" i="24"/>
  <c r="K10" i="24"/>
  <c r="L10" i="24"/>
  <c r="M10" i="24"/>
  <c r="C11" i="24"/>
  <c r="D11" i="24"/>
  <c r="E11" i="24"/>
  <c r="F11" i="24"/>
  <c r="G11" i="24"/>
  <c r="H11" i="24"/>
  <c r="I11" i="24"/>
  <c r="J11" i="24"/>
  <c r="K11" i="24"/>
  <c r="L11" i="24"/>
  <c r="M11" i="24"/>
  <c r="C12" i="24"/>
  <c r="D12" i="24"/>
  <c r="E12" i="24"/>
  <c r="F12" i="24"/>
  <c r="G12" i="24"/>
  <c r="H12" i="24"/>
  <c r="I12" i="24"/>
  <c r="J12" i="24"/>
  <c r="K12" i="24"/>
  <c r="L12" i="24"/>
  <c r="M12" i="24"/>
  <c r="C13" i="24"/>
  <c r="D13" i="24"/>
  <c r="E13" i="24"/>
  <c r="F13" i="24"/>
  <c r="G13" i="24"/>
  <c r="H13" i="24"/>
  <c r="I13" i="24"/>
  <c r="J13" i="24"/>
  <c r="K13" i="24"/>
  <c r="L13" i="24"/>
  <c r="M13" i="24"/>
  <c r="C14" i="24"/>
  <c r="D14" i="24"/>
  <c r="E14" i="24"/>
  <c r="F14" i="24"/>
  <c r="G14" i="24"/>
  <c r="H14" i="24"/>
  <c r="I14" i="24"/>
  <c r="J14" i="24"/>
  <c r="K14" i="24"/>
  <c r="L14" i="24"/>
  <c r="M14" i="24"/>
  <c r="C15" i="24"/>
  <c r="D15" i="24"/>
  <c r="E15" i="24"/>
  <c r="F15" i="24"/>
  <c r="G15" i="24"/>
  <c r="H15" i="24"/>
  <c r="I15" i="24"/>
  <c r="J15" i="24"/>
  <c r="K15" i="24"/>
  <c r="L15" i="24"/>
  <c r="M15" i="24"/>
  <c r="C16" i="24"/>
  <c r="D16" i="24"/>
  <c r="E16" i="24"/>
  <c r="F16" i="24"/>
  <c r="G16" i="24"/>
  <c r="H16" i="24"/>
  <c r="I16" i="24"/>
  <c r="J16" i="24"/>
  <c r="K16" i="24"/>
  <c r="L16" i="24"/>
  <c r="M16" i="24"/>
  <c r="C17" i="24"/>
  <c r="D17" i="24"/>
  <c r="E17" i="24"/>
  <c r="F17" i="24"/>
  <c r="G17" i="24"/>
  <c r="H17" i="24"/>
  <c r="I17" i="24"/>
  <c r="J17" i="24"/>
  <c r="K17" i="24"/>
  <c r="L17" i="24"/>
  <c r="M17" i="24"/>
  <c r="C18" i="24"/>
  <c r="D18" i="24"/>
  <c r="E18" i="24"/>
  <c r="F18" i="24"/>
  <c r="G18" i="24"/>
  <c r="H18" i="24"/>
  <c r="I18" i="24"/>
  <c r="J18" i="24"/>
  <c r="K18" i="24"/>
  <c r="L18" i="24"/>
  <c r="M18" i="24"/>
  <c r="C19" i="24"/>
  <c r="D19" i="24"/>
  <c r="E19" i="24"/>
  <c r="F19" i="24"/>
  <c r="G19" i="24"/>
  <c r="H19" i="24"/>
  <c r="I19" i="24"/>
  <c r="J19" i="24"/>
  <c r="K19" i="24"/>
  <c r="L19" i="24"/>
  <c r="M19" i="24"/>
  <c r="C20" i="24"/>
  <c r="D20" i="24"/>
  <c r="E20" i="24"/>
  <c r="F20" i="24"/>
  <c r="G20" i="24"/>
  <c r="H20" i="24"/>
  <c r="I20" i="24"/>
  <c r="J20" i="24"/>
  <c r="K20" i="24"/>
  <c r="L20" i="24"/>
  <c r="M20" i="24"/>
  <c r="C21" i="24"/>
  <c r="D21" i="24"/>
  <c r="E21" i="24"/>
  <c r="F21" i="24"/>
  <c r="G21" i="24"/>
  <c r="H21" i="24"/>
  <c r="I21" i="24"/>
  <c r="J21" i="24"/>
  <c r="K21" i="24"/>
  <c r="L21" i="24"/>
  <c r="M21" i="24"/>
  <c r="C22" i="24"/>
  <c r="D22" i="24"/>
  <c r="E22" i="24"/>
  <c r="F22" i="24"/>
  <c r="G22" i="24"/>
  <c r="H22" i="24"/>
  <c r="I22" i="24"/>
  <c r="J22" i="24"/>
  <c r="K22" i="24"/>
  <c r="L22" i="24"/>
  <c r="M22" i="24"/>
  <c r="C23" i="24"/>
  <c r="D23" i="24"/>
  <c r="E23" i="24"/>
  <c r="F23" i="24"/>
  <c r="G23" i="24"/>
  <c r="H23" i="24"/>
  <c r="I23" i="24"/>
  <c r="J23" i="24"/>
  <c r="K23" i="24"/>
  <c r="L23" i="24"/>
  <c r="M23" i="24"/>
  <c r="C24" i="24"/>
  <c r="D24" i="24"/>
  <c r="E24" i="24"/>
  <c r="F24" i="24"/>
  <c r="G24" i="24"/>
  <c r="H24" i="24"/>
  <c r="I24" i="24"/>
  <c r="J24" i="24"/>
  <c r="K24" i="24"/>
  <c r="L24" i="24"/>
  <c r="M24" i="24"/>
  <c r="C25" i="24"/>
  <c r="D25" i="24"/>
  <c r="E25" i="24"/>
  <c r="F25" i="24"/>
  <c r="G25" i="24"/>
  <c r="H25" i="24"/>
  <c r="I25" i="24"/>
  <c r="J25" i="24"/>
  <c r="K25" i="24"/>
  <c r="L25" i="24"/>
  <c r="M25" i="24"/>
  <c r="C26" i="24"/>
  <c r="D26" i="24"/>
  <c r="E26" i="24"/>
  <c r="F26" i="24"/>
  <c r="G26" i="24"/>
  <c r="H26" i="24"/>
  <c r="I26" i="24"/>
  <c r="J26" i="24"/>
  <c r="K26" i="24"/>
  <c r="L26" i="24"/>
  <c r="M26" i="24"/>
  <c r="C27" i="24"/>
  <c r="D27" i="24"/>
  <c r="E27" i="24"/>
  <c r="F27" i="24"/>
  <c r="G27" i="24"/>
  <c r="H27" i="24"/>
  <c r="I27" i="24"/>
  <c r="J27" i="24"/>
  <c r="K27" i="24"/>
  <c r="L27" i="24"/>
  <c r="M27" i="24"/>
  <c r="C28" i="24"/>
  <c r="D28" i="24"/>
  <c r="E28" i="24"/>
  <c r="F28" i="24"/>
  <c r="G28" i="24"/>
  <c r="H28" i="24"/>
  <c r="I28" i="24"/>
  <c r="J28" i="24"/>
  <c r="K28" i="24"/>
  <c r="L28" i="24"/>
  <c r="M28" i="24"/>
  <c r="C29" i="24"/>
  <c r="D29" i="24"/>
  <c r="E29" i="24"/>
  <c r="F29" i="24"/>
  <c r="G29" i="24"/>
  <c r="H29" i="24"/>
  <c r="I29" i="24"/>
  <c r="J29" i="24"/>
  <c r="K29" i="24"/>
  <c r="L29" i="24"/>
  <c r="M29" i="24"/>
  <c r="C30" i="24"/>
  <c r="D30" i="24"/>
  <c r="E30" i="24"/>
  <c r="F30" i="24"/>
  <c r="G30" i="24"/>
  <c r="H30" i="24"/>
  <c r="I30" i="24"/>
  <c r="J30" i="24"/>
  <c r="K30" i="24"/>
  <c r="L30" i="24"/>
  <c r="M30" i="24"/>
  <c r="C31" i="24"/>
  <c r="D31" i="24"/>
  <c r="E31" i="24"/>
  <c r="F31" i="24"/>
  <c r="G31" i="24"/>
  <c r="H31" i="24"/>
  <c r="I31" i="24"/>
  <c r="J31" i="24"/>
  <c r="K31" i="24"/>
  <c r="L31" i="24"/>
  <c r="M31" i="24"/>
  <c r="C32" i="24"/>
  <c r="D32" i="24"/>
  <c r="E32" i="24"/>
  <c r="F32" i="24"/>
  <c r="G32" i="24"/>
  <c r="H32" i="24"/>
  <c r="I32" i="24"/>
  <c r="J32" i="24"/>
  <c r="K32" i="24"/>
  <c r="L32" i="24"/>
  <c r="M32" i="24"/>
  <c r="C33" i="24"/>
  <c r="D33" i="24"/>
  <c r="E33" i="24"/>
  <c r="F33" i="24"/>
  <c r="G33" i="24"/>
  <c r="H33" i="24"/>
  <c r="I33" i="24"/>
  <c r="J33" i="24"/>
  <c r="K33" i="24"/>
  <c r="L33" i="24"/>
  <c r="M33" i="24"/>
  <c r="C34" i="24"/>
  <c r="D34" i="24"/>
  <c r="E34" i="24"/>
  <c r="F34" i="24"/>
  <c r="G34" i="24"/>
  <c r="H34" i="24"/>
  <c r="I34" i="24"/>
  <c r="J34" i="24"/>
  <c r="K34" i="24"/>
  <c r="L34" i="24"/>
  <c r="M34" i="24"/>
  <c r="C35" i="24"/>
  <c r="D35" i="24"/>
  <c r="E35" i="24"/>
  <c r="F35" i="24"/>
  <c r="G35" i="24"/>
  <c r="H35" i="24"/>
  <c r="I35" i="24"/>
  <c r="J35" i="24"/>
  <c r="K35" i="24"/>
  <c r="L35" i="24"/>
  <c r="M35" i="24"/>
  <c r="C36" i="24"/>
  <c r="D36" i="24"/>
  <c r="E36" i="24"/>
  <c r="F36" i="24"/>
  <c r="G36" i="24"/>
  <c r="H36" i="24"/>
  <c r="I36" i="24"/>
  <c r="J36" i="24"/>
  <c r="K36" i="24"/>
  <c r="L36" i="24"/>
  <c r="M36" i="24"/>
  <c r="C37" i="24"/>
  <c r="D37" i="24"/>
  <c r="E37" i="24"/>
  <c r="F37" i="24"/>
  <c r="G37" i="24"/>
  <c r="H37" i="24"/>
  <c r="I37" i="24"/>
  <c r="J37" i="24"/>
  <c r="K37" i="24"/>
  <c r="L37" i="24"/>
  <c r="M37" i="24"/>
  <c r="C38" i="24"/>
  <c r="D38" i="24"/>
  <c r="E38" i="24"/>
  <c r="F38" i="24"/>
  <c r="G38" i="24"/>
  <c r="H38" i="24"/>
  <c r="I38" i="24"/>
  <c r="J38" i="24"/>
  <c r="K38" i="24"/>
  <c r="L38" i="24"/>
  <c r="M38" i="24"/>
  <c r="C39" i="24"/>
  <c r="D39" i="24"/>
  <c r="E39" i="24"/>
  <c r="F39" i="24"/>
  <c r="G39" i="24"/>
  <c r="H39" i="24"/>
  <c r="I39" i="24"/>
  <c r="J39" i="24"/>
  <c r="K39" i="24"/>
  <c r="L39" i="24"/>
  <c r="M39" i="24"/>
  <c r="C40" i="24"/>
  <c r="D40" i="24"/>
  <c r="E40" i="24"/>
  <c r="F40" i="24"/>
  <c r="G40" i="24"/>
  <c r="H40" i="24"/>
  <c r="I40" i="24"/>
  <c r="J40" i="24"/>
  <c r="K40" i="24"/>
  <c r="L40" i="24"/>
  <c r="M40" i="24"/>
  <c r="H6" i="24"/>
  <c r="I6" i="24"/>
  <c r="J6" i="24"/>
  <c r="K6" i="24"/>
  <c r="L6" i="24"/>
  <c r="M6" i="24"/>
  <c r="G6" i="24"/>
  <c r="E6" i="24"/>
  <c r="F6" i="24"/>
  <c r="D6" i="24"/>
  <c r="C6" i="24"/>
  <c r="C8" i="22"/>
  <c r="D8" i="22"/>
  <c r="E8" i="22"/>
  <c r="F8" i="22"/>
  <c r="G8" i="22"/>
  <c r="H8" i="22"/>
  <c r="I8" i="22"/>
  <c r="J8" i="22"/>
  <c r="K8" i="22"/>
  <c r="L8" i="22"/>
  <c r="M8" i="22"/>
  <c r="C9" i="22"/>
  <c r="D9" i="22"/>
  <c r="E9" i="22"/>
  <c r="F9" i="22"/>
  <c r="G9" i="22"/>
  <c r="H9" i="22"/>
  <c r="I9" i="22"/>
  <c r="J9" i="22"/>
  <c r="K9" i="22"/>
  <c r="L9" i="22"/>
  <c r="M9" i="22"/>
  <c r="C10" i="22"/>
  <c r="D10" i="22"/>
  <c r="E10" i="22"/>
  <c r="F10" i="22"/>
  <c r="G10" i="22"/>
  <c r="H10" i="22"/>
  <c r="I10" i="22"/>
  <c r="J10" i="22"/>
  <c r="K10" i="22"/>
  <c r="L10" i="22"/>
  <c r="M10" i="22"/>
  <c r="C11" i="22"/>
  <c r="D11" i="22"/>
  <c r="E11" i="22"/>
  <c r="F11" i="22"/>
  <c r="G11" i="22"/>
  <c r="H11" i="22"/>
  <c r="I11" i="22"/>
  <c r="J11" i="22"/>
  <c r="K11" i="22"/>
  <c r="L11" i="22"/>
  <c r="M11" i="22"/>
  <c r="C12" i="22"/>
  <c r="D12" i="22"/>
  <c r="E12" i="22"/>
  <c r="F12" i="22"/>
  <c r="G12" i="22"/>
  <c r="H12" i="22"/>
  <c r="I12" i="22"/>
  <c r="J12" i="22"/>
  <c r="K12" i="22"/>
  <c r="L12" i="22"/>
  <c r="M12" i="22"/>
  <c r="C13" i="22"/>
  <c r="D13" i="22"/>
  <c r="E13" i="22"/>
  <c r="F13" i="22"/>
  <c r="G13" i="22"/>
  <c r="H13" i="22"/>
  <c r="I13" i="22"/>
  <c r="J13" i="22"/>
  <c r="K13" i="22"/>
  <c r="L13" i="22"/>
  <c r="M13" i="22"/>
  <c r="C14" i="22"/>
  <c r="D14" i="22"/>
  <c r="E14" i="22"/>
  <c r="F14" i="22"/>
  <c r="G14" i="22"/>
  <c r="H14" i="22"/>
  <c r="I14" i="22"/>
  <c r="J14" i="22"/>
  <c r="K14" i="22"/>
  <c r="L14" i="22"/>
  <c r="M14" i="22"/>
  <c r="C15" i="22"/>
  <c r="D15" i="22"/>
  <c r="E15" i="22"/>
  <c r="F15" i="22"/>
  <c r="G15" i="22"/>
  <c r="H15" i="22"/>
  <c r="I15" i="22"/>
  <c r="J15" i="22"/>
  <c r="K15" i="22"/>
  <c r="L15" i="22"/>
  <c r="M15" i="22"/>
  <c r="C16" i="22"/>
  <c r="D16" i="22"/>
  <c r="E16" i="22"/>
  <c r="F16" i="22"/>
  <c r="G16" i="22"/>
  <c r="H16" i="22"/>
  <c r="I16" i="22"/>
  <c r="J16" i="22"/>
  <c r="K16" i="22"/>
  <c r="L16" i="22"/>
  <c r="M16" i="22"/>
  <c r="C17" i="22"/>
  <c r="D17" i="22"/>
  <c r="E17" i="22"/>
  <c r="F17" i="22"/>
  <c r="G17" i="22"/>
  <c r="H17" i="22"/>
  <c r="I17" i="22"/>
  <c r="J17" i="22"/>
  <c r="K17" i="22"/>
  <c r="L17" i="22"/>
  <c r="M17" i="22"/>
  <c r="C18" i="22"/>
  <c r="D18" i="22"/>
  <c r="E18" i="22"/>
  <c r="F18" i="22"/>
  <c r="G18" i="22"/>
  <c r="H18" i="22"/>
  <c r="I18" i="22"/>
  <c r="J18" i="22"/>
  <c r="K18" i="22"/>
  <c r="L18" i="22"/>
  <c r="M18" i="22"/>
  <c r="C19" i="22"/>
  <c r="D19" i="22"/>
  <c r="E19" i="22"/>
  <c r="F19" i="22"/>
  <c r="G19" i="22"/>
  <c r="H19" i="22"/>
  <c r="I19" i="22"/>
  <c r="J19" i="22"/>
  <c r="K19" i="22"/>
  <c r="L19" i="22"/>
  <c r="M19" i="22"/>
  <c r="C20" i="22"/>
  <c r="D20" i="22"/>
  <c r="E20" i="22"/>
  <c r="F20" i="22"/>
  <c r="G20" i="22"/>
  <c r="H20" i="22"/>
  <c r="I20" i="22"/>
  <c r="J20" i="22"/>
  <c r="K20" i="22"/>
  <c r="L20" i="22"/>
  <c r="M20" i="22"/>
  <c r="C21" i="22"/>
  <c r="D21" i="22"/>
  <c r="E21" i="22"/>
  <c r="F21" i="22"/>
  <c r="G21" i="22"/>
  <c r="H21" i="22"/>
  <c r="I21" i="22"/>
  <c r="J21" i="22"/>
  <c r="K21" i="22"/>
  <c r="L21" i="22"/>
  <c r="M21" i="22"/>
  <c r="C22" i="22"/>
  <c r="D22" i="22"/>
  <c r="E22" i="22"/>
  <c r="F22" i="22"/>
  <c r="G22" i="22"/>
  <c r="H22" i="22"/>
  <c r="I22" i="22"/>
  <c r="J22" i="22"/>
  <c r="K22" i="22"/>
  <c r="L22" i="22"/>
  <c r="M22" i="22"/>
  <c r="C23" i="22"/>
  <c r="D23" i="22"/>
  <c r="E23" i="22"/>
  <c r="F23" i="22"/>
  <c r="G23" i="22"/>
  <c r="H23" i="22"/>
  <c r="I23" i="22"/>
  <c r="J23" i="22"/>
  <c r="K23" i="22"/>
  <c r="L23" i="22"/>
  <c r="M23" i="22"/>
  <c r="C24" i="22"/>
  <c r="D24" i="22"/>
  <c r="E24" i="22"/>
  <c r="F24" i="22"/>
  <c r="G24" i="22"/>
  <c r="H24" i="22"/>
  <c r="I24" i="22"/>
  <c r="J24" i="22"/>
  <c r="K24" i="22"/>
  <c r="L24" i="22"/>
  <c r="M24" i="22"/>
  <c r="C25" i="22"/>
  <c r="D25" i="22"/>
  <c r="E25" i="22"/>
  <c r="F25" i="22"/>
  <c r="G25" i="22"/>
  <c r="H25" i="22"/>
  <c r="I25" i="22"/>
  <c r="J25" i="22"/>
  <c r="K25" i="22"/>
  <c r="L25" i="22"/>
  <c r="M25" i="22"/>
  <c r="C26" i="22"/>
  <c r="D26" i="22"/>
  <c r="E26" i="22"/>
  <c r="F26" i="22"/>
  <c r="G26" i="22"/>
  <c r="H26" i="22"/>
  <c r="I26" i="22"/>
  <c r="J26" i="22"/>
  <c r="K26" i="22"/>
  <c r="L26" i="22"/>
  <c r="M26" i="22"/>
  <c r="C27" i="22"/>
  <c r="D27" i="22"/>
  <c r="E27" i="22"/>
  <c r="F27" i="22"/>
  <c r="G27" i="22"/>
  <c r="H27" i="22"/>
  <c r="I27" i="22"/>
  <c r="J27" i="22"/>
  <c r="K27" i="22"/>
  <c r="L27" i="22"/>
  <c r="M27" i="22"/>
  <c r="C28" i="22"/>
  <c r="D28" i="22"/>
  <c r="E28" i="22"/>
  <c r="F28" i="22"/>
  <c r="G28" i="22"/>
  <c r="H28" i="22"/>
  <c r="I28" i="22"/>
  <c r="J28" i="22"/>
  <c r="K28" i="22"/>
  <c r="L28" i="22"/>
  <c r="M28" i="22"/>
  <c r="C29" i="22"/>
  <c r="D29" i="22"/>
  <c r="E29" i="22"/>
  <c r="F29" i="22"/>
  <c r="G29" i="22"/>
  <c r="H29" i="22"/>
  <c r="I29" i="22"/>
  <c r="J29" i="22"/>
  <c r="K29" i="22"/>
  <c r="L29" i="22"/>
  <c r="M29" i="22"/>
  <c r="C30" i="22"/>
  <c r="D30" i="22"/>
  <c r="E30" i="22"/>
  <c r="F30" i="22"/>
  <c r="G30" i="22"/>
  <c r="H30" i="22"/>
  <c r="I30" i="22"/>
  <c r="J30" i="22"/>
  <c r="K30" i="22"/>
  <c r="L30" i="22"/>
  <c r="M30" i="22"/>
  <c r="C31" i="22"/>
  <c r="D31" i="22"/>
  <c r="E31" i="22"/>
  <c r="F31" i="22"/>
  <c r="G31" i="22"/>
  <c r="H31" i="22"/>
  <c r="I31" i="22"/>
  <c r="J31" i="22"/>
  <c r="K31" i="22"/>
  <c r="L31" i="22"/>
  <c r="M31" i="22"/>
  <c r="C32" i="22"/>
  <c r="D32" i="22"/>
  <c r="E32" i="22"/>
  <c r="F32" i="22"/>
  <c r="G32" i="22"/>
  <c r="H32" i="22"/>
  <c r="I32" i="22"/>
  <c r="J32" i="22"/>
  <c r="K32" i="22"/>
  <c r="L32" i="22"/>
  <c r="M32" i="22"/>
  <c r="C33" i="22"/>
  <c r="D33" i="22"/>
  <c r="E33" i="22"/>
  <c r="F33" i="22"/>
  <c r="G33" i="22"/>
  <c r="H33" i="22"/>
  <c r="I33" i="22"/>
  <c r="J33" i="22"/>
  <c r="K33" i="22"/>
  <c r="L33" i="22"/>
  <c r="M33" i="22"/>
  <c r="C34" i="22"/>
  <c r="D34" i="22"/>
  <c r="E34" i="22"/>
  <c r="F34" i="22"/>
  <c r="G34" i="22"/>
  <c r="H34" i="22"/>
  <c r="I34" i="22"/>
  <c r="J34" i="22"/>
  <c r="K34" i="22"/>
  <c r="L34" i="22"/>
  <c r="M34" i="22"/>
  <c r="C35" i="22"/>
  <c r="D35" i="22"/>
  <c r="E35" i="22"/>
  <c r="F35" i="22"/>
  <c r="G35" i="22"/>
  <c r="H35" i="22"/>
  <c r="I35" i="22"/>
  <c r="J35" i="22"/>
  <c r="K35" i="22"/>
  <c r="L35" i="22"/>
  <c r="M35" i="22"/>
  <c r="C36" i="22"/>
  <c r="D36" i="22"/>
  <c r="E36" i="22"/>
  <c r="F36" i="22"/>
  <c r="G36" i="22"/>
  <c r="H36" i="22"/>
  <c r="I36" i="22"/>
  <c r="J36" i="22"/>
  <c r="K36" i="22"/>
  <c r="L36" i="22"/>
  <c r="M36" i="22"/>
  <c r="C37" i="22"/>
  <c r="D37" i="22"/>
  <c r="E37" i="22"/>
  <c r="F37" i="22"/>
  <c r="G37" i="22"/>
  <c r="H37" i="22"/>
  <c r="I37" i="22"/>
  <c r="J37" i="22"/>
  <c r="K37" i="22"/>
  <c r="L37" i="22"/>
  <c r="M37" i="22"/>
  <c r="C38" i="22"/>
  <c r="D38" i="22"/>
  <c r="E38" i="22"/>
  <c r="F38" i="22"/>
  <c r="G38" i="22"/>
  <c r="H38" i="22"/>
  <c r="I38" i="22"/>
  <c r="J38" i="22"/>
  <c r="K38" i="22"/>
  <c r="L38" i="22"/>
  <c r="M38" i="22"/>
  <c r="C39" i="22"/>
  <c r="D39" i="22"/>
  <c r="E39" i="22"/>
  <c r="F39" i="22"/>
  <c r="G39" i="22"/>
  <c r="H39" i="22"/>
  <c r="I39" i="22"/>
  <c r="J39" i="22"/>
  <c r="K39" i="22"/>
  <c r="L39" i="22"/>
  <c r="M39" i="22"/>
  <c r="C40" i="22"/>
  <c r="D40" i="22"/>
  <c r="E40" i="22"/>
  <c r="F40" i="22"/>
  <c r="G40" i="22"/>
  <c r="H40" i="22"/>
  <c r="I40" i="22"/>
  <c r="J40" i="22"/>
  <c r="K40" i="22"/>
  <c r="L40" i="22"/>
  <c r="M40" i="22"/>
  <c r="C41" i="22"/>
  <c r="D41" i="22"/>
  <c r="E41" i="22"/>
  <c r="F41" i="22"/>
  <c r="G41" i="22"/>
  <c r="H41" i="22"/>
  <c r="I41" i="22"/>
  <c r="J41" i="22"/>
  <c r="K41" i="22"/>
  <c r="L41" i="22"/>
  <c r="M41" i="22"/>
  <c r="H7" i="22"/>
  <c r="I7" i="22"/>
  <c r="J7" i="22"/>
  <c r="K7" i="22"/>
  <c r="L7" i="22"/>
  <c r="M7" i="22"/>
  <c r="G7" i="22"/>
  <c r="E7" i="22"/>
  <c r="F7" i="22"/>
  <c r="D7" i="22"/>
  <c r="C7" i="22"/>
  <c r="C8" i="28"/>
  <c r="D8" i="28"/>
  <c r="E8" i="28"/>
  <c r="F8" i="28"/>
  <c r="G8" i="28"/>
  <c r="H8" i="28"/>
  <c r="I8" i="28"/>
  <c r="J8" i="28"/>
  <c r="K8" i="28"/>
  <c r="L8" i="28"/>
  <c r="M8" i="28"/>
  <c r="C9" i="28"/>
  <c r="D9" i="28"/>
  <c r="E9" i="28"/>
  <c r="F9" i="28"/>
  <c r="G9" i="28"/>
  <c r="H9" i="28"/>
  <c r="I9" i="28"/>
  <c r="J9" i="28"/>
  <c r="K9" i="28"/>
  <c r="L9" i="28"/>
  <c r="M9" i="28"/>
  <c r="C10" i="28"/>
  <c r="D10" i="28"/>
  <c r="E10" i="28"/>
  <c r="F10" i="28"/>
  <c r="G10" i="28"/>
  <c r="H10" i="28"/>
  <c r="I10" i="28"/>
  <c r="J10" i="28"/>
  <c r="K10" i="28"/>
  <c r="L10" i="28"/>
  <c r="M10" i="28"/>
  <c r="C11" i="28"/>
  <c r="D11" i="28"/>
  <c r="E11" i="28"/>
  <c r="F11" i="28"/>
  <c r="G11" i="28"/>
  <c r="H11" i="28"/>
  <c r="I11" i="28"/>
  <c r="J11" i="28"/>
  <c r="K11" i="28"/>
  <c r="L11" i="28"/>
  <c r="M11" i="28"/>
  <c r="C12" i="28"/>
  <c r="D12" i="28"/>
  <c r="E12" i="28"/>
  <c r="F12" i="28"/>
  <c r="G12" i="28"/>
  <c r="H12" i="28"/>
  <c r="I12" i="28"/>
  <c r="J12" i="28"/>
  <c r="K12" i="28"/>
  <c r="L12" i="28"/>
  <c r="M12" i="28"/>
  <c r="C13" i="28"/>
  <c r="D13" i="28"/>
  <c r="E13" i="28"/>
  <c r="F13" i="28"/>
  <c r="G13" i="28"/>
  <c r="H13" i="28"/>
  <c r="I13" i="28"/>
  <c r="J13" i="28"/>
  <c r="K13" i="28"/>
  <c r="L13" i="28"/>
  <c r="M13" i="28"/>
  <c r="C14" i="28"/>
  <c r="D14" i="28"/>
  <c r="E14" i="28"/>
  <c r="F14" i="28"/>
  <c r="G14" i="28"/>
  <c r="H14" i="28"/>
  <c r="I14" i="28"/>
  <c r="J14" i="28"/>
  <c r="K14" i="28"/>
  <c r="L14" i="28"/>
  <c r="M14" i="28"/>
  <c r="C15" i="28"/>
  <c r="D15" i="28"/>
  <c r="E15" i="28"/>
  <c r="F15" i="28"/>
  <c r="G15" i="28"/>
  <c r="H15" i="28"/>
  <c r="I15" i="28"/>
  <c r="J15" i="28"/>
  <c r="K15" i="28"/>
  <c r="L15" i="28"/>
  <c r="M15" i="28"/>
  <c r="C16" i="28"/>
  <c r="D16" i="28"/>
  <c r="E16" i="28"/>
  <c r="F16" i="28"/>
  <c r="G16" i="28"/>
  <c r="H16" i="28"/>
  <c r="I16" i="28"/>
  <c r="J16" i="28"/>
  <c r="K16" i="28"/>
  <c r="L16" i="28"/>
  <c r="M16" i="28"/>
  <c r="C17" i="28"/>
  <c r="D17" i="28"/>
  <c r="E17" i="28"/>
  <c r="F17" i="28"/>
  <c r="G17" i="28"/>
  <c r="H17" i="28"/>
  <c r="I17" i="28"/>
  <c r="J17" i="28"/>
  <c r="K17" i="28"/>
  <c r="L17" i="28"/>
  <c r="M17" i="28"/>
  <c r="C18" i="28"/>
  <c r="D18" i="28"/>
  <c r="E18" i="28"/>
  <c r="F18" i="28"/>
  <c r="G18" i="28"/>
  <c r="H18" i="28"/>
  <c r="I18" i="28"/>
  <c r="J18" i="28"/>
  <c r="K18" i="28"/>
  <c r="L18" i="28"/>
  <c r="M18" i="28"/>
  <c r="C19" i="28"/>
  <c r="D19" i="28"/>
  <c r="E19" i="28"/>
  <c r="F19" i="28"/>
  <c r="G19" i="28"/>
  <c r="H19" i="28"/>
  <c r="I19" i="28"/>
  <c r="J19" i="28"/>
  <c r="K19" i="28"/>
  <c r="L19" i="28"/>
  <c r="M19" i="28"/>
  <c r="C20" i="28"/>
  <c r="D20" i="28"/>
  <c r="E20" i="28"/>
  <c r="F20" i="28"/>
  <c r="G20" i="28"/>
  <c r="H20" i="28"/>
  <c r="I20" i="28"/>
  <c r="J20" i="28"/>
  <c r="K20" i="28"/>
  <c r="L20" i="28"/>
  <c r="M20" i="28"/>
  <c r="C21" i="28"/>
  <c r="D21" i="28"/>
  <c r="E21" i="28"/>
  <c r="F21" i="28"/>
  <c r="G21" i="28"/>
  <c r="H21" i="28"/>
  <c r="I21" i="28"/>
  <c r="J21" i="28"/>
  <c r="K21" i="28"/>
  <c r="L21" i="28"/>
  <c r="M21" i="28"/>
  <c r="C22" i="28"/>
  <c r="D22" i="28"/>
  <c r="E22" i="28"/>
  <c r="F22" i="28"/>
  <c r="G22" i="28"/>
  <c r="H22" i="28"/>
  <c r="I22" i="28"/>
  <c r="J22" i="28"/>
  <c r="K22" i="28"/>
  <c r="L22" i="28"/>
  <c r="M22" i="28"/>
  <c r="C23" i="28"/>
  <c r="D23" i="28"/>
  <c r="E23" i="28"/>
  <c r="F23" i="28"/>
  <c r="G23" i="28"/>
  <c r="H23" i="28"/>
  <c r="I23" i="28"/>
  <c r="J23" i="28"/>
  <c r="K23" i="28"/>
  <c r="L23" i="28"/>
  <c r="M23" i="28"/>
  <c r="C24" i="28"/>
  <c r="D24" i="28"/>
  <c r="E24" i="28"/>
  <c r="F24" i="28"/>
  <c r="G24" i="28"/>
  <c r="H24" i="28"/>
  <c r="I24" i="28"/>
  <c r="J24" i="28"/>
  <c r="K24" i="28"/>
  <c r="L24" i="28"/>
  <c r="M24" i="28"/>
  <c r="C25" i="28"/>
  <c r="D25" i="28"/>
  <c r="E25" i="28"/>
  <c r="F25" i="28"/>
  <c r="G25" i="28"/>
  <c r="H25" i="28"/>
  <c r="I25" i="28"/>
  <c r="J25" i="28"/>
  <c r="K25" i="28"/>
  <c r="L25" i="28"/>
  <c r="M25" i="28"/>
  <c r="C26" i="28"/>
  <c r="D26" i="28"/>
  <c r="E26" i="28"/>
  <c r="F26" i="28"/>
  <c r="G26" i="28"/>
  <c r="H26" i="28"/>
  <c r="I26" i="28"/>
  <c r="J26" i="28"/>
  <c r="K26" i="28"/>
  <c r="L26" i="28"/>
  <c r="M26" i="28"/>
  <c r="C27" i="28"/>
  <c r="D27" i="28"/>
  <c r="E27" i="28"/>
  <c r="F27" i="28"/>
  <c r="G27" i="28"/>
  <c r="H27" i="28"/>
  <c r="I27" i="28"/>
  <c r="J27" i="28"/>
  <c r="K27" i="28"/>
  <c r="L27" i="28"/>
  <c r="M27" i="28"/>
  <c r="C28" i="28"/>
  <c r="D28" i="28"/>
  <c r="E28" i="28"/>
  <c r="F28" i="28"/>
  <c r="G28" i="28"/>
  <c r="H28" i="28"/>
  <c r="I28" i="28"/>
  <c r="J28" i="28"/>
  <c r="K28" i="28"/>
  <c r="L28" i="28"/>
  <c r="M28" i="28"/>
  <c r="C29" i="28"/>
  <c r="D29" i="28"/>
  <c r="E29" i="28"/>
  <c r="F29" i="28"/>
  <c r="G29" i="28"/>
  <c r="H29" i="28"/>
  <c r="I29" i="28"/>
  <c r="J29" i="28"/>
  <c r="K29" i="28"/>
  <c r="L29" i="28"/>
  <c r="M29" i="28"/>
  <c r="C30" i="28"/>
  <c r="D30" i="28"/>
  <c r="E30" i="28"/>
  <c r="F30" i="28"/>
  <c r="G30" i="28"/>
  <c r="H30" i="28"/>
  <c r="I30" i="28"/>
  <c r="J30" i="28"/>
  <c r="K30" i="28"/>
  <c r="L30" i="28"/>
  <c r="M30" i="28"/>
  <c r="C31" i="28"/>
  <c r="D31" i="28"/>
  <c r="E31" i="28"/>
  <c r="F31" i="28"/>
  <c r="G31" i="28"/>
  <c r="H31" i="28"/>
  <c r="I31" i="28"/>
  <c r="J31" i="28"/>
  <c r="K31" i="28"/>
  <c r="L31" i="28"/>
  <c r="M31" i="28"/>
  <c r="C32" i="28"/>
  <c r="D32" i="28"/>
  <c r="E32" i="28"/>
  <c r="F32" i="28"/>
  <c r="G32" i="28"/>
  <c r="H32" i="28"/>
  <c r="I32" i="28"/>
  <c r="J32" i="28"/>
  <c r="K32" i="28"/>
  <c r="L32" i="28"/>
  <c r="M32" i="28"/>
  <c r="C33" i="28"/>
  <c r="D33" i="28"/>
  <c r="E33" i="28"/>
  <c r="F33" i="28"/>
  <c r="G33" i="28"/>
  <c r="H33" i="28"/>
  <c r="I33" i="28"/>
  <c r="J33" i="28"/>
  <c r="K33" i="28"/>
  <c r="L33" i="28"/>
  <c r="M33" i="28"/>
  <c r="C34" i="28"/>
  <c r="D34" i="28"/>
  <c r="E34" i="28"/>
  <c r="F34" i="28"/>
  <c r="G34" i="28"/>
  <c r="H34" i="28"/>
  <c r="I34" i="28"/>
  <c r="J34" i="28"/>
  <c r="K34" i="28"/>
  <c r="L34" i="28"/>
  <c r="M34" i="28"/>
  <c r="C35" i="28"/>
  <c r="D35" i="28"/>
  <c r="E35" i="28"/>
  <c r="F35" i="28"/>
  <c r="G35" i="28"/>
  <c r="H35" i="28"/>
  <c r="I35" i="28"/>
  <c r="J35" i="28"/>
  <c r="K35" i="28"/>
  <c r="L35" i="28"/>
  <c r="M35" i="28"/>
  <c r="C36" i="28"/>
  <c r="D36" i="28"/>
  <c r="E36" i="28"/>
  <c r="F36" i="28"/>
  <c r="G36" i="28"/>
  <c r="H36" i="28"/>
  <c r="I36" i="28"/>
  <c r="J36" i="28"/>
  <c r="K36" i="28"/>
  <c r="L36" i="28"/>
  <c r="M36" i="28"/>
  <c r="C37" i="28"/>
  <c r="D37" i="28"/>
  <c r="E37" i="28"/>
  <c r="F37" i="28"/>
  <c r="G37" i="28"/>
  <c r="H37" i="28"/>
  <c r="I37" i="28"/>
  <c r="J37" i="28"/>
  <c r="K37" i="28"/>
  <c r="L37" i="28"/>
  <c r="M37" i="28"/>
  <c r="C38" i="28"/>
  <c r="D38" i="28"/>
  <c r="E38" i="28"/>
  <c r="F38" i="28"/>
  <c r="G38" i="28"/>
  <c r="H38" i="28"/>
  <c r="I38" i="28"/>
  <c r="J38" i="28"/>
  <c r="K38" i="28"/>
  <c r="L38" i="28"/>
  <c r="M38" i="28"/>
  <c r="C39" i="28"/>
  <c r="D39" i="28"/>
  <c r="E39" i="28"/>
  <c r="F39" i="28"/>
  <c r="G39" i="28"/>
  <c r="H39" i="28"/>
  <c r="I39" i="28"/>
  <c r="J39" i="28"/>
  <c r="K39" i="28"/>
  <c r="L39" i="28"/>
  <c r="M39" i="28"/>
  <c r="C40" i="28"/>
  <c r="D40" i="28"/>
  <c r="E40" i="28"/>
  <c r="F40" i="28"/>
  <c r="G40" i="28"/>
  <c r="H40" i="28"/>
  <c r="I40" i="28"/>
  <c r="J40" i="28"/>
  <c r="K40" i="28"/>
  <c r="L40" i="28"/>
  <c r="M40" i="28"/>
  <c r="C41" i="28"/>
  <c r="D41" i="28"/>
  <c r="E41" i="28"/>
  <c r="F41" i="28"/>
  <c r="G41" i="28"/>
  <c r="H41" i="28"/>
  <c r="I41" i="28"/>
  <c r="J41" i="28"/>
  <c r="K41" i="28"/>
  <c r="L41" i="28"/>
  <c r="M41" i="28"/>
  <c r="N7" i="28"/>
  <c r="H7" i="28"/>
  <c r="I7" i="28"/>
  <c r="J7" i="28"/>
  <c r="K7" i="28"/>
  <c r="L7" i="28"/>
  <c r="M7" i="28"/>
  <c r="G7" i="28"/>
  <c r="E7" i="28"/>
  <c r="F7" i="28"/>
  <c r="D7" i="28"/>
  <c r="C7" i="28"/>
  <c r="C8" i="20"/>
  <c r="D8" i="20"/>
  <c r="E8" i="20"/>
  <c r="F8" i="20"/>
  <c r="G8" i="20"/>
  <c r="H8" i="20"/>
  <c r="I8" i="20"/>
  <c r="J8" i="20"/>
  <c r="K8" i="20"/>
  <c r="L8" i="20"/>
  <c r="M8" i="20"/>
  <c r="C9" i="20"/>
  <c r="D9" i="20"/>
  <c r="E9" i="20"/>
  <c r="F9" i="20"/>
  <c r="G9" i="20"/>
  <c r="H9" i="20"/>
  <c r="I9" i="20"/>
  <c r="J9" i="20"/>
  <c r="K9" i="20"/>
  <c r="L9" i="20"/>
  <c r="M9" i="20"/>
  <c r="C10" i="20"/>
  <c r="D10" i="20"/>
  <c r="E10" i="20"/>
  <c r="F10" i="20"/>
  <c r="G10" i="20"/>
  <c r="H10" i="20"/>
  <c r="I10" i="20"/>
  <c r="J10" i="20"/>
  <c r="K10" i="20"/>
  <c r="L10" i="20"/>
  <c r="M10" i="20"/>
  <c r="C11" i="20"/>
  <c r="D11" i="20"/>
  <c r="E11" i="20"/>
  <c r="F11" i="20"/>
  <c r="G11" i="20"/>
  <c r="H11" i="20"/>
  <c r="I11" i="20"/>
  <c r="J11" i="20"/>
  <c r="K11" i="20"/>
  <c r="L11" i="20"/>
  <c r="M11" i="20"/>
  <c r="C12" i="20"/>
  <c r="D12" i="20"/>
  <c r="E12" i="20"/>
  <c r="F12" i="20"/>
  <c r="G12" i="20"/>
  <c r="H12" i="20"/>
  <c r="I12" i="20"/>
  <c r="J12" i="20"/>
  <c r="K12" i="20"/>
  <c r="L12" i="20"/>
  <c r="M12" i="20"/>
  <c r="C13" i="20"/>
  <c r="D13" i="20"/>
  <c r="E13" i="20"/>
  <c r="F13" i="20"/>
  <c r="G13" i="20"/>
  <c r="H13" i="20"/>
  <c r="I13" i="20"/>
  <c r="J13" i="20"/>
  <c r="K13" i="20"/>
  <c r="L13" i="20"/>
  <c r="M13" i="20"/>
  <c r="C14" i="20"/>
  <c r="D14" i="20"/>
  <c r="E14" i="20"/>
  <c r="F14" i="20"/>
  <c r="G14" i="20"/>
  <c r="H14" i="20"/>
  <c r="I14" i="20"/>
  <c r="J14" i="20"/>
  <c r="K14" i="20"/>
  <c r="L14" i="20"/>
  <c r="M14" i="20"/>
  <c r="C15" i="20"/>
  <c r="D15" i="20"/>
  <c r="E15" i="20"/>
  <c r="F15" i="20"/>
  <c r="G15" i="20"/>
  <c r="H15" i="20"/>
  <c r="I15" i="20"/>
  <c r="J15" i="20"/>
  <c r="K15" i="20"/>
  <c r="L15" i="20"/>
  <c r="M15" i="20"/>
  <c r="C16" i="20"/>
  <c r="D16" i="20"/>
  <c r="E16" i="20"/>
  <c r="F16" i="20"/>
  <c r="G16" i="20"/>
  <c r="H16" i="20"/>
  <c r="I16" i="20"/>
  <c r="J16" i="20"/>
  <c r="K16" i="20"/>
  <c r="L16" i="20"/>
  <c r="M16" i="20"/>
  <c r="C17" i="20"/>
  <c r="D17" i="20"/>
  <c r="E17" i="20"/>
  <c r="F17" i="20"/>
  <c r="G17" i="20"/>
  <c r="H17" i="20"/>
  <c r="I17" i="20"/>
  <c r="J17" i="20"/>
  <c r="K17" i="20"/>
  <c r="L17" i="20"/>
  <c r="M17" i="20"/>
  <c r="C18" i="20"/>
  <c r="D18" i="20"/>
  <c r="E18" i="20"/>
  <c r="F18" i="20"/>
  <c r="G18" i="20"/>
  <c r="H18" i="20"/>
  <c r="I18" i="20"/>
  <c r="J18" i="20"/>
  <c r="K18" i="20"/>
  <c r="L18" i="20"/>
  <c r="M18" i="20"/>
  <c r="C19" i="20"/>
  <c r="D19" i="20"/>
  <c r="E19" i="20"/>
  <c r="F19" i="20"/>
  <c r="G19" i="20"/>
  <c r="H19" i="20"/>
  <c r="I19" i="20"/>
  <c r="J19" i="20"/>
  <c r="K19" i="20"/>
  <c r="L19" i="20"/>
  <c r="M19" i="20"/>
  <c r="C20" i="20"/>
  <c r="D20" i="20"/>
  <c r="E20" i="20"/>
  <c r="F20" i="20"/>
  <c r="G20" i="20"/>
  <c r="H20" i="20"/>
  <c r="I20" i="20"/>
  <c r="J20" i="20"/>
  <c r="K20" i="20"/>
  <c r="L20" i="20"/>
  <c r="M20" i="20"/>
  <c r="C21" i="20"/>
  <c r="D21" i="20"/>
  <c r="E21" i="20"/>
  <c r="F21" i="20"/>
  <c r="G21" i="20"/>
  <c r="H21" i="20"/>
  <c r="I21" i="20"/>
  <c r="J21" i="20"/>
  <c r="K21" i="20"/>
  <c r="L21" i="20"/>
  <c r="M21" i="20"/>
  <c r="C22" i="20"/>
  <c r="D22" i="20"/>
  <c r="E22" i="20"/>
  <c r="F22" i="20"/>
  <c r="G22" i="20"/>
  <c r="H22" i="20"/>
  <c r="I22" i="20"/>
  <c r="J22" i="20"/>
  <c r="K22" i="20"/>
  <c r="L22" i="20"/>
  <c r="M22" i="20"/>
  <c r="C23" i="20"/>
  <c r="D23" i="20"/>
  <c r="E23" i="20"/>
  <c r="F23" i="20"/>
  <c r="G23" i="20"/>
  <c r="H23" i="20"/>
  <c r="I23" i="20"/>
  <c r="J23" i="20"/>
  <c r="K23" i="20"/>
  <c r="L23" i="20"/>
  <c r="M23" i="20"/>
  <c r="C24" i="20"/>
  <c r="D24" i="20"/>
  <c r="E24" i="20"/>
  <c r="F24" i="20"/>
  <c r="G24" i="20"/>
  <c r="H24" i="20"/>
  <c r="I24" i="20"/>
  <c r="J24" i="20"/>
  <c r="K24" i="20"/>
  <c r="L24" i="20"/>
  <c r="M24" i="20"/>
  <c r="C25" i="20"/>
  <c r="D25" i="20"/>
  <c r="E25" i="20"/>
  <c r="F25" i="20"/>
  <c r="G25" i="20"/>
  <c r="H25" i="20"/>
  <c r="I25" i="20"/>
  <c r="J25" i="20"/>
  <c r="K25" i="20"/>
  <c r="L25" i="20"/>
  <c r="M25" i="20"/>
  <c r="C26" i="20"/>
  <c r="D26" i="20"/>
  <c r="E26" i="20"/>
  <c r="F26" i="20"/>
  <c r="G26" i="20"/>
  <c r="H26" i="20"/>
  <c r="I26" i="20"/>
  <c r="J26" i="20"/>
  <c r="K26" i="20"/>
  <c r="L26" i="20"/>
  <c r="M26" i="20"/>
  <c r="C27" i="20"/>
  <c r="D27" i="20"/>
  <c r="E27" i="20"/>
  <c r="F27" i="20"/>
  <c r="G27" i="20"/>
  <c r="H27" i="20"/>
  <c r="I27" i="20"/>
  <c r="J27" i="20"/>
  <c r="K27" i="20"/>
  <c r="L27" i="20"/>
  <c r="M27" i="20"/>
  <c r="C28" i="20"/>
  <c r="D28" i="20"/>
  <c r="E28" i="20"/>
  <c r="F28" i="20"/>
  <c r="G28" i="20"/>
  <c r="H28" i="20"/>
  <c r="I28" i="20"/>
  <c r="J28" i="20"/>
  <c r="K28" i="20"/>
  <c r="L28" i="20"/>
  <c r="M28" i="20"/>
  <c r="C29" i="20"/>
  <c r="D29" i="20"/>
  <c r="E29" i="20"/>
  <c r="F29" i="20"/>
  <c r="G29" i="20"/>
  <c r="H29" i="20"/>
  <c r="I29" i="20"/>
  <c r="J29" i="20"/>
  <c r="K29" i="20"/>
  <c r="L29" i="20"/>
  <c r="M29" i="20"/>
  <c r="C30" i="20"/>
  <c r="D30" i="20"/>
  <c r="E30" i="20"/>
  <c r="F30" i="20"/>
  <c r="G30" i="20"/>
  <c r="H30" i="20"/>
  <c r="I30" i="20"/>
  <c r="J30" i="20"/>
  <c r="K30" i="20"/>
  <c r="L30" i="20"/>
  <c r="M30" i="20"/>
  <c r="C31" i="20"/>
  <c r="D31" i="20"/>
  <c r="E31" i="20"/>
  <c r="F31" i="20"/>
  <c r="G31" i="20"/>
  <c r="H31" i="20"/>
  <c r="I31" i="20"/>
  <c r="J31" i="20"/>
  <c r="K31" i="20"/>
  <c r="L31" i="20"/>
  <c r="M31" i="20"/>
  <c r="C32" i="20"/>
  <c r="D32" i="20"/>
  <c r="E32" i="20"/>
  <c r="F32" i="20"/>
  <c r="G32" i="20"/>
  <c r="H32" i="20"/>
  <c r="I32" i="20"/>
  <c r="J32" i="20"/>
  <c r="K32" i="20"/>
  <c r="L32" i="20"/>
  <c r="M32" i="20"/>
  <c r="C33" i="20"/>
  <c r="D33" i="20"/>
  <c r="E33" i="20"/>
  <c r="F33" i="20"/>
  <c r="G33" i="20"/>
  <c r="H33" i="20"/>
  <c r="I33" i="20"/>
  <c r="J33" i="20"/>
  <c r="K33" i="20"/>
  <c r="L33" i="20"/>
  <c r="M33" i="20"/>
  <c r="C34" i="20"/>
  <c r="D34" i="20"/>
  <c r="E34" i="20"/>
  <c r="F34" i="20"/>
  <c r="G34" i="20"/>
  <c r="H34" i="20"/>
  <c r="I34" i="20"/>
  <c r="J34" i="20"/>
  <c r="K34" i="20"/>
  <c r="L34" i="20"/>
  <c r="M34" i="20"/>
  <c r="C35" i="20"/>
  <c r="D35" i="20"/>
  <c r="E35" i="20"/>
  <c r="F35" i="20"/>
  <c r="G35" i="20"/>
  <c r="H35" i="20"/>
  <c r="I35" i="20"/>
  <c r="J35" i="20"/>
  <c r="K35" i="20"/>
  <c r="L35" i="20"/>
  <c r="M35" i="20"/>
  <c r="C36" i="20"/>
  <c r="D36" i="20"/>
  <c r="E36" i="20"/>
  <c r="F36" i="20"/>
  <c r="G36" i="20"/>
  <c r="H36" i="20"/>
  <c r="I36" i="20"/>
  <c r="J36" i="20"/>
  <c r="K36" i="20"/>
  <c r="L36" i="20"/>
  <c r="M36" i="20"/>
  <c r="C37" i="20"/>
  <c r="D37" i="20"/>
  <c r="E37" i="20"/>
  <c r="F37" i="20"/>
  <c r="G37" i="20"/>
  <c r="H37" i="20"/>
  <c r="I37" i="20"/>
  <c r="J37" i="20"/>
  <c r="K37" i="20"/>
  <c r="L37" i="20"/>
  <c r="M37" i="20"/>
  <c r="C38" i="20"/>
  <c r="D38" i="20"/>
  <c r="E38" i="20"/>
  <c r="F38" i="20"/>
  <c r="G38" i="20"/>
  <c r="H38" i="20"/>
  <c r="I38" i="20"/>
  <c r="J38" i="20"/>
  <c r="K38" i="20"/>
  <c r="L38" i="20"/>
  <c r="M38" i="20"/>
  <c r="C39" i="20"/>
  <c r="D39" i="20"/>
  <c r="E39" i="20"/>
  <c r="F39" i="20"/>
  <c r="G39" i="20"/>
  <c r="H39" i="20"/>
  <c r="I39" i="20"/>
  <c r="J39" i="20"/>
  <c r="K39" i="20"/>
  <c r="L39" i="20"/>
  <c r="M39" i="20"/>
  <c r="C40" i="20"/>
  <c r="D40" i="20"/>
  <c r="E40" i="20"/>
  <c r="F40" i="20"/>
  <c r="G40" i="20"/>
  <c r="H40" i="20"/>
  <c r="I40" i="20"/>
  <c r="J40" i="20"/>
  <c r="K40" i="20"/>
  <c r="L40" i="20"/>
  <c r="M40" i="20"/>
  <c r="C41" i="20"/>
  <c r="D41" i="20"/>
  <c r="E41" i="20"/>
  <c r="F41" i="20"/>
  <c r="G41" i="20"/>
  <c r="H41" i="20"/>
  <c r="I41" i="20"/>
  <c r="J41" i="20"/>
  <c r="K41" i="20"/>
  <c r="L41" i="20"/>
  <c r="M41" i="20"/>
  <c r="H7" i="20"/>
  <c r="I7" i="20"/>
  <c r="J7" i="20"/>
  <c r="K7" i="20"/>
  <c r="L7" i="20"/>
  <c r="M7" i="20"/>
  <c r="G7" i="20"/>
  <c r="E7" i="20"/>
  <c r="F7" i="20"/>
  <c r="D7" i="20"/>
  <c r="C7" i="20"/>
  <c r="C8" i="18"/>
  <c r="D8" i="18"/>
  <c r="E8" i="18"/>
  <c r="F8" i="18"/>
  <c r="G8" i="18"/>
  <c r="H8" i="18"/>
  <c r="I8" i="18"/>
  <c r="J8" i="18"/>
  <c r="K8" i="18"/>
  <c r="L8" i="18"/>
  <c r="M8" i="18"/>
  <c r="C9" i="18"/>
  <c r="D9" i="18"/>
  <c r="E9" i="18"/>
  <c r="F9" i="18"/>
  <c r="G9" i="18"/>
  <c r="H9" i="18"/>
  <c r="I9" i="18"/>
  <c r="J9" i="18"/>
  <c r="K9" i="18"/>
  <c r="L9" i="18"/>
  <c r="M9" i="18"/>
  <c r="C10" i="18"/>
  <c r="D10" i="18"/>
  <c r="E10" i="18"/>
  <c r="F10" i="18"/>
  <c r="G10" i="18"/>
  <c r="H10" i="18"/>
  <c r="I10" i="18"/>
  <c r="J10" i="18"/>
  <c r="K10" i="18"/>
  <c r="L10" i="18"/>
  <c r="M10" i="18"/>
  <c r="C11" i="18"/>
  <c r="D11" i="18"/>
  <c r="E11" i="18"/>
  <c r="F11" i="18"/>
  <c r="G11" i="18"/>
  <c r="H11" i="18"/>
  <c r="I11" i="18"/>
  <c r="J11" i="18"/>
  <c r="K11" i="18"/>
  <c r="L11" i="18"/>
  <c r="M11" i="18"/>
  <c r="C12" i="18"/>
  <c r="D12" i="18"/>
  <c r="E12" i="18"/>
  <c r="F12" i="18"/>
  <c r="G12" i="18"/>
  <c r="H12" i="18"/>
  <c r="I12" i="18"/>
  <c r="J12" i="18"/>
  <c r="K12" i="18"/>
  <c r="L12" i="18"/>
  <c r="M12" i="18"/>
  <c r="C13" i="18"/>
  <c r="D13" i="18"/>
  <c r="E13" i="18"/>
  <c r="F13" i="18"/>
  <c r="G13" i="18"/>
  <c r="H13" i="18"/>
  <c r="I13" i="18"/>
  <c r="J13" i="18"/>
  <c r="K13" i="18"/>
  <c r="L13" i="18"/>
  <c r="M13" i="18"/>
  <c r="C14" i="18"/>
  <c r="D14" i="18"/>
  <c r="E14" i="18"/>
  <c r="F14" i="18"/>
  <c r="G14" i="18"/>
  <c r="H14" i="18"/>
  <c r="I14" i="18"/>
  <c r="J14" i="18"/>
  <c r="K14" i="18"/>
  <c r="L14" i="18"/>
  <c r="M14" i="18"/>
  <c r="C15" i="18"/>
  <c r="D15" i="18"/>
  <c r="E15" i="18"/>
  <c r="F15" i="18"/>
  <c r="G15" i="18"/>
  <c r="H15" i="18"/>
  <c r="I15" i="18"/>
  <c r="J15" i="18"/>
  <c r="K15" i="18"/>
  <c r="L15" i="18"/>
  <c r="M15" i="18"/>
  <c r="C16" i="18"/>
  <c r="D16" i="18"/>
  <c r="E16" i="18"/>
  <c r="F16" i="18"/>
  <c r="G16" i="18"/>
  <c r="H16" i="18"/>
  <c r="I16" i="18"/>
  <c r="J16" i="18"/>
  <c r="K16" i="18"/>
  <c r="L16" i="18"/>
  <c r="M16" i="18"/>
  <c r="C17" i="18"/>
  <c r="D17" i="18"/>
  <c r="E17" i="18"/>
  <c r="F17" i="18"/>
  <c r="G17" i="18"/>
  <c r="H17" i="18"/>
  <c r="I17" i="18"/>
  <c r="J17" i="18"/>
  <c r="K17" i="18"/>
  <c r="L17" i="18"/>
  <c r="M17" i="18"/>
  <c r="C18" i="18"/>
  <c r="D18" i="18"/>
  <c r="E18" i="18"/>
  <c r="F18" i="18"/>
  <c r="G18" i="18"/>
  <c r="H18" i="18"/>
  <c r="I18" i="18"/>
  <c r="J18" i="18"/>
  <c r="K18" i="18"/>
  <c r="L18" i="18"/>
  <c r="M18" i="18"/>
  <c r="C19" i="18"/>
  <c r="D19" i="18"/>
  <c r="E19" i="18"/>
  <c r="F19" i="18"/>
  <c r="G19" i="18"/>
  <c r="H19" i="18"/>
  <c r="I19" i="18"/>
  <c r="J19" i="18"/>
  <c r="K19" i="18"/>
  <c r="L19" i="18"/>
  <c r="M19" i="18"/>
  <c r="C20" i="18"/>
  <c r="D20" i="18"/>
  <c r="E20" i="18"/>
  <c r="F20" i="18"/>
  <c r="G20" i="18"/>
  <c r="H20" i="18"/>
  <c r="I20" i="18"/>
  <c r="J20" i="18"/>
  <c r="K20" i="18"/>
  <c r="L20" i="18"/>
  <c r="M20" i="18"/>
  <c r="C21" i="18"/>
  <c r="D21" i="18"/>
  <c r="E21" i="18"/>
  <c r="F21" i="18"/>
  <c r="G21" i="18"/>
  <c r="H21" i="18"/>
  <c r="I21" i="18"/>
  <c r="J21" i="18"/>
  <c r="K21" i="18"/>
  <c r="L21" i="18"/>
  <c r="M21" i="18"/>
  <c r="C22" i="18"/>
  <c r="D22" i="18"/>
  <c r="E22" i="18"/>
  <c r="F22" i="18"/>
  <c r="G22" i="18"/>
  <c r="H22" i="18"/>
  <c r="I22" i="18"/>
  <c r="J22" i="18"/>
  <c r="K22" i="18"/>
  <c r="L22" i="18"/>
  <c r="M22" i="18"/>
  <c r="C23" i="18"/>
  <c r="D23" i="18"/>
  <c r="E23" i="18"/>
  <c r="F23" i="18"/>
  <c r="G23" i="18"/>
  <c r="H23" i="18"/>
  <c r="I23" i="18"/>
  <c r="J23" i="18"/>
  <c r="K23" i="18"/>
  <c r="L23" i="18"/>
  <c r="M23" i="18"/>
  <c r="C24" i="18"/>
  <c r="D24" i="18"/>
  <c r="E24" i="18"/>
  <c r="F24" i="18"/>
  <c r="G24" i="18"/>
  <c r="H24" i="18"/>
  <c r="I24" i="18"/>
  <c r="J24" i="18"/>
  <c r="K24" i="18"/>
  <c r="L24" i="18"/>
  <c r="M24" i="18"/>
  <c r="C25" i="18"/>
  <c r="D25" i="18"/>
  <c r="E25" i="18"/>
  <c r="F25" i="18"/>
  <c r="G25" i="18"/>
  <c r="H25" i="18"/>
  <c r="I25" i="18"/>
  <c r="J25" i="18"/>
  <c r="K25" i="18"/>
  <c r="L25" i="18"/>
  <c r="M25" i="18"/>
  <c r="C26" i="18"/>
  <c r="D26" i="18"/>
  <c r="E26" i="18"/>
  <c r="F26" i="18"/>
  <c r="G26" i="18"/>
  <c r="H26" i="18"/>
  <c r="I26" i="18"/>
  <c r="J26" i="18"/>
  <c r="K26" i="18"/>
  <c r="L26" i="18"/>
  <c r="M26" i="18"/>
  <c r="C27" i="18"/>
  <c r="D27" i="18"/>
  <c r="E27" i="18"/>
  <c r="F27" i="18"/>
  <c r="G27" i="18"/>
  <c r="H27" i="18"/>
  <c r="I27" i="18"/>
  <c r="J27" i="18"/>
  <c r="K27" i="18"/>
  <c r="L27" i="18"/>
  <c r="M27" i="18"/>
  <c r="C28" i="18"/>
  <c r="D28" i="18"/>
  <c r="E28" i="18"/>
  <c r="F28" i="18"/>
  <c r="G28" i="18"/>
  <c r="H28" i="18"/>
  <c r="I28" i="18"/>
  <c r="J28" i="18"/>
  <c r="K28" i="18"/>
  <c r="L28" i="18"/>
  <c r="M28" i="18"/>
  <c r="C29" i="18"/>
  <c r="D29" i="18"/>
  <c r="E29" i="18"/>
  <c r="F29" i="18"/>
  <c r="G29" i="18"/>
  <c r="H29" i="18"/>
  <c r="I29" i="18"/>
  <c r="J29" i="18"/>
  <c r="K29" i="18"/>
  <c r="L29" i="18"/>
  <c r="M29" i="18"/>
  <c r="C30" i="18"/>
  <c r="D30" i="18"/>
  <c r="E30" i="18"/>
  <c r="F30" i="18"/>
  <c r="G30" i="18"/>
  <c r="H30" i="18"/>
  <c r="I30" i="18"/>
  <c r="J30" i="18"/>
  <c r="K30" i="18"/>
  <c r="L30" i="18"/>
  <c r="M30" i="18"/>
  <c r="C31" i="18"/>
  <c r="D31" i="18"/>
  <c r="E31" i="18"/>
  <c r="F31" i="18"/>
  <c r="G31" i="18"/>
  <c r="H31" i="18"/>
  <c r="I31" i="18"/>
  <c r="J31" i="18"/>
  <c r="K31" i="18"/>
  <c r="L31" i="18"/>
  <c r="M31" i="18"/>
  <c r="C32" i="18"/>
  <c r="D32" i="18"/>
  <c r="E32" i="18"/>
  <c r="F32" i="18"/>
  <c r="G32" i="18"/>
  <c r="H32" i="18"/>
  <c r="I32" i="18"/>
  <c r="J32" i="18"/>
  <c r="K32" i="18"/>
  <c r="L32" i="18"/>
  <c r="M32" i="18"/>
  <c r="C33" i="18"/>
  <c r="D33" i="18"/>
  <c r="E33" i="18"/>
  <c r="F33" i="18"/>
  <c r="G33" i="18"/>
  <c r="H33" i="18"/>
  <c r="I33" i="18"/>
  <c r="J33" i="18"/>
  <c r="K33" i="18"/>
  <c r="L33" i="18"/>
  <c r="M33" i="18"/>
  <c r="C34" i="18"/>
  <c r="D34" i="18"/>
  <c r="E34" i="18"/>
  <c r="F34" i="18"/>
  <c r="G34" i="18"/>
  <c r="H34" i="18"/>
  <c r="I34" i="18"/>
  <c r="J34" i="18"/>
  <c r="K34" i="18"/>
  <c r="L34" i="18"/>
  <c r="M34" i="18"/>
  <c r="C35" i="18"/>
  <c r="D35" i="18"/>
  <c r="E35" i="18"/>
  <c r="F35" i="18"/>
  <c r="G35" i="18"/>
  <c r="H35" i="18"/>
  <c r="I35" i="18"/>
  <c r="J35" i="18"/>
  <c r="K35" i="18"/>
  <c r="L35" i="18"/>
  <c r="M35" i="18"/>
  <c r="C36" i="18"/>
  <c r="D36" i="18"/>
  <c r="E36" i="18"/>
  <c r="F36" i="18"/>
  <c r="G36" i="18"/>
  <c r="H36" i="18"/>
  <c r="I36" i="18"/>
  <c r="J36" i="18"/>
  <c r="K36" i="18"/>
  <c r="L36" i="18"/>
  <c r="M36" i="18"/>
  <c r="C37" i="18"/>
  <c r="D37" i="18"/>
  <c r="E37" i="18"/>
  <c r="F37" i="18"/>
  <c r="G37" i="18"/>
  <c r="H37" i="18"/>
  <c r="I37" i="18"/>
  <c r="J37" i="18"/>
  <c r="K37" i="18"/>
  <c r="L37" i="18"/>
  <c r="M37" i="18"/>
  <c r="C38" i="18"/>
  <c r="D38" i="18"/>
  <c r="E38" i="18"/>
  <c r="F38" i="18"/>
  <c r="G38" i="18"/>
  <c r="H38" i="18"/>
  <c r="I38" i="18"/>
  <c r="J38" i="18"/>
  <c r="K38" i="18"/>
  <c r="L38" i="18"/>
  <c r="M38" i="18"/>
  <c r="C39" i="18"/>
  <c r="D39" i="18"/>
  <c r="E39" i="18"/>
  <c r="F39" i="18"/>
  <c r="G39" i="18"/>
  <c r="H39" i="18"/>
  <c r="I39" i="18"/>
  <c r="J39" i="18"/>
  <c r="K39" i="18"/>
  <c r="L39" i="18"/>
  <c r="M39" i="18"/>
  <c r="C40" i="18"/>
  <c r="D40" i="18"/>
  <c r="E40" i="18"/>
  <c r="F40" i="18"/>
  <c r="G40" i="18"/>
  <c r="H40" i="18"/>
  <c r="I40" i="18"/>
  <c r="J40" i="18"/>
  <c r="K40" i="18"/>
  <c r="L40" i="18"/>
  <c r="M40" i="18"/>
  <c r="C41" i="18"/>
  <c r="D41" i="18"/>
  <c r="E41" i="18"/>
  <c r="F41" i="18"/>
  <c r="G41" i="18"/>
  <c r="H41" i="18"/>
  <c r="I41" i="18"/>
  <c r="J41" i="18"/>
  <c r="K41" i="18"/>
  <c r="L41" i="18"/>
  <c r="M41" i="18"/>
  <c r="H7" i="18"/>
  <c r="I7" i="18"/>
  <c r="J7" i="18"/>
  <c r="K7" i="18"/>
  <c r="L7" i="18"/>
  <c r="M7" i="18"/>
  <c r="G7" i="18"/>
  <c r="E7" i="18"/>
  <c r="F7" i="18"/>
  <c r="D7" i="18"/>
  <c r="C7" i="18"/>
  <c r="D7" i="9"/>
  <c r="E7" i="9"/>
  <c r="F7" i="9"/>
  <c r="G7" i="9"/>
  <c r="H7" i="9"/>
  <c r="I7" i="9"/>
  <c r="J7" i="9"/>
  <c r="K7" i="9"/>
  <c r="L7" i="9"/>
  <c r="M7" i="9"/>
  <c r="N7" i="9"/>
  <c r="O7" i="9"/>
  <c r="P7" i="9"/>
  <c r="Q7" i="9"/>
  <c r="R7" i="9"/>
  <c r="S7" i="9"/>
  <c r="T7" i="9"/>
  <c r="U7" i="9"/>
  <c r="V7" i="9"/>
  <c r="W7" i="9"/>
  <c r="X7" i="9"/>
  <c r="Y7" i="9"/>
  <c r="Z7" i="9"/>
  <c r="D8" i="9"/>
  <c r="E8" i="9"/>
  <c r="F8" i="9"/>
  <c r="G8" i="9"/>
  <c r="H8" i="9"/>
  <c r="I8" i="9"/>
  <c r="J8" i="9"/>
  <c r="K8" i="9"/>
  <c r="L8" i="9"/>
  <c r="M8" i="9"/>
  <c r="N8" i="9"/>
  <c r="O8" i="9"/>
  <c r="P8" i="9"/>
  <c r="Q8" i="9"/>
  <c r="R8" i="9"/>
  <c r="S8" i="9"/>
  <c r="T8" i="9"/>
  <c r="U8" i="9"/>
  <c r="V8" i="9"/>
  <c r="W8" i="9"/>
  <c r="X8" i="9"/>
  <c r="Y8" i="9"/>
  <c r="Z8" i="9"/>
  <c r="D9" i="9"/>
  <c r="E9" i="9"/>
  <c r="F9" i="9"/>
  <c r="G9" i="9"/>
  <c r="H9" i="9"/>
  <c r="I9" i="9"/>
  <c r="J9" i="9"/>
  <c r="K9" i="9"/>
  <c r="L9" i="9"/>
  <c r="M9" i="9"/>
  <c r="N9" i="9"/>
  <c r="O9" i="9"/>
  <c r="P9" i="9"/>
  <c r="Q9" i="9"/>
  <c r="R9" i="9"/>
  <c r="S9" i="9"/>
  <c r="T9" i="9"/>
  <c r="U9" i="9"/>
  <c r="V9" i="9"/>
  <c r="W9" i="9"/>
  <c r="X9" i="9"/>
  <c r="Y9" i="9"/>
  <c r="Z9" i="9"/>
  <c r="D10" i="9"/>
  <c r="E10" i="9"/>
  <c r="F10" i="9"/>
  <c r="G10" i="9"/>
  <c r="H10" i="9"/>
  <c r="I10" i="9"/>
  <c r="J10" i="9"/>
  <c r="K10" i="9"/>
  <c r="L10" i="9"/>
  <c r="M10" i="9"/>
  <c r="N10" i="9"/>
  <c r="O10" i="9"/>
  <c r="P10" i="9"/>
  <c r="Q10" i="9"/>
  <c r="R10" i="9"/>
  <c r="S10" i="9"/>
  <c r="T10" i="9"/>
  <c r="U10" i="9"/>
  <c r="V10" i="9"/>
  <c r="W10" i="9"/>
  <c r="X10" i="9"/>
  <c r="Y10" i="9"/>
  <c r="Z10" i="9"/>
  <c r="D11" i="9"/>
  <c r="E11" i="9"/>
  <c r="F11" i="9"/>
  <c r="G11" i="9"/>
  <c r="H11" i="9"/>
  <c r="I11" i="9"/>
  <c r="J11" i="9"/>
  <c r="K11" i="9"/>
  <c r="L11" i="9"/>
  <c r="M11" i="9"/>
  <c r="N11" i="9"/>
  <c r="O11" i="9"/>
  <c r="P11" i="9"/>
  <c r="Q11" i="9"/>
  <c r="R11" i="9"/>
  <c r="S11" i="9"/>
  <c r="T11" i="9"/>
  <c r="U11" i="9"/>
  <c r="V11" i="9"/>
  <c r="W11" i="9"/>
  <c r="X11" i="9"/>
  <c r="Y11" i="9"/>
  <c r="Z11" i="9"/>
  <c r="D12" i="9"/>
  <c r="E12" i="9"/>
  <c r="F12" i="9"/>
  <c r="G12" i="9"/>
  <c r="H12" i="9"/>
  <c r="I12" i="9"/>
  <c r="J12" i="9"/>
  <c r="K12" i="9"/>
  <c r="L12" i="9"/>
  <c r="M12" i="9"/>
  <c r="N12" i="9"/>
  <c r="O12" i="9"/>
  <c r="P12" i="9"/>
  <c r="Q12" i="9"/>
  <c r="R12" i="9"/>
  <c r="S12" i="9"/>
  <c r="T12" i="9"/>
  <c r="U12" i="9"/>
  <c r="V12" i="9"/>
  <c r="W12" i="9"/>
  <c r="X12" i="9"/>
  <c r="Y12" i="9"/>
  <c r="Z12" i="9"/>
  <c r="D13" i="9"/>
  <c r="E13" i="9"/>
  <c r="F13" i="9"/>
  <c r="G13" i="9"/>
  <c r="H13" i="9"/>
  <c r="I13" i="9"/>
  <c r="J13" i="9"/>
  <c r="K13" i="9"/>
  <c r="L13" i="9"/>
  <c r="M13" i="9"/>
  <c r="N13" i="9"/>
  <c r="O13" i="9"/>
  <c r="P13" i="9"/>
  <c r="Q13" i="9"/>
  <c r="R13" i="9"/>
  <c r="S13" i="9"/>
  <c r="T13" i="9"/>
  <c r="U13" i="9"/>
  <c r="V13" i="9"/>
  <c r="W13" i="9"/>
  <c r="X13" i="9"/>
  <c r="Y13" i="9"/>
  <c r="Z13" i="9"/>
  <c r="D14" i="9"/>
  <c r="E14" i="9"/>
  <c r="F14" i="9"/>
  <c r="G14" i="9"/>
  <c r="H14" i="9"/>
  <c r="I14" i="9"/>
  <c r="J14" i="9"/>
  <c r="K14" i="9"/>
  <c r="L14" i="9"/>
  <c r="M14" i="9"/>
  <c r="N14" i="9"/>
  <c r="O14" i="9"/>
  <c r="P14" i="9"/>
  <c r="Q14" i="9"/>
  <c r="R14" i="9"/>
  <c r="S14" i="9"/>
  <c r="T14" i="9"/>
  <c r="U14" i="9"/>
  <c r="V14" i="9"/>
  <c r="W14" i="9"/>
  <c r="X14" i="9"/>
  <c r="Y14" i="9"/>
  <c r="Z14" i="9"/>
  <c r="D15" i="9"/>
  <c r="E15" i="9"/>
  <c r="F15" i="9"/>
  <c r="G15" i="9"/>
  <c r="H15" i="9"/>
  <c r="I15" i="9"/>
  <c r="J15" i="9"/>
  <c r="K15" i="9"/>
  <c r="L15" i="9"/>
  <c r="M15" i="9"/>
  <c r="N15" i="9"/>
  <c r="O15" i="9"/>
  <c r="P15" i="9"/>
  <c r="Q15" i="9"/>
  <c r="R15" i="9"/>
  <c r="S15" i="9"/>
  <c r="T15" i="9"/>
  <c r="U15" i="9"/>
  <c r="V15" i="9"/>
  <c r="W15" i="9"/>
  <c r="X15" i="9"/>
  <c r="Y15" i="9"/>
  <c r="Z15" i="9"/>
  <c r="D16" i="9"/>
  <c r="E16" i="9"/>
  <c r="F16" i="9"/>
  <c r="G16" i="9"/>
  <c r="H16" i="9"/>
  <c r="I16" i="9"/>
  <c r="J16" i="9"/>
  <c r="K16" i="9"/>
  <c r="L16" i="9"/>
  <c r="M16" i="9"/>
  <c r="N16" i="9"/>
  <c r="O16" i="9"/>
  <c r="P16" i="9"/>
  <c r="Q16" i="9"/>
  <c r="R16" i="9"/>
  <c r="S16" i="9"/>
  <c r="T16" i="9"/>
  <c r="U16" i="9"/>
  <c r="V16" i="9"/>
  <c r="W16" i="9"/>
  <c r="X16" i="9"/>
  <c r="Y16" i="9"/>
  <c r="Z16" i="9"/>
  <c r="D17" i="9"/>
  <c r="E17" i="9"/>
  <c r="F17" i="9"/>
  <c r="G17" i="9"/>
  <c r="H17" i="9"/>
  <c r="I17" i="9"/>
  <c r="J17" i="9"/>
  <c r="K17" i="9"/>
  <c r="L17" i="9"/>
  <c r="M17" i="9"/>
  <c r="N17" i="9"/>
  <c r="O17" i="9"/>
  <c r="P17" i="9"/>
  <c r="Q17" i="9"/>
  <c r="R17" i="9"/>
  <c r="S17" i="9"/>
  <c r="T17" i="9"/>
  <c r="U17" i="9"/>
  <c r="V17" i="9"/>
  <c r="W17" i="9"/>
  <c r="X17" i="9"/>
  <c r="Y17" i="9"/>
  <c r="Z17" i="9"/>
  <c r="D18" i="9"/>
  <c r="E18" i="9"/>
  <c r="F18" i="9"/>
  <c r="G18" i="9"/>
  <c r="H18" i="9"/>
  <c r="I18" i="9"/>
  <c r="J18" i="9"/>
  <c r="K18" i="9"/>
  <c r="L18" i="9"/>
  <c r="M18" i="9"/>
  <c r="N18" i="9"/>
  <c r="O18" i="9"/>
  <c r="P18" i="9"/>
  <c r="Q18" i="9"/>
  <c r="R18" i="9"/>
  <c r="S18" i="9"/>
  <c r="T18" i="9"/>
  <c r="U18" i="9"/>
  <c r="V18" i="9"/>
  <c r="W18" i="9"/>
  <c r="X18" i="9"/>
  <c r="Y18" i="9"/>
  <c r="Z18" i="9"/>
  <c r="D19" i="9"/>
  <c r="E19" i="9"/>
  <c r="F19" i="9"/>
  <c r="G19" i="9"/>
  <c r="H19" i="9"/>
  <c r="I19" i="9"/>
  <c r="J19" i="9"/>
  <c r="K19" i="9"/>
  <c r="L19" i="9"/>
  <c r="M19" i="9"/>
  <c r="N19" i="9"/>
  <c r="O19" i="9"/>
  <c r="P19" i="9"/>
  <c r="Q19" i="9"/>
  <c r="R19" i="9"/>
  <c r="S19" i="9"/>
  <c r="T19" i="9"/>
  <c r="U19" i="9"/>
  <c r="V19" i="9"/>
  <c r="W19" i="9"/>
  <c r="X19" i="9"/>
  <c r="Y19" i="9"/>
  <c r="Z19" i="9"/>
  <c r="D20" i="9"/>
  <c r="E20" i="9"/>
  <c r="F20" i="9"/>
  <c r="G20" i="9"/>
  <c r="H20" i="9"/>
  <c r="I20" i="9"/>
  <c r="J20" i="9"/>
  <c r="K20" i="9"/>
  <c r="L20" i="9"/>
  <c r="M20" i="9"/>
  <c r="N20" i="9"/>
  <c r="O20" i="9"/>
  <c r="P20" i="9"/>
  <c r="Q20" i="9"/>
  <c r="R20" i="9"/>
  <c r="S20" i="9"/>
  <c r="T20" i="9"/>
  <c r="U20" i="9"/>
  <c r="V20" i="9"/>
  <c r="W20" i="9"/>
  <c r="X20" i="9"/>
  <c r="Y20" i="9"/>
  <c r="Z20" i="9"/>
  <c r="D21" i="9"/>
  <c r="E21" i="9"/>
  <c r="F21" i="9"/>
  <c r="G21" i="9"/>
  <c r="H21" i="9"/>
  <c r="I21" i="9"/>
  <c r="J21" i="9"/>
  <c r="K21" i="9"/>
  <c r="L21" i="9"/>
  <c r="M21" i="9"/>
  <c r="N21" i="9"/>
  <c r="O21" i="9"/>
  <c r="P21" i="9"/>
  <c r="Q21" i="9"/>
  <c r="R21" i="9"/>
  <c r="S21" i="9"/>
  <c r="T21" i="9"/>
  <c r="U21" i="9"/>
  <c r="V21" i="9"/>
  <c r="W21" i="9"/>
  <c r="X21" i="9"/>
  <c r="Y21" i="9"/>
  <c r="Z21" i="9"/>
  <c r="D22" i="9"/>
  <c r="E22" i="9"/>
  <c r="F22" i="9"/>
  <c r="G22" i="9"/>
  <c r="H22" i="9"/>
  <c r="I22" i="9"/>
  <c r="J22" i="9"/>
  <c r="K22" i="9"/>
  <c r="L22" i="9"/>
  <c r="M22" i="9"/>
  <c r="N22" i="9"/>
  <c r="O22" i="9"/>
  <c r="P22" i="9"/>
  <c r="Q22" i="9"/>
  <c r="R22" i="9"/>
  <c r="S22" i="9"/>
  <c r="T22" i="9"/>
  <c r="U22" i="9"/>
  <c r="V22" i="9"/>
  <c r="W22" i="9"/>
  <c r="X22" i="9"/>
  <c r="Y22" i="9"/>
  <c r="Z22" i="9"/>
  <c r="D23" i="9"/>
  <c r="E23" i="9"/>
  <c r="F23" i="9"/>
  <c r="G23" i="9"/>
  <c r="H23" i="9"/>
  <c r="I23" i="9"/>
  <c r="J23" i="9"/>
  <c r="K23" i="9"/>
  <c r="L23" i="9"/>
  <c r="M23" i="9"/>
  <c r="N23" i="9"/>
  <c r="O23" i="9"/>
  <c r="P23" i="9"/>
  <c r="Q23" i="9"/>
  <c r="R23" i="9"/>
  <c r="S23" i="9"/>
  <c r="T23" i="9"/>
  <c r="U23" i="9"/>
  <c r="V23" i="9"/>
  <c r="W23" i="9"/>
  <c r="X23" i="9"/>
  <c r="Y23" i="9"/>
  <c r="Z23" i="9"/>
  <c r="D24" i="9"/>
  <c r="E24" i="9"/>
  <c r="F24" i="9"/>
  <c r="G24" i="9"/>
  <c r="H24" i="9"/>
  <c r="I24" i="9"/>
  <c r="J24" i="9"/>
  <c r="K24" i="9"/>
  <c r="L24" i="9"/>
  <c r="M24" i="9"/>
  <c r="N24" i="9"/>
  <c r="O24" i="9"/>
  <c r="P24" i="9"/>
  <c r="Q24" i="9"/>
  <c r="R24" i="9"/>
  <c r="S24" i="9"/>
  <c r="T24" i="9"/>
  <c r="U24" i="9"/>
  <c r="V24" i="9"/>
  <c r="W24" i="9"/>
  <c r="X24" i="9"/>
  <c r="Y24" i="9"/>
  <c r="Z24" i="9"/>
  <c r="D25" i="9"/>
  <c r="E25" i="9"/>
  <c r="F25" i="9"/>
  <c r="G25" i="9"/>
  <c r="H25" i="9"/>
  <c r="I25" i="9"/>
  <c r="J25" i="9"/>
  <c r="K25" i="9"/>
  <c r="L25" i="9"/>
  <c r="M25" i="9"/>
  <c r="N25" i="9"/>
  <c r="O25" i="9"/>
  <c r="P25" i="9"/>
  <c r="Q25" i="9"/>
  <c r="R25" i="9"/>
  <c r="S25" i="9"/>
  <c r="T25" i="9"/>
  <c r="U25" i="9"/>
  <c r="V25" i="9"/>
  <c r="W25" i="9"/>
  <c r="X25" i="9"/>
  <c r="Y25" i="9"/>
  <c r="Z25" i="9"/>
  <c r="D26" i="9"/>
  <c r="E26" i="9"/>
  <c r="F26" i="9"/>
  <c r="G26" i="9"/>
  <c r="H26" i="9"/>
  <c r="I26" i="9"/>
  <c r="J26" i="9"/>
  <c r="K26" i="9"/>
  <c r="L26" i="9"/>
  <c r="M26" i="9"/>
  <c r="N26" i="9"/>
  <c r="O26" i="9"/>
  <c r="P26" i="9"/>
  <c r="Q26" i="9"/>
  <c r="R26" i="9"/>
  <c r="S26" i="9"/>
  <c r="T26" i="9"/>
  <c r="U26" i="9"/>
  <c r="V26" i="9"/>
  <c r="W26" i="9"/>
  <c r="X26" i="9"/>
  <c r="Y26" i="9"/>
  <c r="Z26" i="9"/>
  <c r="D27" i="9"/>
  <c r="E27" i="9"/>
  <c r="F27" i="9"/>
  <c r="G27" i="9"/>
  <c r="H27" i="9"/>
  <c r="I27" i="9"/>
  <c r="J27" i="9"/>
  <c r="K27" i="9"/>
  <c r="L27" i="9"/>
  <c r="M27" i="9"/>
  <c r="N27" i="9"/>
  <c r="O27" i="9"/>
  <c r="P27" i="9"/>
  <c r="Q27" i="9"/>
  <c r="R27" i="9"/>
  <c r="S27" i="9"/>
  <c r="T27" i="9"/>
  <c r="U27" i="9"/>
  <c r="V27" i="9"/>
  <c r="W27" i="9"/>
  <c r="X27" i="9"/>
  <c r="Y27" i="9"/>
  <c r="Z27" i="9"/>
  <c r="D28" i="9"/>
  <c r="E28" i="9"/>
  <c r="F28" i="9"/>
  <c r="G28" i="9"/>
  <c r="H28" i="9"/>
  <c r="I28" i="9"/>
  <c r="J28" i="9"/>
  <c r="K28" i="9"/>
  <c r="L28" i="9"/>
  <c r="M28" i="9"/>
  <c r="N28" i="9"/>
  <c r="O28" i="9"/>
  <c r="P28" i="9"/>
  <c r="Q28" i="9"/>
  <c r="R28" i="9"/>
  <c r="S28" i="9"/>
  <c r="T28" i="9"/>
  <c r="U28" i="9"/>
  <c r="V28" i="9"/>
  <c r="W28" i="9"/>
  <c r="X28" i="9"/>
  <c r="Y28" i="9"/>
  <c r="Z28" i="9"/>
  <c r="D29" i="9"/>
  <c r="E29" i="9"/>
  <c r="F29" i="9"/>
  <c r="G29" i="9"/>
  <c r="H29" i="9"/>
  <c r="I29" i="9"/>
  <c r="J29" i="9"/>
  <c r="K29" i="9"/>
  <c r="L29" i="9"/>
  <c r="M29" i="9"/>
  <c r="N29" i="9"/>
  <c r="O29" i="9"/>
  <c r="P29" i="9"/>
  <c r="Q29" i="9"/>
  <c r="R29" i="9"/>
  <c r="S29" i="9"/>
  <c r="T29" i="9"/>
  <c r="U29" i="9"/>
  <c r="V29" i="9"/>
  <c r="W29" i="9"/>
  <c r="X29" i="9"/>
  <c r="Y29" i="9"/>
  <c r="Z29" i="9"/>
  <c r="D30" i="9"/>
  <c r="E30" i="9"/>
  <c r="F30" i="9"/>
  <c r="G30" i="9"/>
  <c r="H30" i="9"/>
  <c r="I30" i="9"/>
  <c r="J30" i="9"/>
  <c r="K30" i="9"/>
  <c r="L30" i="9"/>
  <c r="M30" i="9"/>
  <c r="N30" i="9"/>
  <c r="O30" i="9"/>
  <c r="P30" i="9"/>
  <c r="Q30" i="9"/>
  <c r="R30" i="9"/>
  <c r="S30" i="9"/>
  <c r="T30" i="9"/>
  <c r="U30" i="9"/>
  <c r="V30" i="9"/>
  <c r="W30" i="9"/>
  <c r="X30" i="9"/>
  <c r="Y30" i="9"/>
  <c r="Z30" i="9"/>
  <c r="D31" i="9"/>
  <c r="E31" i="9"/>
  <c r="F31" i="9"/>
  <c r="G31" i="9"/>
  <c r="H31" i="9"/>
  <c r="I31" i="9"/>
  <c r="J31" i="9"/>
  <c r="K31" i="9"/>
  <c r="L31" i="9"/>
  <c r="M31" i="9"/>
  <c r="N31" i="9"/>
  <c r="O31" i="9"/>
  <c r="P31" i="9"/>
  <c r="Q31" i="9"/>
  <c r="R31" i="9"/>
  <c r="S31" i="9"/>
  <c r="T31" i="9"/>
  <c r="U31" i="9"/>
  <c r="V31" i="9"/>
  <c r="W31" i="9"/>
  <c r="X31" i="9"/>
  <c r="Y31" i="9"/>
  <c r="Z31" i="9"/>
  <c r="D32" i="9"/>
  <c r="E32" i="9"/>
  <c r="F32" i="9"/>
  <c r="G32" i="9"/>
  <c r="H32" i="9"/>
  <c r="I32" i="9"/>
  <c r="J32" i="9"/>
  <c r="K32" i="9"/>
  <c r="L32" i="9"/>
  <c r="M32" i="9"/>
  <c r="N32" i="9"/>
  <c r="O32" i="9"/>
  <c r="P32" i="9"/>
  <c r="Q32" i="9"/>
  <c r="R32" i="9"/>
  <c r="S32" i="9"/>
  <c r="T32" i="9"/>
  <c r="U32" i="9"/>
  <c r="V32" i="9"/>
  <c r="W32" i="9"/>
  <c r="X32" i="9"/>
  <c r="Y32" i="9"/>
  <c r="Z32" i="9"/>
  <c r="D33" i="9"/>
  <c r="E33" i="9"/>
  <c r="F33" i="9"/>
  <c r="G33" i="9"/>
  <c r="H33" i="9"/>
  <c r="I33" i="9"/>
  <c r="J33" i="9"/>
  <c r="K33" i="9"/>
  <c r="L33" i="9"/>
  <c r="M33" i="9"/>
  <c r="N33" i="9"/>
  <c r="O33" i="9"/>
  <c r="P33" i="9"/>
  <c r="Q33" i="9"/>
  <c r="R33" i="9"/>
  <c r="S33" i="9"/>
  <c r="T33" i="9"/>
  <c r="U33" i="9"/>
  <c r="V33" i="9"/>
  <c r="W33" i="9"/>
  <c r="X33" i="9"/>
  <c r="Y33" i="9"/>
  <c r="Z33" i="9"/>
  <c r="D34" i="9"/>
  <c r="E34" i="9"/>
  <c r="F34" i="9"/>
  <c r="G34" i="9"/>
  <c r="H34" i="9"/>
  <c r="I34" i="9"/>
  <c r="J34" i="9"/>
  <c r="K34" i="9"/>
  <c r="L34" i="9"/>
  <c r="M34" i="9"/>
  <c r="N34" i="9"/>
  <c r="O34" i="9"/>
  <c r="P34" i="9"/>
  <c r="Q34" i="9"/>
  <c r="R34" i="9"/>
  <c r="S34" i="9"/>
  <c r="T34" i="9"/>
  <c r="U34" i="9"/>
  <c r="V34" i="9"/>
  <c r="W34" i="9"/>
  <c r="X34" i="9"/>
  <c r="Y34" i="9"/>
  <c r="Z34" i="9"/>
  <c r="D35" i="9"/>
  <c r="E35" i="9"/>
  <c r="F35" i="9"/>
  <c r="G35" i="9"/>
  <c r="H35" i="9"/>
  <c r="I35" i="9"/>
  <c r="J35" i="9"/>
  <c r="K35" i="9"/>
  <c r="L35" i="9"/>
  <c r="M35" i="9"/>
  <c r="N35" i="9"/>
  <c r="O35" i="9"/>
  <c r="P35" i="9"/>
  <c r="Q35" i="9"/>
  <c r="R35" i="9"/>
  <c r="S35" i="9"/>
  <c r="T35" i="9"/>
  <c r="U35" i="9"/>
  <c r="V35" i="9"/>
  <c r="W35" i="9"/>
  <c r="X35" i="9"/>
  <c r="Y35" i="9"/>
  <c r="Z35" i="9"/>
  <c r="D36" i="9"/>
  <c r="E36" i="9"/>
  <c r="F36" i="9"/>
  <c r="G36" i="9"/>
  <c r="H36" i="9"/>
  <c r="I36" i="9"/>
  <c r="J36" i="9"/>
  <c r="K36" i="9"/>
  <c r="L36" i="9"/>
  <c r="M36" i="9"/>
  <c r="N36" i="9"/>
  <c r="O36" i="9"/>
  <c r="P36" i="9"/>
  <c r="Q36" i="9"/>
  <c r="R36" i="9"/>
  <c r="S36" i="9"/>
  <c r="T36" i="9"/>
  <c r="U36" i="9"/>
  <c r="V36" i="9"/>
  <c r="W36" i="9"/>
  <c r="X36" i="9"/>
  <c r="Y36" i="9"/>
  <c r="Z36" i="9"/>
  <c r="D37" i="9"/>
  <c r="E37" i="9"/>
  <c r="F37" i="9"/>
  <c r="G37" i="9"/>
  <c r="H37" i="9"/>
  <c r="I37" i="9"/>
  <c r="J37" i="9"/>
  <c r="K37" i="9"/>
  <c r="L37" i="9"/>
  <c r="M37" i="9"/>
  <c r="N37" i="9"/>
  <c r="O37" i="9"/>
  <c r="P37" i="9"/>
  <c r="Q37" i="9"/>
  <c r="R37" i="9"/>
  <c r="S37" i="9"/>
  <c r="T37" i="9"/>
  <c r="U37" i="9"/>
  <c r="V37" i="9"/>
  <c r="W37" i="9"/>
  <c r="X37" i="9"/>
  <c r="Y37" i="9"/>
  <c r="Z37" i="9"/>
  <c r="D38" i="9"/>
  <c r="E38" i="9"/>
  <c r="F38" i="9"/>
  <c r="G38" i="9"/>
  <c r="H38" i="9"/>
  <c r="I38" i="9"/>
  <c r="J38" i="9"/>
  <c r="K38" i="9"/>
  <c r="L38" i="9"/>
  <c r="M38" i="9"/>
  <c r="N38" i="9"/>
  <c r="O38" i="9"/>
  <c r="P38" i="9"/>
  <c r="Q38" i="9"/>
  <c r="R38" i="9"/>
  <c r="S38" i="9"/>
  <c r="T38" i="9"/>
  <c r="U38" i="9"/>
  <c r="V38" i="9"/>
  <c r="W38" i="9"/>
  <c r="X38" i="9"/>
  <c r="Y38" i="9"/>
  <c r="Z38" i="9"/>
  <c r="D39" i="9"/>
  <c r="E39" i="9"/>
  <c r="F39" i="9"/>
  <c r="G39" i="9"/>
  <c r="H39" i="9"/>
  <c r="I39" i="9"/>
  <c r="J39" i="9"/>
  <c r="K39" i="9"/>
  <c r="L39" i="9"/>
  <c r="M39" i="9"/>
  <c r="N39" i="9"/>
  <c r="O39" i="9"/>
  <c r="P39" i="9"/>
  <c r="Q39" i="9"/>
  <c r="R39" i="9"/>
  <c r="S39" i="9"/>
  <c r="T39" i="9"/>
  <c r="U39" i="9"/>
  <c r="V39" i="9"/>
  <c r="W39" i="9"/>
  <c r="X39" i="9"/>
  <c r="Y39" i="9"/>
  <c r="Z39" i="9"/>
  <c r="D40" i="9"/>
  <c r="E40" i="9"/>
  <c r="F40" i="9"/>
  <c r="G40" i="9"/>
  <c r="H40" i="9"/>
  <c r="I40" i="9"/>
  <c r="J40" i="9"/>
  <c r="K40" i="9"/>
  <c r="L40" i="9"/>
  <c r="M40" i="9"/>
  <c r="N40" i="9"/>
  <c r="O40" i="9"/>
  <c r="P40" i="9"/>
  <c r="Q40" i="9"/>
  <c r="R40" i="9"/>
  <c r="S40" i="9"/>
  <c r="T40" i="9"/>
  <c r="U40" i="9"/>
  <c r="V40" i="9"/>
  <c r="W40" i="9"/>
  <c r="X40" i="9"/>
  <c r="Y40" i="9"/>
  <c r="Z40" i="9"/>
  <c r="D41" i="9"/>
  <c r="E41" i="9"/>
  <c r="F41" i="9"/>
  <c r="G41" i="9"/>
  <c r="H41" i="9"/>
  <c r="I41" i="9"/>
  <c r="J41" i="9"/>
  <c r="K41" i="9"/>
  <c r="L41" i="9"/>
  <c r="M41" i="9"/>
  <c r="N41" i="9"/>
  <c r="O41" i="9"/>
  <c r="P41" i="9"/>
  <c r="Q41" i="9"/>
  <c r="R41" i="9"/>
  <c r="S41" i="9"/>
  <c r="T41" i="9"/>
  <c r="U41" i="9"/>
  <c r="V41" i="9"/>
  <c r="W41" i="9"/>
  <c r="X41" i="9"/>
  <c r="Y41" i="9"/>
  <c r="Z41"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8" i="16"/>
  <c r="D8" i="16"/>
  <c r="E8" i="16"/>
  <c r="F8" i="16"/>
  <c r="G8" i="16"/>
  <c r="H8" i="16"/>
  <c r="I8" i="16"/>
  <c r="J8" i="16"/>
  <c r="K8" i="16"/>
  <c r="L8" i="16"/>
  <c r="M8" i="16"/>
  <c r="C9" i="16"/>
  <c r="D9" i="16"/>
  <c r="E9" i="16"/>
  <c r="F9" i="16"/>
  <c r="G9" i="16"/>
  <c r="H9" i="16"/>
  <c r="I9" i="16"/>
  <c r="J9" i="16"/>
  <c r="K9" i="16"/>
  <c r="L9" i="16"/>
  <c r="M9" i="16"/>
  <c r="C10" i="16"/>
  <c r="D10" i="16"/>
  <c r="E10" i="16"/>
  <c r="F10" i="16"/>
  <c r="G10" i="16"/>
  <c r="H10" i="16"/>
  <c r="I10" i="16"/>
  <c r="J10" i="16"/>
  <c r="K10" i="16"/>
  <c r="L10" i="16"/>
  <c r="M10" i="16"/>
  <c r="C11" i="16"/>
  <c r="D11" i="16"/>
  <c r="E11" i="16"/>
  <c r="F11" i="16"/>
  <c r="G11" i="16"/>
  <c r="H11" i="16"/>
  <c r="I11" i="16"/>
  <c r="J11" i="16"/>
  <c r="K11" i="16"/>
  <c r="L11" i="16"/>
  <c r="M11" i="16"/>
  <c r="C12" i="16"/>
  <c r="D12" i="16"/>
  <c r="E12" i="16"/>
  <c r="F12" i="16"/>
  <c r="G12" i="16"/>
  <c r="H12" i="16"/>
  <c r="I12" i="16"/>
  <c r="J12" i="16"/>
  <c r="K12" i="16"/>
  <c r="L12" i="16"/>
  <c r="M12" i="16"/>
  <c r="C13" i="16"/>
  <c r="D13" i="16"/>
  <c r="E13" i="16"/>
  <c r="F13" i="16"/>
  <c r="G13" i="16"/>
  <c r="H13" i="16"/>
  <c r="I13" i="16"/>
  <c r="J13" i="16"/>
  <c r="K13" i="16"/>
  <c r="L13" i="16"/>
  <c r="M13" i="16"/>
  <c r="C14" i="16"/>
  <c r="D14" i="16"/>
  <c r="E14" i="16"/>
  <c r="F14" i="16"/>
  <c r="G14" i="16"/>
  <c r="H14" i="16"/>
  <c r="I14" i="16"/>
  <c r="J14" i="16"/>
  <c r="K14" i="16"/>
  <c r="L14" i="16"/>
  <c r="M14" i="16"/>
  <c r="C15" i="16"/>
  <c r="D15" i="16"/>
  <c r="E15" i="16"/>
  <c r="F15" i="16"/>
  <c r="G15" i="16"/>
  <c r="H15" i="16"/>
  <c r="I15" i="16"/>
  <c r="J15" i="16"/>
  <c r="K15" i="16"/>
  <c r="L15" i="16"/>
  <c r="M15" i="16"/>
  <c r="C16" i="16"/>
  <c r="D16" i="16"/>
  <c r="E16" i="16"/>
  <c r="F16" i="16"/>
  <c r="G16" i="16"/>
  <c r="H16" i="16"/>
  <c r="I16" i="16"/>
  <c r="J16" i="16"/>
  <c r="K16" i="16"/>
  <c r="L16" i="16"/>
  <c r="M16" i="16"/>
  <c r="C17" i="16"/>
  <c r="D17" i="16"/>
  <c r="E17" i="16"/>
  <c r="F17" i="16"/>
  <c r="G17" i="16"/>
  <c r="H17" i="16"/>
  <c r="I17" i="16"/>
  <c r="J17" i="16"/>
  <c r="K17" i="16"/>
  <c r="L17" i="16"/>
  <c r="M17" i="16"/>
  <c r="C18" i="16"/>
  <c r="D18" i="16"/>
  <c r="E18" i="16"/>
  <c r="F18" i="16"/>
  <c r="G18" i="16"/>
  <c r="H18" i="16"/>
  <c r="I18" i="16"/>
  <c r="J18" i="16"/>
  <c r="K18" i="16"/>
  <c r="L18" i="16"/>
  <c r="M18" i="16"/>
  <c r="C19" i="16"/>
  <c r="D19" i="16"/>
  <c r="E19" i="16"/>
  <c r="F19" i="16"/>
  <c r="G19" i="16"/>
  <c r="H19" i="16"/>
  <c r="I19" i="16"/>
  <c r="J19" i="16"/>
  <c r="K19" i="16"/>
  <c r="L19" i="16"/>
  <c r="M19" i="16"/>
  <c r="C20" i="16"/>
  <c r="D20" i="16"/>
  <c r="E20" i="16"/>
  <c r="F20" i="16"/>
  <c r="G20" i="16"/>
  <c r="H20" i="16"/>
  <c r="I20" i="16"/>
  <c r="J20" i="16"/>
  <c r="K20" i="16"/>
  <c r="L20" i="16"/>
  <c r="M20" i="16"/>
  <c r="C21" i="16"/>
  <c r="D21" i="16"/>
  <c r="E21" i="16"/>
  <c r="F21" i="16"/>
  <c r="G21" i="16"/>
  <c r="H21" i="16"/>
  <c r="I21" i="16"/>
  <c r="J21" i="16"/>
  <c r="K21" i="16"/>
  <c r="L21" i="16"/>
  <c r="M21" i="16"/>
  <c r="C22" i="16"/>
  <c r="D22" i="16"/>
  <c r="E22" i="16"/>
  <c r="F22" i="16"/>
  <c r="G22" i="16"/>
  <c r="H22" i="16"/>
  <c r="I22" i="16"/>
  <c r="J22" i="16"/>
  <c r="K22" i="16"/>
  <c r="L22" i="16"/>
  <c r="M22" i="16"/>
  <c r="C23" i="16"/>
  <c r="D23" i="16"/>
  <c r="E23" i="16"/>
  <c r="F23" i="16"/>
  <c r="G23" i="16"/>
  <c r="H23" i="16"/>
  <c r="I23" i="16"/>
  <c r="J23" i="16"/>
  <c r="K23" i="16"/>
  <c r="L23" i="16"/>
  <c r="M23" i="16"/>
  <c r="C24" i="16"/>
  <c r="D24" i="16"/>
  <c r="E24" i="16"/>
  <c r="F24" i="16"/>
  <c r="G24" i="16"/>
  <c r="H24" i="16"/>
  <c r="I24" i="16"/>
  <c r="J24" i="16"/>
  <c r="K24" i="16"/>
  <c r="L24" i="16"/>
  <c r="M24" i="16"/>
  <c r="C25" i="16"/>
  <c r="D25" i="16"/>
  <c r="E25" i="16"/>
  <c r="F25" i="16"/>
  <c r="G25" i="16"/>
  <c r="H25" i="16"/>
  <c r="I25" i="16"/>
  <c r="J25" i="16"/>
  <c r="K25" i="16"/>
  <c r="L25" i="16"/>
  <c r="M25" i="16"/>
  <c r="C26" i="16"/>
  <c r="D26" i="16"/>
  <c r="E26" i="16"/>
  <c r="F26" i="16"/>
  <c r="G26" i="16"/>
  <c r="H26" i="16"/>
  <c r="I26" i="16"/>
  <c r="J26" i="16"/>
  <c r="K26" i="16"/>
  <c r="L26" i="16"/>
  <c r="M26" i="16"/>
  <c r="C27" i="16"/>
  <c r="D27" i="16"/>
  <c r="E27" i="16"/>
  <c r="F27" i="16"/>
  <c r="G27" i="16"/>
  <c r="H27" i="16"/>
  <c r="I27" i="16"/>
  <c r="J27" i="16"/>
  <c r="K27" i="16"/>
  <c r="L27" i="16"/>
  <c r="M27" i="16"/>
  <c r="C28" i="16"/>
  <c r="D28" i="16"/>
  <c r="E28" i="16"/>
  <c r="F28" i="16"/>
  <c r="G28" i="16"/>
  <c r="H28" i="16"/>
  <c r="I28" i="16"/>
  <c r="J28" i="16"/>
  <c r="K28" i="16"/>
  <c r="L28" i="16"/>
  <c r="M28" i="16"/>
  <c r="C29" i="16"/>
  <c r="D29" i="16"/>
  <c r="E29" i="16"/>
  <c r="F29" i="16"/>
  <c r="G29" i="16"/>
  <c r="H29" i="16"/>
  <c r="I29" i="16"/>
  <c r="J29" i="16"/>
  <c r="K29" i="16"/>
  <c r="L29" i="16"/>
  <c r="M29" i="16"/>
  <c r="C30" i="16"/>
  <c r="D30" i="16"/>
  <c r="E30" i="16"/>
  <c r="F30" i="16"/>
  <c r="G30" i="16"/>
  <c r="H30" i="16"/>
  <c r="I30" i="16"/>
  <c r="J30" i="16"/>
  <c r="K30" i="16"/>
  <c r="L30" i="16"/>
  <c r="M30" i="16"/>
  <c r="C31" i="16"/>
  <c r="D31" i="16"/>
  <c r="E31" i="16"/>
  <c r="F31" i="16"/>
  <c r="G31" i="16"/>
  <c r="H31" i="16"/>
  <c r="I31" i="16"/>
  <c r="J31" i="16"/>
  <c r="K31" i="16"/>
  <c r="L31" i="16"/>
  <c r="M31" i="16"/>
  <c r="C32" i="16"/>
  <c r="D32" i="16"/>
  <c r="E32" i="16"/>
  <c r="F32" i="16"/>
  <c r="G32" i="16"/>
  <c r="H32" i="16"/>
  <c r="I32" i="16"/>
  <c r="J32" i="16"/>
  <c r="K32" i="16"/>
  <c r="L32" i="16"/>
  <c r="M32" i="16"/>
  <c r="C33" i="16"/>
  <c r="D33" i="16"/>
  <c r="E33" i="16"/>
  <c r="F33" i="16"/>
  <c r="G33" i="16"/>
  <c r="H33" i="16"/>
  <c r="I33" i="16"/>
  <c r="J33" i="16"/>
  <c r="K33" i="16"/>
  <c r="L33" i="16"/>
  <c r="M33" i="16"/>
  <c r="C34" i="16"/>
  <c r="D34" i="16"/>
  <c r="E34" i="16"/>
  <c r="F34" i="16"/>
  <c r="G34" i="16"/>
  <c r="H34" i="16"/>
  <c r="I34" i="16"/>
  <c r="J34" i="16"/>
  <c r="K34" i="16"/>
  <c r="L34" i="16"/>
  <c r="M34" i="16"/>
  <c r="C35" i="16"/>
  <c r="D35" i="16"/>
  <c r="E35" i="16"/>
  <c r="F35" i="16"/>
  <c r="G35" i="16"/>
  <c r="H35" i="16"/>
  <c r="I35" i="16"/>
  <c r="J35" i="16"/>
  <c r="K35" i="16"/>
  <c r="L35" i="16"/>
  <c r="M35" i="16"/>
  <c r="C36" i="16"/>
  <c r="D36" i="16"/>
  <c r="E36" i="16"/>
  <c r="F36" i="16"/>
  <c r="G36" i="16"/>
  <c r="H36" i="16"/>
  <c r="I36" i="16"/>
  <c r="J36" i="16"/>
  <c r="K36" i="16"/>
  <c r="L36" i="16"/>
  <c r="M36" i="16"/>
  <c r="C37" i="16"/>
  <c r="D37" i="16"/>
  <c r="E37" i="16"/>
  <c r="F37" i="16"/>
  <c r="G37" i="16"/>
  <c r="H37" i="16"/>
  <c r="I37" i="16"/>
  <c r="J37" i="16"/>
  <c r="K37" i="16"/>
  <c r="L37" i="16"/>
  <c r="M37" i="16"/>
  <c r="C38" i="16"/>
  <c r="D38" i="16"/>
  <c r="E38" i="16"/>
  <c r="F38" i="16"/>
  <c r="G38" i="16"/>
  <c r="H38" i="16"/>
  <c r="I38" i="16"/>
  <c r="J38" i="16"/>
  <c r="K38" i="16"/>
  <c r="L38" i="16"/>
  <c r="M38" i="16"/>
  <c r="C39" i="16"/>
  <c r="D39" i="16"/>
  <c r="E39" i="16"/>
  <c r="F39" i="16"/>
  <c r="G39" i="16"/>
  <c r="H39" i="16"/>
  <c r="I39" i="16"/>
  <c r="J39" i="16"/>
  <c r="K39" i="16"/>
  <c r="L39" i="16"/>
  <c r="M39" i="16"/>
  <c r="C40" i="16"/>
  <c r="D40" i="16"/>
  <c r="E40" i="16"/>
  <c r="F40" i="16"/>
  <c r="G40" i="16"/>
  <c r="H40" i="16"/>
  <c r="I40" i="16"/>
  <c r="J40" i="16"/>
  <c r="K40" i="16"/>
  <c r="L40" i="16"/>
  <c r="M40" i="16"/>
  <c r="C41" i="16"/>
  <c r="D41" i="16"/>
  <c r="E41" i="16"/>
  <c r="F41" i="16"/>
  <c r="G41" i="16"/>
  <c r="H41" i="16"/>
  <c r="I41" i="16"/>
  <c r="J41" i="16"/>
  <c r="K41" i="16"/>
  <c r="L41" i="16"/>
  <c r="M41" i="16"/>
  <c r="M7" i="16"/>
  <c r="L7" i="16"/>
  <c r="K7" i="16"/>
  <c r="J7" i="16"/>
  <c r="I7" i="16"/>
  <c r="H7" i="16"/>
  <c r="G7" i="16"/>
  <c r="F7" i="16"/>
  <c r="E7" i="16"/>
  <c r="D7" i="16"/>
  <c r="C7" i="16"/>
  <c r="C7" i="26" l="1"/>
  <c r="J44" i="17"/>
  <c r="D45" i="16"/>
  <c r="E44" i="17"/>
  <c r="F45" i="16"/>
  <c r="G45" i="16"/>
  <c r="G44" i="17"/>
  <c r="H44" i="17"/>
  <c r="J45" i="16"/>
  <c r="K45" i="16"/>
  <c r="K44" i="17"/>
  <c r="L44" i="17"/>
  <c r="C44" i="17"/>
  <c r="C7" i="9"/>
  <c r="I45" i="16" l="1"/>
  <c r="E45" i="16"/>
  <c r="M45" i="16"/>
  <c r="C45" i="16"/>
  <c r="D44" i="17"/>
  <c r="H45" i="16"/>
  <c r="L45" i="16"/>
  <c r="I44" i="17"/>
  <c r="F44" i="17"/>
</calcChain>
</file>

<file path=xl/sharedStrings.xml><?xml version="1.0" encoding="utf-8"?>
<sst xmlns="http://schemas.openxmlformats.org/spreadsheetml/2006/main" count="1575" uniqueCount="95">
  <si>
    <t>NAAG Chapter 6: Government</t>
  </si>
  <si>
    <t>Frequency of observation: Annual</t>
  </si>
  <si>
    <t>Combined unit of measure: Percentage of GDP</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</si>
  <si>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</si>
  <si>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</si>
  <si>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</si>
  <si>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</si>
  <si>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</si>
  <si>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</si>
  <si>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</si>
  <si>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</si>
  <si>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</si>
  <si>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</si>
  <si>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</si>
  <si>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</si>
  <si>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</si>
  <si>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</si>
  <si>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</si>
  <si>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</si>
  <si>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</si>
  <si>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</si>
  <si>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</si>
  <si>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</si>
  <si>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</si>
  <si>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</si>
  <si>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</si>
  <si>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</si>
  <si>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</si>
  <si>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</si>
  <si>
    <t>Australia</t>
  </si>
  <si>
    <t>Austria</t>
  </si>
  <si>
    <t>Belgium</t>
  </si>
  <si>
    <t>Canada</t>
  </si>
  <si>
    <t>Chile</t>
  </si>
  <si>
    <t>Colombia</t>
  </si>
  <si>
    <t>Czechia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</si>
  <si>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</si>
  <si>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</si>
  <si>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</si>
  <si>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</si>
  <si>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</si>
  <si>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</si>
  <si>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</si>
  <si>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</si>
  <si>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</si>
  <si>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</si>
  <si>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</si>
  <si>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</si>
  <si>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</si>
  <si>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</si>
  <si>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</si>
  <si>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</si>
  <si>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</si>
  <si>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</si>
  <si>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</si>
  <si>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</si>
  <si>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</si>
  <si>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</si>
  <si>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</si>
  <si>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</si>
  <si>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</si>
  <si>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</si>
  <si>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</si>
  <si>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United Kingdom</t>
  </si>
  <si>
    <t>United States</t>
  </si>
  <si>
    <t xml:space="preserve">© Terms &amp; conditions </t>
  </si>
  <si>
    <t>The National Accounts at a Glance (NAAG) is based on the original publication and has nine chapters: The first chapter focuses on indicators of Gross Domestic Product (GDP). The second is about income and related indicators and presents measures of net national income, savings and net lending/net borrowing. The third chapter looks at the expenditure approach to GDP, with information on the key components of demand and imports. The fourth chapter presents indicators from a production perspective. The fifth chapter looks at household sector indicators such as household disposable income, saving and net worth. The sixth chapter focuses on general government, presenting indicators such as general government revenue, expenditure and gross debt. The seventh chapter looks at financial and non-financial corporations. The eighth chapter presents indicators of capital stock and depreciation. Finally, chapter 9 provides reference indicators, important in their own right but also because they are used in the construction of many of the indicators presented elsewhere in NAAG.</t>
  </si>
  <si>
    <t>Topic: Economy &gt; National accounts &gt; GDP and non-financial accounts &gt; National Accounts at a Glance</t>
  </si>
  <si>
    <t xml:space="preserve">Number of unfiltered data points: 30809 </t>
  </si>
  <si>
    <t xml:space="preserve">Last updated: September 04, 2024 at 5:10:22 AM </t>
  </si>
  <si>
    <t>You might also be interested in these data:</t>
  </si>
  <si>
    <t>NAAG Chapter 1: GDP</t>
  </si>
  <si>
    <t>NAAG Chapter 2: Income</t>
  </si>
  <si>
    <t>NAAG Chapter 3: Expenditure</t>
  </si>
  <si>
    <t>NAAG Chapter 3A: Components of aggregate demand</t>
  </si>
  <si>
    <t>NAAG Chapter 3B: Gross fixed capital formation by asset type</t>
  </si>
  <si>
    <t>NAAG Chapter 4: Production</t>
  </si>
  <si>
    <t>NAAG Chapter 5: Households</t>
  </si>
  <si>
    <t>NAAG Chapter 6A: Government expenditure by function</t>
  </si>
  <si>
    <t>NAAG Chapter 7: Corporations</t>
  </si>
  <si>
    <t>NAAG Chapter 8: Capital</t>
  </si>
  <si>
    <t>NAAG Chapter 9: Reference Series</t>
  </si>
  <si>
    <t>Costa Rica</t>
  </si>
  <si>
    <t>Measure: Compensation of employees by general government</t>
  </si>
  <si>
    <t>Euro area</t>
  </si>
  <si>
    <t>European Union</t>
  </si>
  <si>
    <t>Measure: Intermediate consumption by general government</t>
  </si>
  <si>
    <t>Measure: Gross fixed capital formation of general government</t>
  </si>
  <si>
    <t>Measure: Other expenditure by general government</t>
  </si>
  <si>
    <t>Measure: Social benefits other than social transfers in kind</t>
  </si>
  <si>
    <t>Measure: Expenditure of general government</t>
  </si>
  <si>
    <t>vérif</t>
  </si>
  <si>
    <t>Measure: Social benefits and social transfers in kind for products supplied to households via market producers, paid by general government</t>
  </si>
  <si>
    <t>Reference area</t>
  </si>
  <si>
    <t>Türkiye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</si>
</sst>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font>
      <sz val="11"/>
      <color theme="1"/>
      <name val="Calibri"/>
      <family val="2"/>
      <scheme val="minor"/>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b/>
      <sz val="11"/>
      <name val="Calibri"/>
      <family val="2"/>
    </font>
    <font>
      <sz val="11"/>
      <name val="Calibri"/>
      <family val="2"/>
    </font>
    <font>
      <b/>
      <sz val="11"/>
      <color rgb="FFFFFFFF"/>
      <name val="Calibri"/>
      <family val="2"/>
    </font>
    <font>
      <sz val="11"/>
      <color rgb="FFFFFFFF"/>
      <name val="Calibri"/>
      <family val="2"/>
    </font>
    <font>
      <sz val="11"/>
      <color rgb="FF000000"/>
      <name val="Calibri"/>
      <family val="2"/>
    </font>
    <font>
      <b/>
      <sz val="11"/>
      <color rgb="FF000000"/>
      <name val="Calibri"/>
      <family val="2"/>
    </font>
    <font>
      <u/>
      <sz val="11"/>
      <color rgb="FF0563C1"/>
      <name val="Calibri"/>
      <family val="2"/>
    </font>
    <font>
      <b/>
      <sz val="12"/>
      <color rgb="FFFFFFFF"/>
      <name val="Arial"/>
      <family val="2"/>
    </font>
    <font>
      <sz val="12"/>
      <color rgb="FFFFFFFF"/>
      <name val="Arial"/>
      <family val="2"/>
    </font>
    <font>
      <sz val="12"/>
      <color rgb="FF000000"/>
      <name val="Arial"/>
      <family val="2"/>
    </font>
    <font>
      <sz val="12"/>
      <name val="Arial"/>
      <family val="2"/>
    </font>
    <font>
      <sz val="12"/>
      <color theme="1"/>
      <name val="Arial"/>
      <family val="2"/>
    </font>
    <font>
      <b/>
      <sz val="12"/>
      <color rgb="FFFF0000"/>
      <name val="Arial"/>
      <family val="2"/>
    </font>
    <font>
      <b/>
      <sz val="12"/>
      <color rgb="FF000000"/>
      <name val="Arial"/>
      <family val="2"/>
    </font>
    <font>
      <b/>
      <sz val="12"/>
      <name val="Arial"/>
      <family val="2"/>
    </font>
    <font>
      <sz val="11"/>
      <color theme="1"/>
      <name val="Arial"/>
      <family val="2"/>
    </font>
    <font>
      <b/>
      <sz val="11"/>
      <color theme="1"/>
      <name val="Arial"/>
      <family val="2"/>
    </font>
  </fonts>
  <fills count="22">
    <fill>
      <patternFill patternType="none"/>
    </fill>
    <fill>
      <patternFill patternType="gray125"/>
    </fill>
    <fill>
      <patternFill patternType="solid">
        <fgColor rgb="FF0549A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1" fillId="4" borderId="4" xfId="0" applyFont="1" applyFill="1" applyBorder="1" applyAlignment="1" applyProtection="1">
      <alignment horizontal="left" vertical="top" wrapText="1"/>
    </xf>
    <xf numFmtId="0" fontId="2" fillId="5" borderId="5" xfId="0" applyFont="1" applyFill="1" applyBorder="1" applyAlignment="1" applyProtection="1">
      <alignment horizontal="left" vertical="top" wrapText="1"/>
    </xf>
    <xf numFmtId="0" fontId="3" fillId="6" borderId="6" xfId="0" applyFont="1" applyFill="1" applyBorder="1" applyAlignment="1" applyProtection="1">
      <alignment horizontal="left" vertical="top" wrapText="1"/>
    </xf>
    <xf numFmtId="0" fontId="4" fillId="7" borderId="7" xfId="0" applyFont="1" applyFill="1" applyBorder="1" applyAlignment="1" applyProtection="1">
      <alignment horizontal="left" vertical="top" wrapText="1"/>
    </xf>
    <xf numFmtId="0" fontId="5" fillId="8" borderId="8" xfId="0" applyFont="1" applyFill="1" applyBorder="1" applyAlignment="1" applyProtection="1">
      <alignment horizontal="left" vertical="top" wrapText="1"/>
    </xf>
    <xf numFmtId="0" fontId="6" fillId="9" borderId="9" xfId="0" applyFont="1" applyFill="1" applyBorder="1" applyAlignment="1" applyProtection="1">
      <alignment horizontal="left" vertical="top" wrapText="1"/>
    </xf>
    <xf numFmtId="0" fontId="7" fillId="10" borderId="10" xfId="0" applyFont="1" applyFill="1" applyBorder="1" applyAlignment="1" applyProtection="1">
      <alignment horizontal="left" vertical="top" wrapText="1"/>
    </xf>
    <xf numFmtId="0" fontId="8" fillId="11" borderId="11" xfId="0" applyFont="1" applyFill="1" applyBorder="1" applyAlignment="1" applyProtection="1">
      <alignment horizontal="left" vertical="top" wrapText="1"/>
    </xf>
    <xf numFmtId="0" fontId="9" fillId="12" borderId="12" xfId="0" applyFont="1" applyFill="1" applyBorder="1" applyAlignment="1" applyProtection="1">
      <alignment horizontal="left" vertical="top" wrapText="1"/>
    </xf>
    <xf numFmtId="0" fontId="10" fillId="13" borderId="13" xfId="0" applyFont="1" applyFill="1" applyBorder="1" applyAlignment="1" applyProtection="1">
      <alignment horizontal="left" vertical="top" wrapText="1"/>
    </xf>
    <xf numFmtId="0" fontId="11" fillId="14" borderId="14" xfId="0" applyFont="1" applyFill="1" applyBorder="1" applyAlignment="1" applyProtection="1">
      <alignment horizontal="left" vertical="top" wrapText="1"/>
    </xf>
    <xf numFmtId="0" fontId="12" fillId="15" borderId="15" xfId="0" applyFont="1" applyFill="1" applyBorder="1" applyAlignment="1" applyProtection="1">
      <alignment horizontal="left" vertical="top" wrapText="1"/>
    </xf>
    <xf numFmtId="0" fontId="13" fillId="16" borderId="16" xfId="0" applyFont="1" applyFill="1" applyBorder="1" applyAlignment="1" applyProtection="1">
      <alignment horizontal="left" vertical="top" wrapText="1"/>
    </xf>
    <xf numFmtId="0" fontId="14" fillId="17" borderId="17" xfId="0" applyFont="1" applyFill="1" applyBorder="1" applyAlignment="1" applyProtection="1">
      <alignment horizontal="left" vertical="top" wrapText="1"/>
    </xf>
    <xf numFmtId="0" fontId="0" fillId="0" borderId="17" xfId="0" applyBorder="1"/>
    <xf numFmtId="0" fontId="15" fillId="17" borderId="17" xfId="0" applyFont="1" applyFill="1" applyBorder="1" applyAlignment="1" applyProtection="1">
      <alignment horizontal="left" readingOrder="1"/>
    </xf>
    <xf numFmtId="0" fontId="16" fillId="17" borderId="17" xfId="0" applyFont="1" applyFill="1" applyBorder="1" applyAlignment="1" applyProtection="1">
      <alignment horizontal="left" readingOrder="1"/>
    </xf>
    <xf numFmtId="0" fontId="17" fillId="2" borderId="3" xfId="0" applyFont="1" applyFill="1" applyBorder="1" applyAlignment="1" applyProtection="1">
      <alignment horizontal="left" vertical="top" wrapText="1" readingOrder="1"/>
    </xf>
    <xf numFmtId="0" fontId="18" fillId="2" borderId="3" xfId="0" applyFont="1" applyFill="1" applyBorder="1" applyAlignment="1" applyProtection="1">
      <alignment horizontal="center" vertical="top" wrapText="1" readingOrder="1"/>
    </xf>
    <xf numFmtId="0" fontId="19" fillId="3" borderId="3" xfId="0" applyFont="1" applyFill="1" applyBorder="1" applyAlignment="1" applyProtection="1">
      <alignment horizontal="left" vertical="top" wrapText="1" readingOrder="1"/>
    </xf>
    <xf numFmtId="4" fontId="16" fillId="17" borderId="3" xfId="0" applyNumberFormat="1" applyFont="1" applyFill="1" applyBorder="1" applyAlignment="1" applyProtection="1">
      <alignment horizontal="right" wrapText="1" readingOrder="1"/>
    </xf>
    <xf numFmtId="0" fontId="16" fillId="17" borderId="3" xfId="0" applyFont="1" applyFill="1" applyBorder="1" applyAlignment="1" applyProtection="1">
      <alignment horizontal="right" wrapText="1" readingOrder="1"/>
    </xf>
    <xf numFmtId="0" fontId="19" fillId="18" borderId="3" xfId="0" applyFont="1" applyFill="1" applyBorder="1" applyAlignment="1" applyProtection="1">
      <alignment horizontal="left" vertical="top" wrapText="1" readingOrder="1"/>
    </xf>
    <xf numFmtId="4" fontId="16" fillId="19" borderId="3" xfId="0" applyNumberFormat="1" applyFont="1" applyFill="1" applyBorder="1" applyAlignment="1" applyProtection="1">
      <alignment horizontal="right" wrapText="1" readingOrder="1"/>
    </xf>
    <xf numFmtId="0" fontId="20" fillId="3" borderId="3" xfId="0" applyFont="1" applyFill="1" applyBorder="1" applyAlignment="1" applyProtection="1">
      <alignment horizontal="left" vertical="top" wrapText="1" readingOrder="1"/>
    </xf>
    <xf numFmtId="0" fontId="21" fillId="17" borderId="17" xfId="0" applyFont="1" applyFill="1" applyBorder="1" applyAlignment="1" applyProtection="1">
      <alignment readingOrder="1"/>
    </xf>
    <xf numFmtId="0" fontId="21" fillId="17" borderId="17" xfId="0" applyFont="1" applyFill="1" applyBorder="1" applyProtection="1"/>
    <xf numFmtId="0" fontId="0" fillId="20" borderId="17" xfId="0" applyFill="1" applyBorder="1"/>
    <xf numFmtId="4" fontId="0" fillId="0" borderId="17" xfId="0" applyNumberFormat="1" applyBorder="1"/>
    <xf numFmtId="0" fontId="19" fillId="3" borderId="17" xfId="0" applyFont="1" applyFill="1" applyBorder="1" applyAlignment="1" applyProtection="1">
      <alignment horizontal="left" vertical="top" wrapText="1" readingOrder="1"/>
    </xf>
    <xf numFmtId="4" fontId="16" fillId="17" borderId="17" xfId="0" applyNumberFormat="1" applyFont="1" applyFill="1" applyBorder="1" applyAlignment="1" applyProtection="1">
      <alignment horizontal="right" wrapText="1" readingOrder="1"/>
    </xf>
    <xf numFmtId="0" fontId="0" fillId="21" borderId="17" xfId="0" applyFill="1" applyBorder="1"/>
    <xf numFmtId="0" fontId="22" fillId="2" borderId="3" xfId="0" applyFont="1" applyFill="1" applyBorder="1" applyAlignment="1" applyProtection="1">
      <alignment horizontal="left" vertical="top" wrapText="1" readingOrder="1"/>
    </xf>
    <xf numFmtId="164" fontId="24" fillId="3" borderId="3" xfId="0" applyNumberFormat="1" applyFont="1" applyFill="1" applyBorder="1" applyAlignment="1" applyProtection="1">
      <alignment horizontal="left" vertical="top" wrapText="1" readingOrder="1"/>
    </xf>
    <xf numFmtId="164" fontId="25" fillId="17" borderId="3" xfId="0" applyNumberFormat="1" applyFont="1" applyFill="1" applyBorder="1" applyAlignment="1" applyProtection="1">
      <alignment horizontal="right" wrapText="1" readingOrder="1"/>
    </xf>
    <xf numFmtId="0" fontId="26" fillId="0" borderId="17" xfId="0" applyFont="1" applyBorder="1"/>
    <xf numFmtId="0" fontId="26" fillId="21" borderId="17" xfId="0" applyFont="1" applyFill="1" applyBorder="1"/>
    <xf numFmtId="0" fontId="22" fillId="2" borderId="18" xfId="0" applyFont="1" applyFill="1" applyBorder="1" applyAlignment="1" applyProtection="1">
      <alignment horizontal="left" vertical="top" wrapText="1" readingOrder="1"/>
    </xf>
    <xf numFmtId="164" fontId="24" fillId="21" borderId="18" xfId="0" applyNumberFormat="1" applyFont="1" applyFill="1" applyBorder="1" applyAlignment="1" applyProtection="1">
      <alignment horizontal="left" vertical="top" wrapText="1" readingOrder="1"/>
    </xf>
    <xf numFmtId="164" fontId="24" fillId="21" borderId="19" xfId="0" applyNumberFormat="1" applyFont="1" applyFill="1" applyBorder="1" applyAlignment="1" applyProtection="1">
      <alignment horizontal="left" vertical="top" wrapText="1" readingOrder="1"/>
    </xf>
    <xf numFmtId="164" fontId="24" fillId="21" borderId="20" xfId="0" applyNumberFormat="1" applyFont="1" applyFill="1" applyBorder="1" applyAlignment="1" applyProtection="1">
      <alignment horizontal="left" vertical="top" wrapText="1" readingOrder="1"/>
    </xf>
    <xf numFmtId="164" fontId="24" fillId="21" borderId="1" xfId="0" applyNumberFormat="1" applyFont="1" applyFill="1" applyBorder="1" applyAlignment="1" applyProtection="1">
      <alignment horizontal="left" vertical="top" wrapText="1" readingOrder="1"/>
    </xf>
    <xf numFmtId="164" fontId="24" fillId="21" borderId="21" xfId="0" applyNumberFormat="1" applyFont="1" applyFill="1" applyBorder="1" applyAlignment="1" applyProtection="1">
      <alignment horizontal="left" vertical="top" wrapText="1" readingOrder="1"/>
    </xf>
    <xf numFmtId="164" fontId="25" fillId="17" borderId="17" xfId="0" applyNumberFormat="1" applyFont="1" applyFill="1" applyBorder="1" applyAlignment="1" applyProtection="1">
      <alignment horizontal="right" wrapText="1" readingOrder="1"/>
    </xf>
    <xf numFmtId="164" fontId="25" fillId="17" borderId="23" xfId="0" applyNumberFormat="1" applyFont="1" applyFill="1" applyBorder="1" applyAlignment="1" applyProtection="1">
      <alignment horizontal="right" wrapText="1" readingOrder="1"/>
    </xf>
    <xf numFmtId="164" fontId="25" fillId="17" borderId="24" xfId="0" applyNumberFormat="1" applyFont="1" applyFill="1" applyBorder="1" applyAlignment="1" applyProtection="1">
      <alignment horizontal="right" wrapText="1" readingOrder="1"/>
    </xf>
    <xf numFmtId="164" fontId="25" fillId="17" borderId="22" xfId="0" applyNumberFormat="1" applyFont="1" applyFill="1" applyBorder="1" applyAlignment="1" applyProtection="1">
      <alignment horizontal="right" wrapText="1" readingOrder="1"/>
    </xf>
    <xf numFmtId="164" fontId="25" fillId="17" borderId="1" xfId="0" applyNumberFormat="1" applyFont="1" applyFill="1" applyBorder="1" applyAlignment="1" applyProtection="1">
      <alignment horizontal="right" wrapText="1" readingOrder="1"/>
    </xf>
    <xf numFmtId="164" fontId="25" fillId="17" borderId="2" xfId="0" applyNumberFormat="1" applyFont="1" applyFill="1" applyBorder="1" applyAlignment="1" applyProtection="1">
      <alignment horizontal="right" wrapText="1" readingOrder="1"/>
    </xf>
    <xf numFmtId="164" fontId="25" fillId="17" borderId="21" xfId="0" applyNumberFormat="1" applyFont="1" applyFill="1" applyBorder="1" applyAlignment="1" applyProtection="1">
      <alignment horizontal="right" wrapText="1" readingOrder="1"/>
    </xf>
    <xf numFmtId="164" fontId="25" fillId="17" borderId="25" xfId="0" applyNumberFormat="1" applyFont="1" applyFill="1" applyBorder="1" applyAlignment="1" applyProtection="1">
      <alignment horizontal="right" wrapText="1" readingOrder="1"/>
    </xf>
    <xf numFmtId="164" fontId="25" fillId="17" borderId="26" xfId="0" applyNumberFormat="1" applyFont="1" applyFill="1" applyBorder="1" applyAlignment="1" applyProtection="1">
      <alignment horizontal="right" wrapText="1" readingOrder="1"/>
    </xf>
    <xf numFmtId="164" fontId="27" fillId="19" borderId="22" xfId="0" applyNumberFormat="1" applyFont="1" applyFill="1" applyBorder="1" applyAlignment="1" applyProtection="1">
      <alignment horizontal="right" wrapText="1" readingOrder="1"/>
    </xf>
    <xf numFmtId="164" fontId="27" fillId="20" borderId="23" xfId="0" applyNumberFormat="1" applyFont="1" applyFill="1" applyBorder="1" applyAlignment="1" applyProtection="1">
      <alignment horizontal="left" vertical="top" wrapText="1" readingOrder="1"/>
    </xf>
    <xf numFmtId="0" fontId="23" fillId="2" borderId="18" xfId="0" applyFont="1" applyFill="1" applyBorder="1" applyAlignment="1" applyProtection="1">
      <alignment horizontal="center" vertical="top" wrapText="1" readingOrder="1"/>
    </xf>
    <xf numFmtId="164" fontId="27" fillId="19" borderId="17" xfId="0" applyNumberFormat="1" applyFont="1" applyFill="1" applyBorder="1" applyAlignment="1" applyProtection="1">
      <alignment horizontal="right" wrapText="1" readingOrder="1"/>
    </xf>
    <xf numFmtId="164" fontId="27" fillId="19" borderId="23" xfId="0" applyNumberFormat="1" applyFont="1" applyFill="1" applyBorder="1" applyAlignment="1" applyProtection="1">
      <alignment horizontal="right" wrapText="1" readingOrder="1"/>
    </xf>
    <xf numFmtId="164" fontId="27" fillId="19" borderId="24" xfId="0" applyNumberFormat="1" applyFont="1" applyFill="1" applyBorder="1" applyAlignment="1" applyProtection="1">
      <alignment horizontal="right" wrapText="1" readingOrder="1"/>
    </xf>
    <xf numFmtId="164" fontId="28" fillId="21" borderId="1" xfId="0" applyNumberFormat="1" applyFont="1" applyFill="1" applyBorder="1" applyAlignment="1" applyProtection="1">
      <alignment horizontal="left" vertical="top" wrapText="1" readingOrder="1"/>
    </xf>
    <xf numFmtId="164" fontId="29" fillId="17" borderId="1" xfId="0" applyNumberFormat="1" applyFont="1" applyFill="1" applyBorder="1" applyAlignment="1" applyProtection="1">
      <alignment horizontal="right" wrapText="1" readingOrder="1"/>
    </xf>
    <xf numFmtId="164" fontId="29" fillId="17" borderId="17" xfId="0" applyNumberFormat="1" applyFont="1" applyFill="1" applyBorder="1" applyAlignment="1" applyProtection="1">
      <alignment horizontal="right" wrapText="1" readingOrder="1"/>
    </xf>
    <xf numFmtId="164" fontId="29" fillId="17" borderId="2" xfId="0" applyNumberFormat="1" applyFont="1" applyFill="1" applyBorder="1" applyAlignment="1" applyProtection="1">
      <alignment horizontal="right" wrapText="1" readingOrder="1"/>
    </xf>
    <xf numFmtId="165" fontId="25" fillId="17" borderId="3" xfId="0" applyNumberFormat="1" applyFont="1" applyFill="1" applyBorder="1" applyAlignment="1" applyProtection="1">
      <alignment horizontal="right" wrapText="1" readingOrder="1"/>
    </xf>
    <xf numFmtId="164" fontId="27" fillId="20" borderId="19" xfId="0" applyNumberFormat="1" applyFont="1" applyFill="1" applyBorder="1" applyAlignment="1" applyProtection="1">
      <alignment horizontal="left" vertical="top" wrapText="1" readingOrder="1"/>
    </xf>
    <xf numFmtId="164" fontId="28" fillId="21" borderId="19" xfId="0" applyNumberFormat="1" applyFont="1" applyFill="1" applyBorder="1" applyAlignment="1" applyProtection="1">
      <alignment horizontal="left" vertical="top" wrapText="1" readingOrder="1"/>
    </xf>
    <xf numFmtId="164" fontId="24" fillId="21" borderId="23" xfId="0" applyNumberFormat="1" applyFont="1" applyFill="1" applyBorder="1" applyAlignment="1" applyProtection="1">
      <alignment horizontal="left" vertical="top" wrapText="1" readingOrder="1"/>
    </xf>
    <xf numFmtId="164" fontId="27" fillId="20" borderId="1" xfId="0" applyNumberFormat="1" applyFont="1" applyFill="1" applyBorder="1" applyAlignment="1" applyProtection="1">
      <alignment horizontal="left" vertical="top" wrapText="1" readingOrder="1"/>
    </xf>
    <xf numFmtId="164" fontId="27" fillId="19" borderId="1" xfId="0" applyNumberFormat="1" applyFont="1" applyFill="1" applyBorder="1" applyAlignment="1" applyProtection="1">
      <alignment horizontal="right" wrapText="1" readingOrder="1"/>
    </xf>
    <xf numFmtId="164" fontId="27" fillId="19" borderId="2" xfId="0" applyNumberFormat="1" applyFont="1" applyFill="1" applyBorder="1" applyAlignment="1" applyProtection="1">
      <alignment horizontal="right" wrapText="1" readingOrder="1"/>
    </xf>
    <xf numFmtId="0" fontId="30" fillId="0" borderId="17" xfId="0" applyFont="1" applyBorder="1"/>
    <xf numFmtId="164" fontId="24" fillId="21" borderId="17" xfId="0" applyNumberFormat="1" applyFont="1" applyFill="1" applyBorder="1" applyAlignment="1" applyProtection="1">
      <alignment horizontal="left" vertical="top" wrapText="1" readingOrder="1"/>
    </xf>
    <xf numFmtId="0" fontId="30" fillId="0" borderId="1" xfId="0" applyFont="1" applyBorder="1"/>
    <xf numFmtId="164" fontId="25" fillId="21" borderId="17" xfId="0" applyNumberFormat="1" applyFont="1" applyFill="1" applyBorder="1" applyAlignment="1" applyProtection="1">
      <alignment horizontal="right" wrapText="1" readingOrder="1"/>
    </xf>
    <xf numFmtId="164" fontId="25" fillId="21" borderId="2" xfId="0" applyNumberFormat="1" applyFont="1" applyFill="1" applyBorder="1" applyAlignment="1" applyProtection="1">
      <alignment horizontal="right" wrapText="1" readingOrder="1"/>
    </xf>
    <xf numFmtId="0" fontId="31" fillId="0" borderId="1" xfId="0" applyFont="1" applyBorder="1"/>
    <xf numFmtId="164" fontId="25" fillId="21" borderId="19" xfId="0" applyNumberFormat="1" applyFont="1" applyFill="1" applyBorder="1" applyAlignment="1" applyProtection="1">
      <alignment horizontal="left" vertical="top" wrapText="1" readingOrder="1"/>
    </xf>
    <xf numFmtId="0" fontId="31" fillId="0" borderId="19" xfId="0" applyFont="1" applyBorder="1"/>
    <xf numFmtId="164" fontId="27" fillId="20" borderId="18" xfId="0" applyNumberFormat="1" applyFont="1" applyFill="1" applyBorder="1" applyAlignment="1" applyProtection="1">
      <alignment horizontal="left" vertical="top" wrapText="1" readingOrder="1"/>
    </xf>
    <xf numFmtId="0" fontId="30" fillId="0" borderId="19" xfId="0" applyFont="1" applyBorder="1"/>
    <xf numFmtId="0" fontId="30" fillId="0" borderId="21" xfId="0" applyFont="1" applyBorder="1"/>
    <xf numFmtId="0" fontId="30"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45"/>
  <sheetViews>
    <sheetView tabSelected="1" topLeftCell="D1" workbookViewId="0">
      <selection activeCell="T6" sqref="T6"/>
    </sheetView>
  </sheetViews>
  <sheetFormatPr baseColWidth="10" defaultRowHeight="15"/>
  <cols>
    <col min="1" max="16384" width="11.42578125" style="15"/>
  </cols>
  <sheetData>
    <row r="1" spans="2:26">
      <c r="B1" s="16" t="s">
        <v>0</v>
      </c>
      <c r="I1" s="15">
        <v>1</v>
      </c>
    </row>
    <row r="2" spans="2:26">
      <c r="B2" s="17" t="s">
        <v>1</v>
      </c>
    </row>
    <row r="3" spans="2:26">
      <c r="B3" s="17" t="s">
        <v>90</v>
      </c>
    </row>
    <row r="4" spans="2:26">
      <c r="B4" s="17" t="s">
        <v>2</v>
      </c>
    </row>
    <row r="5" spans="2:26" ht="30">
      <c r="B5" s="18" t="s">
        <v>3</v>
      </c>
      <c r="C5" s="19" t="s">
        <v>4</v>
      </c>
      <c r="D5" s="19" t="s">
        <v>5</v>
      </c>
      <c r="E5" s="19" t="s">
        <v>6</v>
      </c>
      <c r="F5" s="19" t="s">
        <v>7</v>
      </c>
      <c r="G5" s="19" t="s">
        <v>8</v>
      </c>
      <c r="H5" s="19" t="s">
        <v>9</v>
      </c>
      <c r="I5" s="19" t="s">
        <v>10</v>
      </c>
      <c r="J5" s="19" t="s">
        <v>11</v>
      </c>
      <c r="K5" s="19" t="s">
        <v>12</v>
      </c>
      <c r="L5" s="19" t="s">
        <v>13</v>
      </c>
      <c r="M5" s="19" t="s">
        <v>14</v>
      </c>
      <c r="N5" s="19" t="s">
        <v>15</v>
      </c>
      <c r="O5" s="19" t="s">
        <v>16</v>
      </c>
      <c r="P5" s="19" t="s">
        <v>17</v>
      </c>
      <c r="Q5" s="19" t="s">
        <v>18</v>
      </c>
      <c r="R5" s="19" t="s">
        <v>19</v>
      </c>
      <c r="S5" s="19" t="s">
        <v>20</v>
      </c>
      <c r="T5" s="19" t="s">
        <v>21</v>
      </c>
      <c r="U5" s="19" t="s">
        <v>22</v>
      </c>
      <c r="V5" s="19" t="s">
        <v>23</v>
      </c>
      <c r="W5" s="19" t="s">
        <v>24</v>
      </c>
      <c r="X5" s="19" t="s">
        <v>25</v>
      </c>
      <c r="Y5" s="19" t="s">
        <v>26</v>
      </c>
      <c r="Z5" s="19" t="s">
        <v>27</v>
      </c>
    </row>
    <row r="6" spans="2:26">
      <c r="B6" s="20" t="s">
        <v>29</v>
      </c>
      <c r="C6" s="21">
        <v>36.430911984981698</v>
      </c>
      <c r="D6" s="21">
        <v>35.958548263854901</v>
      </c>
      <c r="E6" s="21">
        <v>35.031901064364902</v>
      </c>
      <c r="F6" s="21">
        <v>35.129830376269098</v>
      </c>
      <c r="G6" s="21">
        <v>35.121704007382398</v>
      </c>
      <c r="H6" s="21">
        <v>34.776432219371003</v>
      </c>
      <c r="I6" s="21">
        <v>34.616256956923799</v>
      </c>
      <c r="J6" s="21">
        <v>34.571293177770301</v>
      </c>
      <c r="K6" s="21">
        <v>36.905412143730899</v>
      </c>
      <c r="L6" s="21">
        <v>38.229900285359001</v>
      </c>
      <c r="M6" s="21">
        <v>36.823988286705003</v>
      </c>
      <c r="N6" s="21">
        <v>37.108475963159499</v>
      </c>
      <c r="O6" s="21">
        <v>36.229786420221302</v>
      </c>
      <c r="P6" s="21">
        <v>36.502216861654198</v>
      </c>
      <c r="Q6" s="21">
        <v>36.659021712695399</v>
      </c>
      <c r="R6" s="21">
        <v>37.410866908657503</v>
      </c>
      <c r="S6" s="21">
        <v>36.741624493999097</v>
      </c>
      <c r="T6" s="21">
        <v>36.905450192584901</v>
      </c>
      <c r="U6" s="21">
        <v>36.707801854755203</v>
      </c>
      <c r="V6" s="21">
        <v>41.603592538186398</v>
      </c>
      <c r="W6" s="21">
        <v>44.026959155671001</v>
      </c>
      <c r="X6" s="21">
        <v>39.543815486997801</v>
      </c>
      <c r="Y6" s="21">
        <v>37.241642009212804</v>
      </c>
      <c r="Z6" s="21">
        <v>38.557069944201601</v>
      </c>
    </row>
    <row r="7" spans="2:26">
      <c r="B7" s="20" t="s">
        <v>30</v>
      </c>
      <c r="C7" s="21">
        <v>51.449328565120702</v>
      </c>
      <c r="D7" s="21">
        <v>51.815407372321403</v>
      </c>
      <c r="E7" s="21">
        <v>51.6117922013118</v>
      </c>
      <c r="F7" s="21">
        <v>51.762575164208698</v>
      </c>
      <c r="G7" s="21">
        <v>54.316476263358702</v>
      </c>
      <c r="H7" s="21">
        <v>51.672740724916899</v>
      </c>
      <c r="I7" s="21">
        <v>50.9198740265889</v>
      </c>
      <c r="J7" s="21">
        <v>49.719716327922498</v>
      </c>
      <c r="K7" s="21">
        <v>50.404328945960302</v>
      </c>
      <c r="L7" s="21">
        <v>54.597396709340799</v>
      </c>
      <c r="M7" s="21">
        <v>53.356978986951702</v>
      </c>
      <c r="N7" s="21">
        <v>51.340716812847397</v>
      </c>
      <c r="O7" s="21">
        <v>51.753521933604802</v>
      </c>
      <c r="P7" s="21">
        <v>52.427595524399898</v>
      </c>
      <c r="Q7" s="21">
        <v>52.396190661597302</v>
      </c>
      <c r="R7" s="21">
        <v>51.215819941835299</v>
      </c>
      <c r="S7" s="21">
        <v>50.639769434959803</v>
      </c>
      <c r="T7" s="21">
        <v>49.821037126682597</v>
      </c>
      <c r="U7" s="21">
        <v>49.192750180626199</v>
      </c>
      <c r="V7" s="21">
        <v>49.0739316856464</v>
      </c>
      <c r="W7" s="21">
        <v>57.312832794862601</v>
      </c>
      <c r="X7" s="21">
        <v>56.026446457658302</v>
      </c>
      <c r="Y7" s="21">
        <v>53.010386892313903</v>
      </c>
      <c r="Z7" s="21">
        <v>52.691186002399498</v>
      </c>
    </row>
    <row r="8" spans="2:26">
      <c r="B8" s="20" t="s">
        <v>31</v>
      </c>
      <c r="C8" s="21">
        <v>49.398306552397202</v>
      </c>
      <c r="D8" s="21">
        <v>49.379366856211597</v>
      </c>
      <c r="E8" s="21">
        <v>49.903551945264503</v>
      </c>
      <c r="F8" s="21">
        <v>51.047367676125397</v>
      </c>
      <c r="G8" s="21">
        <v>49.318896286196598</v>
      </c>
      <c r="H8" s="21">
        <v>51.861967709722897</v>
      </c>
      <c r="I8" s="21">
        <v>48.789379719915203</v>
      </c>
      <c r="J8" s="21">
        <v>48.562928290614998</v>
      </c>
      <c r="K8" s="21">
        <v>50.775324377365202</v>
      </c>
      <c r="L8" s="21">
        <v>54.530390823584298</v>
      </c>
      <c r="M8" s="21">
        <v>53.902435398510796</v>
      </c>
      <c r="N8" s="21">
        <v>55.027255776571799</v>
      </c>
      <c r="O8" s="21">
        <v>56.245107104310499</v>
      </c>
      <c r="P8" s="21">
        <v>55.902049661912102</v>
      </c>
      <c r="Q8" s="21">
        <v>55.416570051780603</v>
      </c>
      <c r="R8" s="21">
        <v>53.880944703011501</v>
      </c>
      <c r="S8" s="21">
        <v>53.378357404804198</v>
      </c>
      <c r="T8" s="21">
        <v>52.254316122967801</v>
      </c>
      <c r="U8" s="21">
        <v>52.451033946634098</v>
      </c>
      <c r="V8" s="21">
        <v>51.751369135431403</v>
      </c>
      <c r="W8" s="21">
        <v>58.452975509050198</v>
      </c>
      <c r="X8" s="21">
        <v>54.930742305886398</v>
      </c>
      <c r="Y8" s="21">
        <v>52.240784918859902</v>
      </c>
      <c r="Z8" s="21">
        <v>53.259085800490503</v>
      </c>
    </row>
    <row r="9" spans="2:26">
      <c r="B9" s="20" t="s">
        <v>32</v>
      </c>
      <c r="C9" s="21">
        <v>41.234061827857303</v>
      </c>
      <c r="D9" s="21">
        <v>41.826737833353597</v>
      </c>
      <c r="E9" s="21">
        <v>41.180319244295397</v>
      </c>
      <c r="F9" s="21">
        <v>41.065409998987803</v>
      </c>
      <c r="G9" s="21">
        <v>39.950334311324703</v>
      </c>
      <c r="H9" s="21">
        <v>39.359590317883502</v>
      </c>
      <c r="I9" s="21">
        <v>39.471095894438299</v>
      </c>
      <c r="J9" s="21">
        <v>39.343369709969402</v>
      </c>
      <c r="K9" s="21">
        <v>39.585502108879602</v>
      </c>
      <c r="L9" s="21">
        <v>44.284092369922597</v>
      </c>
      <c r="M9" s="21">
        <v>43.903536992931798</v>
      </c>
      <c r="N9" s="21">
        <v>42.383500473207498</v>
      </c>
      <c r="O9" s="21">
        <v>41.723816919977601</v>
      </c>
      <c r="P9" s="21">
        <v>40.771782003073199</v>
      </c>
      <c r="Q9" s="21">
        <v>39.157941909811903</v>
      </c>
      <c r="R9" s="21">
        <v>40.832609456899199</v>
      </c>
      <c r="S9" s="21">
        <v>41.564278079618497</v>
      </c>
      <c r="T9" s="21">
        <v>41.2624536295437</v>
      </c>
      <c r="U9" s="21">
        <v>41.460811611705601</v>
      </c>
      <c r="V9" s="21">
        <v>41.404534910006802</v>
      </c>
      <c r="W9" s="21">
        <v>53.232633514476497</v>
      </c>
      <c r="X9" s="21">
        <v>46.2825407817122</v>
      </c>
      <c r="Y9" s="21">
        <v>41.392803776999898</v>
      </c>
      <c r="Z9" s="21">
        <v>42.853013658007796</v>
      </c>
    </row>
    <row r="10" spans="2:26">
      <c r="B10" s="20" t="s">
        <v>33</v>
      </c>
      <c r="C10" s="22" t="s">
        <v>28</v>
      </c>
      <c r="D10" s="22" t="s">
        <v>28</v>
      </c>
      <c r="E10" s="22" t="s">
        <v>28</v>
      </c>
      <c r="F10" s="22" t="s">
        <v>28</v>
      </c>
      <c r="G10" s="22" t="s">
        <v>28</v>
      </c>
      <c r="H10" s="22" t="s">
        <v>28</v>
      </c>
      <c r="I10" s="22" t="s">
        <v>28</v>
      </c>
      <c r="J10" s="21">
        <v>19.618132752957099</v>
      </c>
      <c r="K10" s="21">
        <v>21.2426528526107</v>
      </c>
      <c r="L10" s="21">
        <v>24.237068986189101</v>
      </c>
      <c r="M10" s="21">
        <v>23.624249759704401</v>
      </c>
      <c r="N10" s="21">
        <v>23.111627746548599</v>
      </c>
      <c r="O10" s="21">
        <v>23.264751384380801</v>
      </c>
      <c r="P10" s="21">
        <v>23.643975814128101</v>
      </c>
      <c r="Q10" s="21">
        <v>24.4983595217039</v>
      </c>
      <c r="R10" s="21">
        <v>25.807081747963601</v>
      </c>
      <c r="S10" s="21">
        <v>26.253298599932101</v>
      </c>
      <c r="T10" s="21">
        <v>26.145890903478801</v>
      </c>
      <c r="U10" s="21">
        <v>26.007175692413298</v>
      </c>
      <c r="V10" s="21">
        <v>27.660147459503801</v>
      </c>
      <c r="W10" s="21">
        <v>30.4394990798206</v>
      </c>
      <c r="X10" s="21">
        <v>34.279941189850703</v>
      </c>
      <c r="Y10" s="21">
        <v>27.7492438752593</v>
      </c>
      <c r="Z10" s="22" t="s">
        <v>28</v>
      </c>
    </row>
    <row r="11" spans="2:26">
      <c r="B11" s="20" t="s">
        <v>34</v>
      </c>
      <c r="C11" s="22" t="s">
        <v>28</v>
      </c>
      <c r="D11" s="22" t="s">
        <v>28</v>
      </c>
      <c r="E11" s="22" t="s">
        <v>28</v>
      </c>
      <c r="F11" s="22" t="s">
        <v>28</v>
      </c>
      <c r="G11" s="22" t="s">
        <v>28</v>
      </c>
      <c r="H11" s="21">
        <v>37.393995703608098</v>
      </c>
      <c r="I11" s="21">
        <v>36.945629500739003</v>
      </c>
      <c r="J11" s="21">
        <v>37.040088120119698</v>
      </c>
      <c r="K11" s="21">
        <v>36.285499649567498</v>
      </c>
      <c r="L11" s="21">
        <v>38.232643637828097</v>
      </c>
      <c r="M11" s="21">
        <v>37.209315149064402</v>
      </c>
      <c r="N11" s="21">
        <v>37.403618282357797</v>
      </c>
      <c r="O11" s="21">
        <v>39.158928563390901</v>
      </c>
      <c r="P11" s="21">
        <v>40.914558747950203</v>
      </c>
      <c r="Q11" s="21">
        <v>45.129721602877403</v>
      </c>
      <c r="R11" s="21">
        <v>45.191327862088798</v>
      </c>
      <c r="S11" s="21">
        <v>42.866834455915999</v>
      </c>
      <c r="T11" s="21">
        <v>44.492547836922597</v>
      </c>
      <c r="U11" s="21">
        <v>44.308057068752397</v>
      </c>
      <c r="V11" s="21">
        <v>44.793069878536102</v>
      </c>
      <c r="W11" s="21">
        <v>51.601999457170002</v>
      </c>
      <c r="X11" s="21">
        <v>48.346768581140601</v>
      </c>
      <c r="Y11" s="21">
        <v>45.988443254857302</v>
      </c>
      <c r="Z11" s="22" t="s">
        <v>28</v>
      </c>
    </row>
    <row r="12" spans="2:26">
      <c r="B12" s="20" t="s">
        <v>82</v>
      </c>
      <c r="C12" s="21">
        <v>34.474367759893703</v>
      </c>
      <c r="D12" s="21">
        <v>34.884501240080603</v>
      </c>
      <c r="E12" s="21">
        <v>35.3711368417367</v>
      </c>
      <c r="F12" s="21">
        <v>34.099999418619298</v>
      </c>
      <c r="G12" s="21">
        <v>33.123027948953201</v>
      </c>
      <c r="H12" s="21">
        <v>32.781652120435197</v>
      </c>
      <c r="I12" s="21">
        <v>30.871419339898701</v>
      </c>
      <c r="J12" s="21">
        <v>30.9993054767681</v>
      </c>
      <c r="K12" s="21">
        <v>35.509348308109701</v>
      </c>
      <c r="L12" s="21">
        <v>35.352059217458503</v>
      </c>
      <c r="M12" s="21">
        <v>39.228838427182602</v>
      </c>
      <c r="N12" s="21">
        <v>38.869578251371898</v>
      </c>
      <c r="O12" s="21">
        <v>29.030837259210401</v>
      </c>
      <c r="P12" s="21">
        <v>30.090072699605901</v>
      </c>
      <c r="Q12" s="21">
        <v>29.9168732994743</v>
      </c>
      <c r="R12" s="21">
        <v>30.157546436063001</v>
      </c>
      <c r="S12" s="21">
        <v>30.473029410593501</v>
      </c>
      <c r="T12" s="21">
        <v>30.840596261156101</v>
      </c>
      <c r="U12" s="21">
        <v>30.9182579009906</v>
      </c>
      <c r="V12" s="21">
        <v>31.573795496170899</v>
      </c>
      <c r="W12" s="21">
        <v>34.183912540958303</v>
      </c>
      <c r="X12" s="21">
        <v>31.3641476358017</v>
      </c>
      <c r="Y12" s="21">
        <v>40.020551078966001</v>
      </c>
      <c r="Z12" s="21">
        <v>40.877245279460404</v>
      </c>
    </row>
    <row r="13" spans="2:26" s="28" customFormat="1">
      <c r="B13" s="20" t="s">
        <v>35</v>
      </c>
      <c r="C13" s="21">
        <v>40.593157478018099</v>
      </c>
      <c r="D13" s="21">
        <v>43.101836953141202</v>
      </c>
      <c r="E13" s="21">
        <v>44.435537366711202</v>
      </c>
      <c r="F13" s="21">
        <v>48.950355375923401</v>
      </c>
      <c r="G13" s="21">
        <v>42.206577741851198</v>
      </c>
      <c r="H13" s="21">
        <v>42.332521309913098</v>
      </c>
      <c r="I13" s="21">
        <v>41.467889544429099</v>
      </c>
      <c r="J13" s="21">
        <v>40.469306225722001</v>
      </c>
      <c r="K13" s="21">
        <v>40.9221996233372</v>
      </c>
      <c r="L13" s="21">
        <v>44.4563623667946</v>
      </c>
      <c r="M13" s="21">
        <v>43.196373276944499</v>
      </c>
      <c r="N13" s="21">
        <v>42.839314296318598</v>
      </c>
      <c r="O13" s="21">
        <v>44.368109254450701</v>
      </c>
      <c r="P13" s="21">
        <v>42.3821381138116</v>
      </c>
      <c r="Q13" s="21">
        <v>42.308332748970898</v>
      </c>
      <c r="R13" s="21">
        <v>41.697011466282099</v>
      </c>
      <c r="S13" s="21">
        <v>39.374441207260702</v>
      </c>
      <c r="T13" s="21">
        <v>38.467381197309898</v>
      </c>
      <c r="U13" s="21">
        <v>40.1153773175038</v>
      </c>
      <c r="V13" s="21">
        <v>40.3724891825578</v>
      </c>
      <c r="W13" s="21">
        <v>46.252675300146599</v>
      </c>
      <c r="X13" s="21">
        <v>45.024465915369298</v>
      </c>
      <c r="Y13" s="21">
        <v>42.988950721374799</v>
      </c>
      <c r="Z13" s="21">
        <v>43.897338173463403</v>
      </c>
    </row>
    <row r="14" spans="2:26">
      <c r="B14" s="20" t="s">
        <v>36</v>
      </c>
      <c r="C14" s="21">
        <v>52.869246632839797</v>
      </c>
      <c r="D14" s="21">
        <v>52.997116979047597</v>
      </c>
      <c r="E14" s="21">
        <v>53.097839386062901</v>
      </c>
      <c r="F14" s="21">
        <v>53.501326480570398</v>
      </c>
      <c r="G14" s="21">
        <v>52.789732374697302</v>
      </c>
      <c r="H14" s="21">
        <v>51.055024569946397</v>
      </c>
      <c r="I14" s="21">
        <v>49.7108791160111</v>
      </c>
      <c r="J14" s="21">
        <v>49.455054716908101</v>
      </c>
      <c r="K14" s="21">
        <v>50.282837931126998</v>
      </c>
      <c r="L14" s="21">
        <v>56.328919184196401</v>
      </c>
      <c r="M14" s="21">
        <v>56.5152173498034</v>
      </c>
      <c r="N14" s="21">
        <v>56.290153597999399</v>
      </c>
      <c r="O14" s="21">
        <v>57.905647445000902</v>
      </c>
      <c r="P14" s="21">
        <v>55.580176455499</v>
      </c>
      <c r="Q14" s="21">
        <v>55.101720423633502</v>
      </c>
      <c r="R14" s="21">
        <v>54.418125365377001</v>
      </c>
      <c r="S14" s="21">
        <v>52.351672432488598</v>
      </c>
      <c r="T14" s="21">
        <v>50.6013587687113</v>
      </c>
      <c r="U14" s="21">
        <v>50.754337932628701</v>
      </c>
      <c r="V14" s="21">
        <v>49.8073766350009</v>
      </c>
      <c r="W14" s="21">
        <v>53.339556477870403</v>
      </c>
      <c r="X14" s="21">
        <v>49.429567178907902</v>
      </c>
      <c r="Y14" s="21">
        <v>44.894186692604698</v>
      </c>
      <c r="Z14" s="21">
        <v>46.8324316500047</v>
      </c>
    </row>
    <row r="15" spans="2:26">
      <c r="B15" s="20" t="s">
        <v>37</v>
      </c>
      <c r="C15" s="21">
        <v>36.3663179295784</v>
      </c>
      <c r="D15" s="21">
        <v>35.281552732410603</v>
      </c>
      <c r="E15" s="21">
        <v>35.8664754280084</v>
      </c>
      <c r="F15" s="21">
        <v>35.049739631773797</v>
      </c>
      <c r="G15" s="21">
        <v>34.080058137705898</v>
      </c>
      <c r="H15" s="21">
        <v>33.713980782151999</v>
      </c>
      <c r="I15" s="21">
        <v>33.4945512557846</v>
      </c>
      <c r="J15" s="21">
        <v>33.843096664629797</v>
      </c>
      <c r="K15" s="21">
        <v>39.548895347159402</v>
      </c>
      <c r="L15" s="21">
        <v>46.097863066251897</v>
      </c>
      <c r="M15" s="21">
        <v>40.6966179135377</v>
      </c>
      <c r="N15" s="21">
        <v>37.621872653613003</v>
      </c>
      <c r="O15" s="21">
        <v>39.391682379906797</v>
      </c>
      <c r="P15" s="21">
        <v>38.306692123157802</v>
      </c>
      <c r="Q15" s="21">
        <v>37.553557877152997</v>
      </c>
      <c r="R15" s="21">
        <v>39.256319256495701</v>
      </c>
      <c r="S15" s="21">
        <v>38.904032895709598</v>
      </c>
      <c r="T15" s="21">
        <v>38.857351827518599</v>
      </c>
      <c r="U15" s="21">
        <v>38.821834886773601</v>
      </c>
      <c r="V15" s="21">
        <v>39.120101431640599</v>
      </c>
      <c r="W15" s="21">
        <v>44.738400245330702</v>
      </c>
      <c r="X15" s="21">
        <v>42.093714900459801</v>
      </c>
      <c r="Y15" s="21">
        <v>39.965364461216097</v>
      </c>
      <c r="Z15" s="21">
        <v>43.259653827290101</v>
      </c>
    </row>
    <row r="16" spans="2:26">
      <c r="B16" s="20" t="s">
        <v>38</v>
      </c>
      <c r="C16" s="21">
        <v>47.932339096388198</v>
      </c>
      <c r="D16" s="21">
        <v>47.279290243615698</v>
      </c>
      <c r="E16" s="21">
        <v>48.459310158986803</v>
      </c>
      <c r="F16" s="21">
        <v>49.334932834148503</v>
      </c>
      <c r="G16" s="21">
        <v>49.1234148707643</v>
      </c>
      <c r="H16" s="21">
        <v>49.018619508580997</v>
      </c>
      <c r="I16" s="21">
        <v>48.063472963826399</v>
      </c>
      <c r="J16" s="21">
        <v>46.569798833523102</v>
      </c>
      <c r="K16" s="21">
        <v>47.876223275831002</v>
      </c>
      <c r="L16" s="21">
        <v>54.092497317522799</v>
      </c>
      <c r="M16" s="21">
        <v>54.017869006680897</v>
      </c>
      <c r="N16" s="21">
        <v>53.832182337912002</v>
      </c>
      <c r="O16" s="21">
        <v>55.697232231083198</v>
      </c>
      <c r="P16" s="21">
        <v>57.106492970412297</v>
      </c>
      <c r="Q16" s="21">
        <v>57.625027325058902</v>
      </c>
      <c r="R16" s="21">
        <v>55.743320392783701</v>
      </c>
      <c r="S16" s="21">
        <v>55.103677503395701</v>
      </c>
      <c r="T16" s="21">
        <v>52.849501125915602</v>
      </c>
      <c r="U16" s="21">
        <v>52.6659623552748</v>
      </c>
      <c r="V16" s="21">
        <v>52.5993845328235</v>
      </c>
      <c r="W16" s="21">
        <v>56.452766015051601</v>
      </c>
      <c r="X16" s="21">
        <v>55.113682044025701</v>
      </c>
      <c r="Y16" s="21">
        <v>52.636819659195503</v>
      </c>
      <c r="Z16" s="21">
        <v>55.844474202211302</v>
      </c>
    </row>
    <row r="17" spans="2:26">
      <c r="B17" s="20" t="s">
        <v>39</v>
      </c>
      <c r="C17" s="21">
        <v>52.618907155009303</v>
      </c>
      <c r="D17" s="21">
        <v>52.822754814825899</v>
      </c>
      <c r="E17" s="21">
        <v>53.924539500728102</v>
      </c>
      <c r="F17" s="21">
        <v>54.353611707927101</v>
      </c>
      <c r="G17" s="21">
        <v>54.000485936122999</v>
      </c>
      <c r="H17" s="21">
        <v>54.263145089658998</v>
      </c>
      <c r="I17" s="21">
        <v>53.750250268035998</v>
      </c>
      <c r="J17" s="21">
        <v>53.630234293076398</v>
      </c>
      <c r="K17" s="21">
        <v>54.282445369212901</v>
      </c>
      <c r="L17" s="21">
        <v>57.9907008853313</v>
      </c>
      <c r="M17" s="21">
        <v>57.711345630232003</v>
      </c>
      <c r="N17" s="21">
        <v>57.013777037791897</v>
      </c>
      <c r="O17" s="21">
        <v>57.892103608187497</v>
      </c>
      <c r="P17" s="21">
        <v>58.5920667225096</v>
      </c>
      <c r="Q17" s="21">
        <v>58.393916126376098</v>
      </c>
      <c r="R17" s="21">
        <v>57.600021731609502</v>
      </c>
      <c r="S17" s="21">
        <v>57.381355084677097</v>
      </c>
      <c r="T17" s="21">
        <v>57.662689017949901</v>
      </c>
      <c r="U17" s="21">
        <v>56.366361054865898</v>
      </c>
      <c r="V17" s="21">
        <v>55.347049436750197</v>
      </c>
      <c r="W17" s="21">
        <v>61.699162507038601</v>
      </c>
      <c r="X17" s="21">
        <v>59.464245138645303</v>
      </c>
      <c r="Y17" s="21">
        <v>58.398834842502303</v>
      </c>
      <c r="Z17" s="21">
        <v>57.038398421005603</v>
      </c>
    </row>
    <row r="18" spans="2:26">
      <c r="B18" s="20" t="s">
        <v>40</v>
      </c>
      <c r="C18" s="21">
        <v>48.056732060516701</v>
      </c>
      <c r="D18" s="21">
        <v>47.652685228623596</v>
      </c>
      <c r="E18" s="21">
        <v>48.244009067357503</v>
      </c>
      <c r="F18" s="21">
        <v>48.513751723707102</v>
      </c>
      <c r="G18" s="21">
        <v>46.971705683285101</v>
      </c>
      <c r="H18" s="21">
        <v>46.867107248969099</v>
      </c>
      <c r="I18" s="21">
        <v>45.308839410101498</v>
      </c>
      <c r="J18" s="21">
        <v>43.539858863512997</v>
      </c>
      <c r="K18" s="21">
        <v>44.417843131197699</v>
      </c>
      <c r="L18" s="21">
        <v>48.291854886226503</v>
      </c>
      <c r="M18" s="21">
        <v>48.114607463131598</v>
      </c>
      <c r="N18" s="21">
        <v>45.2747096778889</v>
      </c>
      <c r="O18" s="21">
        <v>45.083417250516</v>
      </c>
      <c r="P18" s="21">
        <v>45.1508049440585</v>
      </c>
      <c r="Q18" s="21">
        <v>44.4977002984755</v>
      </c>
      <c r="R18" s="21">
        <v>44.505792944760401</v>
      </c>
      <c r="S18" s="21">
        <v>44.7186110615717</v>
      </c>
      <c r="T18" s="21">
        <v>44.566285712570298</v>
      </c>
      <c r="U18" s="21">
        <v>44.688717711074801</v>
      </c>
      <c r="V18" s="21">
        <v>45.563498619472199</v>
      </c>
      <c r="W18" s="21">
        <v>51.129805601776397</v>
      </c>
      <c r="X18" s="21">
        <v>50.7091604423821</v>
      </c>
      <c r="Y18" s="21">
        <v>49.001985406628997</v>
      </c>
      <c r="Z18" s="21">
        <v>48.380021741467701</v>
      </c>
    </row>
    <row r="19" spans="2:26">
      <c r="B19" s="20" t="s">
        <v>41</v>
      </c>
      <c r="C19" s="21">
        <v>48.159838588887098</v>
      </c>
      <c r="D19" s="21">
        <v>47.469211783977798</v>
      </c>
      <c r="E19" s="21">
        <v>47.1107214034649</v>
      </c>
      <c r="F19" s="21">
        <v>47.878754185745201</v>
      </c>
      <c r="G19" s="21">
        <v>48.827136547701201</v>
      </c>
      <c r="H19" s="21">
        <v>46.606984753707202</v>
      </c>
      <c r="I19" s="21">
        <v>45.866783103899699</v>
      </c>
      <c r="J19" s="21">
        <v>47.769835199374597</v>
      </c>
      <c r="K19" s="21">
        <v>51.5386483146264</v>
      </c>
      <c r="L19" s="21">
        <v>54.825695736141803</v>
      </c>
      <c r="M19" s="21">
        <v>53.0836520020693</v>
      </c>
      <c r="N19" s="21">
        <v>55.075073692023203</v>
      </c>
      <c r="O19" s="21">
        <v>57.928178723579499</v>
      </c>
      <c r="P19" s="21">
        <v>63.859138467060703</v>
      </c>
      <c r="Q19" s="21">
        <v>51.500568307465002</v>
      </c>
      <c r="R19" s="21">
        <v>54.764155811644301</v>
      </c>
      <c r="S19" s="21">
        <v>50.298029795730599</v>
      </c>
      <c r="T19" s="21">
        <v>48.580871428757497</v>
      </c>
      <c r="U19" s="21">
        <v>48.599884296672698</v>
      </c>
      <c r="V19" s="21">
        <v>47.672222138217499</v>
      </c>
      <c r="W19" s="21">
        <v>59.292279898854702</v>
      </c>
      <c r="X19" s="21">
        <v>56.718534772339297</v>
      </c>
      <c r="Y19" s="21">
        <v>52.853398201804801</v>
      </c>
      <c r="Z19" s="21">
        <v>49.5464211612843</v>
      </c>
    </row>
    <row r="20" spans="2:26">
      <c r="B20" s="20" t="s">
        <v>42</v>
      </c>
      <c r="C20" s="21">
        <v>47.289380718906401</v>
      </c>
      <c r="D20" s="21">
        <v>47.208374826859298</v>
      </c>
      <c r="E20" s="21">
        <v>50.974048852692398</v>
      </c>
      <c r="F20" s="21">
        <v>49.176182922699503</v>
      </c>
      <c r="G20" s="21">
        <v>48.771117848164799</v>
      </c>
      <c r="H20" s="21">
        <v>49.367916939732098</v>
      </c>
      <c r="I20" s="21">
        <v>51.407175469367203</v>
      </c>
      <c r="J20" s="21">
        <v>49.883763310884802</v>
      </c>
      <c r="K20" s="21">
        <v>48.775055319448597</v>
      </c>
      <c r="L20" s="21">
        <v>50.660232433371903</v>
      </c>
      <c r="M20" s="21">
        <v>48.915341506884303</v>
      </c>
      <c r="N20" s="21">
        <v>49.140041361686997</v>
      </c>
      <c r="O20" s="21">
        <v>49.2473562453835</v>
      </c>
      <c r="P20" s="21">
        <v>50.079333708242601</v>
      </c>
      <c r="Q20" s="21">
        <v>50.015731063397297</v>
      </c>
      <c r="R20" s="21">
        <v>50.353800676894799</v>
      </c>
      <c r="S20" s="21">
        <v>46.663256396349801</v>
      </c>
      <c r="T20" s="21">
        <v>46.647235406592301</v>
      </c>
      <c r="U20" s="21">
        <v>45.922532827306902</v>
      </c>
      <c r="V20" s="21">
        <v>45.8464862357703</v>
      </c>
      <c r="W20" s="21">
        <v>51.031075054736199</v>
      </c>
      <c r="X20" s="21">
        <v>48.0859886819634</v>
      </c>
      <c r="Y20" s="21">
        <v>48.733009834048602</v>
      </c>
      <c r="Z20" s="21">
        <v>49.471515787871297</v>
      </c>
    </row>
    <row r="21" spans="2:26">
      <c r="B21" s="20" t="s">
        <v>43</v>
      </c>
      <c r="C21" s="21">
        <v>44.825703304404598</v>
      </c>
      <c r="D21" s="21">
        <v>47.4191299337093</v>
      </c>
      <c r="E21" s="21">
        <v>45.457331483778397</v>
      </c>
      <c r="F21" s="21">
        <v>47.7920461095649</v>
      </c>
      <c r="G21" s="21">
        <v>46.686310574981597</v>
      </c>
      <c r="H21" s="21">
        <v>44.9986585135727</v>
      </c>
      <c r="I21" s="21">
        <v>44.838418917090998</v>
      </c>
      <c r="J21" s="21">
        <v>44.747068199980099</v>
      </c>
      <c r="K21" s="21">
        <v>63.386027794405003</v>
      </c>
      <c r="L21" s="21">
        <v>53.577271156518997</v>
      </c>
      <c r="M21" s="21">
        <v>48.795818117329503</v>
      </c>
      <c r="N21" s="21">
        <v>50.535747232911199</v>
      </c>
      <c r="O21" s="21">
        <v>47.732160855178698</v>
      </c>
      <c r="P21" s="21">
        <v>45.966320087579</v>
      </c>
      <c r="Q21" s="21">
        <v>45.827456900174901</v>
      </c>
      <c r="R21" s="21">
        <v>43.473731837926202</v>
      </c>
      <c r="S21" s="21">
        <v>46.437265265400399</v>
      </c>
      <c r="T21" s="21">
        <v>44.409242919982198</v>
      </c>
      <c r="U21" s="21">
        <v>43.848350001266098</v>
      </c>
      <c r="V21" s="21">
        <v>43.577462006727501</v>
      </c>
      <c r="W21" s="21">
        <v>51.100317836720301</v>
      </c>
      <c r="X21" s="21">
        <v>49.359631044577696</v>
      </c>
      <c r="Y21" s="21">
        <v>46.561666762515799</v>
      </c>
      <c r="Z21" s="21">
        <v>45.503034116208703</v>
      </c>
    </row>
    <row r="22" spans="2:26">
      <c r="B22" s="20" t="s">
        <v>44</v>
      </c>
      <c r="C22" s="21">
        <v>30.5678710963371</v>
      </c>
      <c r="D22" s="21">
        <v>32.172959132825703</v>
      </c>
      <c r="E22" s="21">
        <v>32.879773943469502</v>
      </c>
      <c r="F22" s="21">
        <v>32.664670639867097</v>
      </c>
      <c r="G22" s="21">
        <v>32.821653744841498</v>
      </c>
      <c r="H22" s="21">
        <v>33.021765113388803</v>
      </c>
      <c r="I22" s="21">
        <v>33.562600594527098</v>
      </c>
      <c r="J22" s="21">
        <v>35.640338600015198</v>
      </c>
      <c r="K22" s="21">
        <v>41.557272716820499</v>
      </c>
      <c r="L22" s="21">
        <v>46.8738994173641</v>
      </c>
      <c r="M22" s="21">
        <v>64.873429258469301</v>
      </c>
      <c r="N22" s="21">
        <v>46.783738050205898</v>
      </c>
      <c r="O22" s="21">
        <v>42.2094921303527</v>
      </c>
      <c r="P22" s="21">
        <v>39.780729353022998</v>
      </c>
      <c r="Q22" s="21">
        <v>36.511567101951201</v>
      </c>
      <c r="R22" s="21">
        <v>28.043146103126102</v>
      </c>
      <c r="S22" s="21">
        <v>27.4882283354641</v>
      </c>
      <c r="T22" s="21">
        <v>25.266334057602101</v>
      </c>
      <c r="U22" s="21">
        <v>24.763446343395302</v>
      </c>
      <c r="V22" s="21">
        <v>23.8704377833146</v>
      </c>
      <c r="W22" s="21">
        <v>26.664807343065</v>
      </c>
      <c r="X22" s="21">
        <v>23.553095051179699</v>
      </c>
      <c r="Y22" s="21">
        <v>20.594648090273299</v>
      </c>
      <c r="Z22" s="21">
        <v>22.729971454131601</v>
      </c>
    </row>
    <row r="23" spans="2:26">
      <c r="B23" s="20" t="s">
        <v>45</v>
      </c>
      <c r="C23" s="21">
        <v>44.221397537724698</v>
      </c>
      <c r="D23" s="21">
        <v>47.006613437655297</v>
      </c>
      <c r="E23" s="21">
        <v>50.907338055767397</v>
      </c>
      <c r="F23" s="21">
        <v>46.370745478235698</v>
      </c>
      <c r="G23" s="21">
        <v>43.826905015604403</v>
      </c>
      <c r="H23" s="21">
        <v>43.095766659492099</v>
      </c>
      <c r="I23" s="21">
        <v>42.387723910937098</v>
      </c>
      <c r="J23" s="21">
        <v>40.9123053316914</v>
      </c>
      <c r="K23" s="21">
        <v>41.978351229230299</v>
      </c>
      <c r="L23" s="21">
        <v>42.055410703749601</v>
      </c>
      <c r="M23" s="21">
        <v>40.384991889139997</v>
      </c>
      <c r="N23" s="21">
        <v>40.000049513890303</v>
      </c>
      <c r="O23" s="21">
        <v>40.231049461937197</v>
      </c>
      <c r="P23" s="21">
        <v>40.338922760557502</v>
      </c>
      <c r="Q23" s="21">
        <v>38.919530856641401</v>
      </c>
      <c r="R23" s="21">
        <v>38.222848725558599</v>
      </c>
      <c r="S23" s="21">
        <v>38.576956866967201</v>
      </c>
      <c r="T23" s="21">
        <v>38.944372199330402</v>
      </c>
      <c r="U23" s="21">
        <v>39.799092746177401</v>
      </c>
      <c r="V23" s="21">
        <v>39.254635579747003</v>
      </c>
      <c r="W23" s="21">
        <v>45.531455883379998</v>
      </c>
      <c r="X23" s="21">
        <v>40.653030105477299</v>
      </c>
      <c r="Y23" s="21">
        <v>37.520326482836502</v>
      </c>
      <c r="Z23" s="21">
        <v>40.039721654395997</v>
      </c>
    </row>
    <row r="24" spans="2:26">
      <c r="B24" s="20" t="s">
        <v>46</v>
      </c>
      <c r="C24" s="21">
        <v>46.368482777425299</v>
      </c>
      <c r="D24" s="21">
        <v>47.131828866539202</v>
      </c>
      <c r="E24" s="21">
        <v>46.493222575534197</v>
      </c>
      <c r="F24" s="21">
        <v>46.968527625687301</v>
      </c>
      <c r="G24" s="21">
        <v>46.666765475729299</v>
      </c>
      <c r="H24" s="21">
        <v>47.053409203327</v>
      </c>
      <c r="I24" s="21">
        <v>47.559909381855199</v>
      </c>
      <c r="J24" s="21">
        <v>46.600372630324301</v>
      </c>
      <c r="K24" s="21">
        <v>47.750868335873498</v>
      </c>
      <c r="L24" s="21">
        <v>51.052618421939698</v>
      </c>
      <c r="M24" s="21">
        <v>49.798797202401303</v>
      </c>
      <c r="N24" s="21">
        <v>49.026640042834302</v>
      </c>
      <c r="O24" s="21">
        <v>50.480847401109102</v>
      </c>
      <c r="P24" s="21">
        <v>50.900697216678402</v>
      </c>
      <c r="Q24" s="21">
        <v>50.715010666796601</v>
      </c>
      <c r="R24" s="21">
        <v>50.243804747697901</v>
      </c>
      <c r="S24" s="21">
        <v>48.979893735350302</v>
      </c>
      <c r="T24" s="21">
        <v>48.782941519398499</v>
      </c>
      <c r="U24" s="21">
        <v>48.320669720574003</v>
      </c>
      <c r="V24" s="21">
        <v>48.423816679071997</v>
      </c>
      <c r="W24" s="21">
        <v>56.783786989781298</v>
      </c>
      <c r="X24" s="21">
        <v>56.029245798415801</v>
      </c>
      <c r="Y24" s="21">
        <v>54.908205077386697</v>
      </c>
      <c r="Z24" s="21">
        <v>53.799494680783603</v>
      </c>
    </row>
    <row r="25" spans="2:26">
      <c r="B25" s="20" t="s">
        <v>47</v>
      </c>
      <c r="C25" s="22" t="s">
        <v>28</v>
      </c>
      <c r="D25" s="22" t="s">
        <v>28</v>
      </c>
      <c r="E25" s="22" t="s">
        <v>28</v>
      </c>
      <c r="F25" s="22" t="s">
        <v>28</v>
      </c>
      <c r="G25" s="22" t="s">
        <v>28</v>
      </c>
      <c r="H25" s="21">
        <v>35.010091723134501</v>
      </c>
      <c r="I25" s="21">
        <v>34.530659592032599</v>
      </c>
      <c r="J25" s="21">
        <v>34.588453492859102</v>
      </c>
      <c r="K25" s="21">
        <v>35.649586092934797</v>
      </c>
      <c r="L25" s="21">
        <v>40.3142087985091</v>
      </c>
      <c r="M25" s="21">
        <v>39.349962198134001</v>
      </c>
      <c r="N25" s="21">
        <v>40.228373205770502</v>
      </c>
      <c r="O25" s="21">
        <v>40.219115971296901</v>
      </c>
      <c r="P25" s="21">
        <v>40.351751108608902</v>
      </c>
      <c r="Q25" s="21">
        <v>39.963840396599103</v>
      </c>
      <c r="R25" s="21">
        <v>38.838337400933</v>
      </c>
      <c r="S25" s="21">
        <v>38.742710308495397</v>
      </c>
      <c r="T25" s="21">
        <v>38.190799406226702</v>
      </c>
      <c r="U25" s="21">
        <v>38.237421943225897</v>
      </c>
      <c r="V25" s="21">
        <v>38.782507884772997</v>
      </c>
      <c r="W25" s="21">
        <v>46.0404969183502</v>
      </c>
      <c r="X25" s="21">
        <v>43.9978570458658</v>
      </c>
      <c r="Y25" s="21">
        <v>43.290669502199798</v>
      </c>
      <c r="Z25" s="21">
        <v>40.596405718750702</v>
      </c>
    </row>
    <row r="26" spans="2:26">
      <c r="B26" s="20" t="s">
        <v>48</v>
      </c>
      <c r="C26" s="21">
        <v>22.7266081287184</v>
      </c>
      <c r="D26" s="21">
        <v>24.294266142284901</v>
      </c>
      <c r="E26" s="21">
        <v>23.973390403201901</v>
      </c>
      <c r="F26" s="21">
        <v>30.0091831616847</v>
      </c>
      <c r="G26" s="21">
        <v>27.114103910624099</v>
      </c>
      <c r="H26" s="21">
        <v>26.839818705343902</v>
      </c>
      <c r="I26" s="21">
        <v>27.457540821939599</v>
      </c>
      <c r="J26" s="21">
        <v>26.929032905192599</v>
      </c>
      <c r="K26" s="21">
        <v>28.6024564643144</v>
      </c>
      <c r="L26" s="21">
        <v>30.995395144847201</v>
      </c>
      <c r="M26" s="21">
        <v>28.3798619199017</v>
      </c>
      <c r="N26" s="21">
        <v>29.133446676859698</v>
      </c>
      <c r="O26" s="21">
        <v>29.480849042327499</v>
      </c>
      <c r="P26" s="21">
        <v>28.785435353217601</v>
      </c>
      <c r="Q26" s="21">
        <v>29.018230745869602</v>
      </c>
      <c r="R26" s="21">
        <v>28.953087588523701</v>
      </c>
      <c r="S26" s="21">
        <v>28.7602918582851</v>
      </c>
      <c r="T26" s="21">
        <v>28.755048704295799</v>
      </c>
      <c r="U26" s="21">
        <v>29.431365470762099</v>
      </c>
      <c r="V26" s="21">
        <v>31.917804533708601</v>
      </c>
      <c r="W26" s="21">
        <v>35.8948323910056</v>
      </c>
      <c r="X26" s="21">
        <v>35.3879668280426</v>
      </c>
      <c r="Y26" s="21">
        <v>37.022504052123701</v>
      </c>
      <c r="Z26" s="21">
        <v>35.1620992496469</v>
      </c>
    </row>
    <row r="27" spans="2:26">
      <c r="B27" s="20" t="s">
        <v>49</v>
      </c>
      <c r="C27" s="21">
        <v>38.065464997482103</v>
      </c>
      <c r="D27" s="21">
        <v>35.393577798610004</v>
      </c>
      <c r="E27" s="21">
        <v>36.1699854968018</v>
      </c>
      <c r="F27" s="21">
        <v>35.368051983364801</v>
      </c>
      <c r="G27" s="21">
        <v>36.593733538347301</v>
      </c>
      <c r="H27" s="21">
        <v>36.279224396519702</v>
      </c>
      <c r="I27" s="21">
        <v>38.505518966870902</v>
      </c>
      <c r="J27" s="21">
        <v>36.456231289802801</v>
      </c>
      <c r="K27" s="21">
        <v>40.2156724695229</v>
      </c>
      <c r="L27" s="21">
        <v>46.382340212115402</v>
      </c>
      <c r="M27" s="21">
        <v>46.866697066080398</v>
      </c>
      <c r="N27" s="21">
        <v>43.817733294415603</v>
      </c>
      <c r="O27" s="21">
        <v>40.351916474375898</v>
      </c>
      <c r="P27" s="21">
        <v>39.9401207668379</v>
      </c>
      <c r="Q27" s="21">
        <v>40.351628891066703</v>
      </c>
      <c r="R27" s="21">
        <v>39.983426733438698</v>
      </c>
      <c r="S27" s="21">
        <v>38.840486641984</v>
      </c>
      <c r="T27" s="21">
        <v>39.562129993748698</v>
      </c>
      <c r="U27" s="21">
        <v>40.696088219121201</v>
      </c>
      <c r="V27" s="21">
        <v>39.654681244134302</v>
      </c>
      <c r="W27" s="21">
        <v>44.25663676237</v>
      </c>
      <c r="X27" s="21">
        <v>46.528110316459802</v>
      </c>
      <c r="Y27" s="21">
        <v>44.219067453999699</v>
      </c>
      <c r="Z27" s="21">
        <v>43.988348526506499</v>
      </c>
    </row>
    <row r="28" spans="2:26">
      <c r="B28" s="20" t="s">
        <v>50</v>
      </c>
      <c r="C28" s="21">
        <v>39.355136218194801</v>
      </c>
      <c r="D28" s="21">
        <v>37.066079111289604</v>
      </c>
      <c r="E28" s="21">
        <v>35.137278705586702</v>
      </c>
      <c r="F28" s="21">
        <v>33.567117641626801</v>
      </c>
      <c r="G28" s="21">
        <v>33.896517569208598</v>
      </c>
      <c r="H28" s="21">
        <v>34.105633110395097</v>
      </c>
      <c r="I28" s="21">
        <v>34.424332200084002</v>
      </c>
      <c r="J28" s="21">
        <v>35.263751098604303</v>
      </c>
      <c r="K28" s="21">
        <v>38.106242972096403</v>
      </c>
      <c r="L28" s="21">
        <v>44.824065361610202</v>
      </c>
      <c r="M28" s="21">
        <v>43.021413004277498</v>
      </c>
      <c r="N28" s="21">
        <v>40.071540736792201</v>
      </c>
      <c r="O28" s="21">
        <v>36.603616683823397</v>
      </c>
      <c r="P28" s="21">
        <v>35.735190507432002</v>
      </c>
      <c r="Q28" s="21">
        <v>35.0064675828283</v>
      </c>
      <c r="R28" s="21">
        <v>35.200450960209203</v>
      </c>
      <c r="S28" s="21">
        <v>34.466667094563903</v>
      </c>
      <c r="T28" s="21">
        <v>33.369484805476901</v>
      </c>
      <c r="U28" s="21">
        <v>33.713329572971098</v>
      </c>
      <c r="V28" s="21">
        <v>34.532219319074798</v>
      </c>
      <c r="W28" s="21">
        <v>42.267713311551901</v>
      </c>
      <c r="X28" s="21">
        <v>37.302445648249098</v>
      </c>
      <c r="Y28" s="21">
        <v>36.2468784256641</v>
      </c>
      <c r="Z28" s="21">
        <v>37.378561282682497</v>
      </c>
    </row>
    <row r="29" spans="2:26" ht="30">
      <c r="B29" s="20" t="s">
        <v>51</v>
      </c>
      <c r="C29" s="21">
        <v>37.9816398893119</v>
      </c>
      <c r="D29" s="21">
        <v>38.134138730711904</v>
      </c>
      <c r="E29" s="21">
        <v>41.759948605207001</v>
      </c>
      <c r="F29" s="21">
        <v>43.337688720911203</v>
      </c>
      <c r="G29" s="21">
        <v>43.675834455002501</v>
      </c>
      <c r="H29" s="21">
        <v>43.440428260823502</v>
      </c>
      <c r="I29" s="21">
        <v>39.392047618371798</v>
      </c>
      <c r="J29" s="21">
        <v>37.385410615398499</v>
      </c>
      <c r="K29" s="21">
        <v>37.923737174908602</v>
      </c>
      <c r="L29" s="21">
        <v>42.694680610814501</v>
      </c>
      <c r="M29" s="21">
        <v>42.018748091955899</v>
      </c>
      <c r="N29" s="21">
        <v>41.498582263399697</v>
      </c>
      <c r="O29" s="21">
        <v>41.812535971638198</v>
      </c>
      <c r="P29" s="21">
        <v>41.236257698903799</v>
      </c>
      <c r="Q29" s="21">
        <v>40.606184951216299</v>
      </c>
      <c r="R29" s="21">
        <v>40.377631509734101</v>
      </c>
      <c r="S29" s="21">
        <v>40.046973327743601</v>
      </c>
      <c r="T29" s="21">
        <v>41.277397168900798</v>
      </c>
      <c r="U29" s="21">
        <v>42.368657399913303</v>
      </c>
      <c r="V29" s="21">
        <v>43.060422242742099</v>
      </c>
      <c r="W29" s="21">
        <v>47.021843735163998</v>
      </c>
      <c r="X29" s="21">
        <v>42.804646047600897</v>
      </c>
      <c r="Y29" s="21">
        <v>43.836938435940098</v>
      </c>
      <c r="Z29" s="21">
        <v>47.873131963735801</v>
      </c>
    </row>
    <row r="30" spans="2:26">
      <c r="B30" s="20" t="s">
        <v>52</v>
      </c>
      <c r="C30" s="22" t="s">
        <v>28</v>
      </c>
      <c r="D30" s="22" t="s">
        <v>28</v>
      </c>
      <c r="E30" s="22" t="s">
        <v>28</v>
      </c>
      <c r="F30" s="21">
        <v>19.686948052150001</v>
      </c>
      <c r="G30" s="21">
        <v>20.0201304274654</v>
      </c>
      <c r="H30" s="21">
        <v>20.156872367178</v>
      </c>
      <c r="I30" s="21">
        <v>20.9566802019005</v>
      </c>
      <c r="J30" s="21">
        <v>20.661632786537901</v>
      </c>
      <c r="K30" s="21">
        <v>23.954528794665201</v>
      </c>
      <c r="L30" s="21">
        <v>24.3710436989399</v>
      </c>
      <c r="M30" s="21">
        <v>24.400267867579299</v>
      </c>
      <c r="N30" s="21">
        <v>27.6539981930555</v>
      </c>
      <c r="O30" s="21">
        <v>27.297456254642601</v>
      </c>
      <c r="P30" s="21">
        <v>26.813490485984101</v>
      </c>
      <c r="Q30" s="21">
        <v>28.2148576447733</v>
      </c>
      <c r="R30" s="21">
        <v>27.549000746074199</v>
      </c>
      <c r="S30" s="21">
        <v>26.341264431660999</v>
      </c>
      <c r="T30" s="21">
        <v>26.761513277922599</v>
      </c>
      <c r="U30" s="21">
        <v>26.218593801141601</v>
      </c>
      <c r="V30" s="21">
        <v>27.129908594825199</v>
      </c>
      <c r="W30" s="21">
        <v>45.125551724242101</v>
      </c>
      <c r="X30" s="21">
        <v>26.687480661357998</v>
      </c>
      <c r="Y30" s="21">
        <v>26.543577790447898</v>
      </c>
      <c r="Z30" s="21">
        <v>39.868836987529299</v>
      </c>
    </row>
    <row r="31" spans="2:26" ht="30">
      <c r="B31" s="20" t="s">
        <v>53</v>
      </c>
      <c r="C31" s="21">
        <v>43.2102806115115</v>
      </c>
      <c r="D31" s="21">
        <v>44.075363243129097</v>
      </c>
      <c r="E31" s="21">
        <v>44.781179595984099</v>
      </c>
      <c r="F31" s="21">
        <v>45.752096033994903</v>
      </c>
      <c r="G31" s="21">
        <v>44.673074065086098</v>
      </c>
      <c r="H31" s="21">
        <v>43.420258098574998</v>
      </c>
      <c r="I31" s="21">
        <v>43.9619776523379</v>
      </c>
      <c r="J31" s="21">
        <v>43.268596202480801</v>
      </c>
      <c r="K31" s="21">
        <v>44.259241915003699</v>
      </c>
      <c r="L31" s="21">
        <v>48.4273366202614</v>
      </c>
      <c r="M31" s="21">
        <v>48.866601764791902</v>
      </c>
      <c r="N31" s="21">
        <v>47.775882490133597</v>
      </c>
      <c r="O31" s="21">
        <v>47.6424725628654</v>
      </c>
      <c r="P31" s="21">
        <v>47.542170810752303</v>
      </c>
      <c r="Q31" s="21">
        <v>46.739372291405999</v>
      </c>
      <c r="R31" s="21">
        <v>45.251761004040503</v>
      </c>
      <c r="S31" s="21">
        <v>43.916964626653197</v>
      </c>
      <c r="T31" s="21">
        <v>42.758779587699998</v>
      </c>
      <c r="U31" s="21">
        <v>42.443091532416297</v>
      </c>
      <c r="V31" s="21">
        <v>42.098323987336201</v>
      </c>
      <c r="W31" s="21">
        <v>47.813189330073698</v>
      </c>
      <c r="X31" s="21">
        <v>45.894341315686198</v>
      </c>
      <c r="Y31" s="21">
        <v>43.241834537441399</v>
      </c>
      <c r="Z31" s="21">
        <v>43.201333084800602</v>
      </c>
    </row>
    <row r="32" spans="2:26" ht="30">
      <c r="B32" s="20" t="s">
        <v>54</v>
      </c>
      <c r="C32" s="21">
        <v>37.733657459946599</v>
      </c>
      <c r="D32" s="21">
        <v>37.133872489744498</v>
      </c>
      <c r="E32" s="21">
        <v>36.673801069661103</v>
      </c>
      <c r="F32" s="21">
        <v>36.937382006920402</v>
      </c>
      <c r="G32" s="21">
        <v>36.880629278329202</v>
      </c>
      <c r="H32" s="21">
        <v>37.838743947121301</v>
      </c>
      <c r="I32" s="21">
        <v>38.9912347185805</v>
      </c>
      <c r="J32" s="21">
        <v>38.706518242497602</v>
      </c>
      <c r="K32" s="21">
        <v>41.634795096248297</v>
      </c>
      <c r="L32" s="21">
        <v>42.164739304296802</v>
      </c>
      <c r="M32" s="21">
        <v>47.795068382667502</v>
      </c>
      <c r="N32" s="21">
        <v>43.922278917152902</v>
      </c>
      <c r="O32" s="21">
        <v>42.513301516363697</v>
      </c>
      <c r="P32" s="21">
        <v>40.538518703070501</v>
      </c>
      <c r="Q32" s="21">
        <v>39.981137128706699</v>
      </c>
      <c r="R32" s="21">
        <v>38.995857446025397</v>
      </c>
      <c r="S32" s="21">
        <v>39.040699302760899</v>
      </c>
      <c r="T32" s="21">
        <v>38.046728007567303</v>
      </c>
      <c r="U32" s="21">
        <v>38.4446081137135</v>
      </c>
      <c r="V32" s="21">
        <v>40.707405401222601</v>
      </c>
      <c r="W32" s="21">
        <v>46.422058599347501</v>
      </c>
      <c r="X32" s="21">
        <v>44.926511843213397</v>
      </c>
      <c r="Y32" s="21">
        <v>42.517564124691802</v>
      </c>
      <c r="Z32" s="22" t="s">
        <v>28</v>
      </c>
    </row>
    <row r="33" spans="2:26">
      <c r="B33" s="20" t="s">
        <v>55</v>
      </c>
      <c r="C33" s="21">
        <v>42.372237816175101</v>
      </c>
      <c r="D33" s="21">
        <v>44.117219035072303</v>
      </c>
      <c r="E33" s="21">
        <v>47.084253697706998</v>
      </c>
      <c r="F33" s="21">
        <v>48.204323022975899</v>
      </c>
      <c r="G33" s="21">
        <v>45.304993001040799</v>
      </c>
      <c r="H33" s="21">
        <v>42.337372817829603</v>
      </c>
      <c r="I33" s="21">
        <v>41.034738643274103</v>
      </c>
      <c r="J33" s="21">
        <v>41.562994931729598</v>
      </c>
      <c r="K33" s="21">
        <v>40.342202060534603</v>
      </c>
      <c r="L33" s="21">
        <v>46.285996051993003</v>
      </c>
      <c r="M33" s="21">
        <v>45.148695895485901</v>
      </c>
      <c r="N33" s="21">
        <v>43.911963611891998</v>
      </c>
      <c r="O33" s="21">
        <v>43.034619899821699</v>
      </c>
      <c r="P33" s="21">
        <v>44.133208859233697</v>
      </c>
      <c r="Q33" s="21">
        <v>45.944209836497002</v>
      </c>
      <c r="R33" s="21">
        <v>48.980970122194101</v>
      </c>
      <c r="S33" s="21">
        <v>51.2379995731755</v>
      </c>
      <c r="T33" s="21">
        <v>50.056287752741902</v>
      </c>
      <c r="U33" s="21">
        <v>48.512979295030597</v>
      </c>
      <c r="V33" s="21">
        <v>51.072982373614003</v>
      </c>
      <c r="W33" s="21">
        <v>57.616229606465303</v>
      </c>
      <c r="X33" s="21">
        <v>47.0835450426938</v>
      </c>
      <c r="Y33" s="21">
        <v>38.313213120095902</v>
      </c>
      <c r="Z33" s="21">
        <v>46.522188627718698</v>
      </c>
    </row>
    <row r="34" spans="2:26">
      <c r="B34" s="20" t="s">
        <v>56</v>
      </c>
      <c r="C34" s="21">
        <v>42.854634154129002</v>
      </c>
      <c r="D34" s="21">
        <v>44.612602746703502</v>
      </c>
      <c r="E34" s="21">
        <v>45.052285335558899</v>
      </c>
      <c r="F34" s="21">
        <v>45.452181820962601</v>
      </c>
      <c r="G34" s="21">
        <v>43.261189388257598</v>
      </c>
      <c r="H34" s="21">
        <v>44.1135898471045</v>
      </c>
      <c r="I34" s="21">
        <v>44.292628391755002</v>
      </c>
      <c r="J34" s="21">
        <v>42.833373969043997</v>
      </c>
      <c r="K34" s="21">
        <v>44.025777673763301</v>
      </c>
      <c r="L34" s="21">
        <v>44.903187161794797</v>
      </c>
      <c r="M34" s="21">
        <v>45.998751430652398</v>
      </c>
      <c r="N34" s="21">
        <v>44.118073960874298</v>
      </c>
      <c r="O34" s="21">
        <v>43.1701312134688</v>
      </c>
      <c r="P34" s="21">
        <v>43.209538835781402</v>
      </c>
      <c r="Q34" s="21">
        <v>42.682629657025402</v>
      </c>
      <c r="R34" s="21">
        <v>41.496128349149302</v>
      </c>
      <c r="S34" s="21">
        <v>41.052353748204702</v>
      </c>
      <c r="T34" s="21">
        <v>41.130869034813102</v>
      </c>
      <c r="U34" s="21">
        <v>41.0404793845372</v>
      </c>
      <c r="V34" s="21">
        <v>41.422532843488298</v>
      </c>
      <c r="W34" s="21">
        <v>47.7350164564103</v>
      </c>
      <c r="X34" s="21">
        <v>43.568670210008001</v>
      </c>
      <c r="Y34" s="21">
        <v>43.250753825563997</v>
      </c>
      <c r="Z34" s="21">
        <v>47.049455992897499</v>
      </c>
    </row>
    <row r="35" spans="2:26">
      <c r="B35" s="20" t="s">
        <v>57</v>
      </c>
      <c r="C35" s="21">
        <v>42.6545471578373</v>
      </c>
      <c r="D35" s="21">
        <v>44.128002967026099</v>
      </c>
      <c r="E35" s="21">
        <v>43.739765256967402</v>
      </c>
      <c r="F35" s="21">
        <v>45.425188613363503</v>
      </c>
      <c r="G35" s="21">
        <v>46.272017014722003</v>
      </c>
      <c r="H35" s="21">
        <v>46.780154566143501</v>
      </c>
      <c r="I35" s="21">
        <v>45.242083372205599</v>
      </c>
      <c r="J35" s="21">
        <v>44.510534645952099</v>
      </c>
      <c r="K35" s="21">
        <v>45.485502539460803</v>
      </c>
      <c r="L35" s="21">
        <v>50.257490978453703</v>
      </c>
      <c r="M35" s="21">
        <v>51.8871999754965</v>
      </c>
      <c r="N35" s="21">
        <v>50.027506834086701</v>
      </c>
      <c r="O35" s="21">
        <v>48.833992182806597</v>
      </c>
      <c r="P35" s="21">
        <v>49.9568043242068</v>
      </c>
      <c r="Q35" s="21">
        <v>51.706406813245202</v>
      </c>
      <c r="R35" s="21">
        <v>48.3171253074728</v>
      </c>
      <c r="S35" s="21">
        <v>44.865685135753999</v>
      </c>
      <c r="T35" s="21">
        <v>45.485853919378997</v>
      </c>
      <c r="U35" s="21">
        <v>43.281423826691203</v>
      </c>
      <c r="V35" s="21">
        <v>42.480882374435403</v>
      </c>
      <c r="W35" s="21">
        <v>49.123101636621797</v>
      </c>
      <c r="X35" s="21">
        <v>47.343215389433098</v>
      </c>
      <c r="Y35" s="21">
        <v>43.8739462880283</v>
      </c>
      <c r="Z35" s="21">
        <v>42.396538029012099</v>
      </c>
    </row>
    <row r="36" spans="2:26" ht="30">
      <c r="B36" s="20" t="s">
        <v>58</v>
      </c>
      <c r="C36" s="21">
        <v>53.238783555205103</v>
      </c>
      <c r="D36" s="21">
        <v>46.238803996766599</v>
      </c>
      <c r="E36" s="21">
        <v>45.994006049755797</v>
      </c>
      <c r="F36" s="21">
        <v>40.049831464532097</v>
      </c>
      <c r="G36" s="21">
        <v>38.406836446889699</v>
      </c>
      <c r="H36" s="21">
        <v>39.135055892390298</v>
      </c>
      <c r="I36" s="21">
        <v>38.1816484605067</v>
      </c>
      <c r="J36" s="21">
        <v>35.926007836792998</v>
      </c>
      <c r="K36" s="21">
        <v>36.484720044278703</v>
      </c>
      <c r="L36" s="21">
        <v>43.235873916818001</v>
      </c>
      <c r="M36" s="21">
        <v>41.047789242734403</v>
      </c>
      <c r="N36" s="21">
        <v>40.784294936000798</v>
      </c>
      <c r="O36" s="21">
        <v>40.040089731923601</v>
      </c>
      <c r="P36" s="21">
        <v>41.100485270683798</v>
      </c>
      <c r="Q36" s="21">
        <v>41.973007602958603</v>
      </c>
      <c r="R36" s="21">
        <v>44.126436413656101</v>
      </c>
      <c r="S36" s="21">
        <v>40.899236284015302</v>
      </c>
      <c r="T36" s="21">
        <v>39.783607345401201</v>
      </c>
      <c r="U36" s="21">
        <v>39.650027779854398</v>
      </c>
      <c r="V36" s="21">
        <v>40.648781304429001</v>
      </c>
      <c r="W36" s="21">
        <v>44.499724943388003</v>
      </c>
      <c r="X36" s="21">
        <v>44.886911154933998</v>
      </c>
      <c r="Y36" s="21">
        <v>42.995018728874904</v>
      </c>
      <c r="Z36" s="21">
        <v>48.464155065120302</v>
      </c>
    </row>
    <row r="37" spans="2:26">
      <c r="B37" s="20" t="s">
        <v>59</v>
      </c>
      <c r="C37" s="21">
        <v>47.810368647172602</v>
      </c>
      <c r="D37" s="21">
        <v>49.160828094153601</v>
      </c>
      <c r="E37" s="21">
        <v>47.791030869007599</v>
      </c>
      <c r="F37" s="21">
        <v>47.577656200368203</v>
      </c>
      <c r="G37" s="21">
        <v>46.914684673960402</v>
      </c>
      <c r="H37" s="21">
        <v>46.651571438188597</v>
      </c>
      <c r="I37" s="21">
        <v>45.7054026584075</v>
      </c>
      <c r="J37" s="21">
        <v>43.487218204789798</v>
      </c>
      <c r="K37" s="21">
        <v>45.178543266550598</v>
      </c>
      <c r="L37" s="21">
        <v>49.999763890104603</v>
      </c>
      <c r="M37" s="21">
        <v>50.723426129401602</v>
      </c>
      <c r="N37" s="21">
        <v>51.410691068478897</v>
      </c>
      <c r="O37" s="21">
        <v>50.006542234624</v>
      </c>
      <c r="P37" s="21">
        <v>57.725468192717003</v>
      </c>
      <c r="Q37" s="21">
        <v>50.555506702370302</v>
      </c>
      <c r="R37" s="21">
        <v>49.4945034508508</v>
      </c>
      <c r="S37" s="21">
        <v>46.909247315524098</v>
      </c>
      <c r="T37" s="21">
        <v>44.610690451763602</v>
      </c>
      <c r="U37" s="21">
        <v>44.058726273252098</v>
      </c>
      <c r="V37" s="21">
        <v>43.78233507465</v>
      </c>
      <c r="W37" s="21">
        <v>51.797440611342402</v>
      </c>
      <c r="X37" s="21">
        <v>49.892963729132802</v>
      </c>
      <c r="Y37" s="21">
        <v>47.654869419825403</v>
      </c>
      <c r="Z37" s="21">
        <v>46.478317464238302</v>
      </c>
    </row>
    <row r="38" spans="2:26">
      <c r="B38" s="20" t="s">
        <v>60</v>
      </c>
      <c r="C38" s="21">
        <v>39.110426842545003</v>
      </c>
      <c r="D38" s="21">
        <v>38.4038701320193</v>
      </c>
      <c r="E38" s="21">
        <v>38.6167811946478</v>
      </c>
      <c r="F38" s="21">
        <v>38.345897446438997</v>
      </c>
      <c r="G38" s="21">
        <v>38.795710526835897</v>
      </c>
      <c r="H38" s="21">
        <v>38.441605737176801</v>
      </c>
      <c r="I38" s="21">
        <v>38.384697744025701</v>
      </c>
      <c r="J38" s="21">
        <v>39.178462814871999</v>
      </c>
      <c r="K38" s="21">
        <v>41.334032102636399</v>
      </c>
      <c r="L38" s="21">
        <v>46.072470386490103</v>
      </c>
      <c r="M38" s="21">
        <v>45.844988372038998</v>
      </c>
      <c r="N38" s="21">
        <v>45.935491115290702</v>
      </c>
      <c r="O38" s="21">
        <v>49.223332084898701</v>
      </c>
      <c r="P38" s="21">
        <v>46.155811132820901</v>
      </c>
      <c r="Q38" s="21">
        <v>45.030218037651501</v>
      </c>
      <c r="R38" s="21">
        <v>43.683907453877801</v>
      </c>
      <c r="S38" s="21">
        <v>42.095359881456901</v>
      </c>
      <c r="T38" s="21">
        <v>41.016936404723303</v>
      </c>
      <c r="U38" s="21">
        <v>41.508121912831697</v>
      </c>
      <c r="V38" s="21">
        <v>42.016814095763799</v>
      </c>
      <c r="W38" s="21">
        <v>51.377683946532699</v>
      </c>
      <c r="X38" s="21">
        <v>49.4647398488354</v>
      </c>
      <c r="Y38" s="21">
        <v>46.382028917560703</v>
      </c>
      <c r="Z38" s="21">
        <v>45.447580096160799</v>
      </c>
    </row>
    <row r="39" spans="2:26">
      <c r="B39" s="20" t="s">
        <v>61</v>
      </c>
      <c r="C39" s="21">
        <v>53.110233768821701</v>
      </c>
      <c r="D39" s="21">
        <v>52.6132835409149</v>
      </c>
      <c r="E39" s="21">
        <v>53.646961847800704</v>
      </c>
      <c r="F39" s="21">
        <v>53.946679213140598</v>
      </c>
      <c r="G39" s="21">
        <v>52.677407175303301</v>
      </c>
      <c r="H39" s="21">
        <v>52.184879375472498</v>
      </c>
      <c r="I39" s="21">
        <v>51.144822445063603</v>
      </c>
      <c r="J39" s="21">
        <v>49.447322902850701</v>
      </c>
      <c r="K39" s="21">
        <v>50.436733041676803</v>
      </c>
      <c r="L39" s="21">
        <v>52.762103767247602</v>
      </c>
      <c r="M39" s="21">
        <v>50.8277416134056</v>
      </c>
      <c r="N39" s="21">
        <v>50.1854468552581</v>
      </c>
      <c r="O39" s="21">
        <v>51.368018145732897</v>
      </c>
      <c r="P39" s="21">
        <v>52.438216722549399</v>
      </c>
      <c r="Q39" s="21">
        <v>51.764533137488499</v>
      </c>
      <c r="R39" s="21">
        <v>50.328859607561398</v>
      </c>
      <c r="S39" s="21">
        <v>50.386282880720401</v>
      </c>
      <c r="T39" s="21">
        <v>50.167131909942803</v>
      </c>
      <c r="U39" s="21">
        <v>50.689815775075601</v>
      </c>
      <c r="V39" s="21">
        <v>49.702777999075401</v>
      </c>
      <c r="W39" s="21">
        <v>52.994775121500197</v>
      </c>
      <c r="X39" s="21">
        <v>49.910556067511898</v>
      </c>
      <c r="Y39" s="21">
        <v>48.924258649859297</v>
      </c>
      <c r="Z39" s="21">
        <v>49.374037248331497</v>
      </c>
    </row>
    <row r="40" spans="2:26">
      <c r="B40" s="20" t="s">
        <v>62</v>
      </c>
      <c r="C40" s="21">
        <v>33.298784245644903</v>
      </c>
      <c r="D40" s="21">
        <v>32.602453215204299</v>
      </c>
      <c r="E40" s="21">
        <v>35.054240492772301</v>
      </c>
      <c r="F40" s="21">
        <v>34.206966795186602</v>
      </c>
      <c r="G40" s="21">
        <v>33.928935775818601</v>
      </c>
      <c r="H40" s="21">
        <v>33.250275540449202</v>
      </c>
      <c r="I40" s="21">
        <v>31.390398204413501</v>
      </c>
      <c r="J40" s="21">
        <v>30.263672130447802</v>
      </c>
      <c r="K40" s="21">
        <v>30.8041539912115</v>
      </c>
      <c r="L40" s="21">
        <v>32.689672795721997</v>
      </c>
      <c r="M40" s="21">
        <v>32.363298342730197</v>
      </c>
      <c r="N40" s="21">
        <v>32.364253691598798</v>
      </c>
      <c r="O40" s="21">
        <v>32.689092191972001</v>
      </c>
      <c r="P40" s="21">
        <v>33.629357745238799</v>
      </c>
      <c r="Q40" s="21">
        <v>33.266058824969797</v>
      </c>
      <c r="R40" s="21">
        <v>33.613765699199199</v>
      </c>
      <c r="S40" s="21">
        <v>33.672001494801897</v>
      </c>
      <c r="T40" s="21">
        <v>33.706441591479603</v>
      </c>
      <c r="U40" s="21">
        <v>32.990132273919102</v>
      </c>
      <c r="V40" s="21">
        <v>33.257765454520403</v>
      </c>
      <c r="W40" s="21">
        <v>38.333225552399</v>
      </c>
      <c r="X40" s="21">
        <v>35.680668668514599</v>
      </c>
      <c r="Y40" s="21">
        <v>32.768092282531903</v>
      </c>
      <c r="Z40" s="21">
        <v>33.200878061225303</v>
      </c>
    </row>
    <row r="41" spans="2:26">
      <c r="B41" s="20" t="s">
        <v>94</v>
      </c>
      <c r="C41" s="22" t="s">
        <v>28</v>
      </c>
      <c r="D41" s="22" t="s">
        <v>28</v>
      </c>
      <c r="E41" s="22" t="s">
        <v>28</v>
      </c>
      <c r="F41" s="22" t="s">
        <v>28</v>
      </c>
      <c r="G41" s="22" t="s">
        <v>28</v>
      </c>
      <c r="H41" s="22" t="s">
        <v>28</v>
      </c>
      <c r="I41" s="22" t="s">
        <v>28</v>
      </c>
      <c r="J41" s="22" t="s">
        <v>28</v>
      </c>
      <c r="K41" s="22" t="s">
        <v>28</v>
      </c>
      <c r="L41" s="21">
        <v>37.717069065912</v>
      </c>
      <c r="M41" s="21">
        <v>35.309819280203897</v>
      </c>
      <c r="N41" s="21">
        <v>33.322490882095003</v>
      </c>
      <c r="O41" s="21">
        <v>33.212695015235703</v>
      </c>
      <c r="P41" s="21">
        <v>32.5905491143874</v>
      </c>
      <c r="Q41" s="21">
        <v>31.936242626154701</v>
      </c>
      <c r="R41" s="21">
        <v>31.736847513400001</v>
      </c>
      <c r="S41" s="21">
        <v>33.849139543737799</v>
      </c>
      <c r="T41" s="21">
        <v>33.961455070421501</v>
      </c>
      <c r="U41" s="21">
        <v>34.661089247323801</v>
      </c>
      <c r="V41" s="21">
        <v>35.396698951551798</v>
      </c>
      <c r="W41" s="21">
        <v>35.868924772331503</v>
      </c>
      <c r="X41" s="22" t="s">
        <v>28</v>
      </c>
      <c r="Y41" s="22" t="s">
        <v>28</v>
      </c>
      <c r="Z41" s="22" t="s">
        <v>28</v>
      </c>
    </row>
    <row r="42" spans="2:26" ht="30">
      <c r="B42" s="20" t="s">
        <v>63</v>
      </c>
      <c r="C42" s="21">
        <v>35.132436734159903</v>
      </c>
      <c r="D42" s="21">
        <v>36.129513538981001</v>
      </c>
      <c r="E42" s="21">
        <v>37.543592244336502</v>
      </c>
      <c r="F42" s="21">
        <v>38.810045663552003</v>
      </c>
      <c r="G42" s="21">
        <v>40.066926904358503</v>
      </c>
      <c r="H42" s="21">
        <v>41.236133144688601</v>
      </c>
      <c r="I42" s="21">
        <v>40.873808964170799</v>
      </c>
      <c r="J42" s="21">
        <v>41.114708504328199</v>
      </c>
      <c r="K42" s="21">
        <v>44.326054216867497</v>
      </c>
      <c r="L42" s="21">
        <v>47.285966831137898</v>
      </c>
      <c r="M42" s="21">
        <v>47.277397760596003</v>
      </c>
      <c r="N42" s="21">
        <v>45.744110093288199</v>
      </c>
      <c r="O42" s="21">
        <v>45.545262777066199</v>
      </c>
      <c r="P42" s="21">
        <v>43.8360332352622</v>
      </c>
      <c r="Q42" s="21">
        <v>43.136910648725298</v>
      </c>
      <c r="R42" s="21">
        <v>42.427017440049298</v>
      </c>
      <c r="S42" s="21">
        <v>41.618812589592999</v>
      </c>
      <c r="T42" s="21">
        <v>41.158483002494101</v>
      </c>
      <c r="U42" s="21">
        <v>40.917035883406797</v>
      </c>
      <c r="V42" s="21">
        <v>40.909101082804597</v>
      </c>
      <c r="W42" s="21">
        <v>52.406006029990202</v>
      </c>
      <c r="X42" s="21">
        <v>48.244377351885902</v>
      </c>
      <c r="Y42" s="21">
        <v>46.485116536073903</v>
      </c>
      <c r="Z42" s="21">
        <v>47.039656720592298</v>
      </c>
    </row>
    <row r="43" spans="2:26" ht="30">
      <c r="B43" s="20" t="s">
        <v>64</v>
      </c>
      <c r="C43" s="21">
        <v>34.299473297699599</v>
      </c>
      <c r="D43" s="21">
        <v>35.615838463856598</v>
      </c>
      <c r="E43" s="21">
        <v>36.742187825392499</v>
      </c>
      <c r="F43" s="21">
        <v>37.257663525786803</v>
      </c>
      <c r="G43" s="21">
        <v>36.859932319985703</v>
      </c>
      <c r="H43" s="21">
        <v>36.946947185474698</v>
      </c>
      <c r="I43" s="21">
        <v>36.664150691288199</v>
      </c>
      <c r="J43" s="21">
        <v>37.366636597129698</v>
      </c>
      <c r="K43" s="21">
        <v>39.677341981935903</v>
      </c>
      <c r="L43" s="21">
        <v>43.195385357727702</v>
      </c>
      <c r="M43" s="21">
        <v>43.010605701878198</v>
      </c>
      <c r="N43" s="21">
        <v>41.892120922333802</v>
      </c>
      <c r="O43" s="21">
        <v>40.084753084938598</v>
      </c>
      <c r="P43" s="21">
        <v>38.795300664078603</v>
      </c>
      <c r="Q43" s="21">
        <v>38.1702382443845</v>
      </c>
      <c r="R43" s="21">
        <v>37.775207443075097</v>
      </c>
      <c r="S43" s="21">
        <v>38.056337904886902</v>
      </c>
      <c r="T43" s="21">
        <v>37.769351847140101</v>
      </c>
      <c r="U43" s="21">
        <v>37.724163116374498</v>
      </c>
      <c r="V43" s="21">
        <v>38.241093530161699</v>
      </c>
      <c r="W43" s="21">
        <v>47.268420156218198</v>
      </c>
      <c r="X43" s="21">
        <v>45.285528080516002</v>
      </c>
      <c r="Y43" s="21">
        <v>38.365854806262298</v>
      </c>
      <c r="Z43" s="21">
        <v>39.128826723010597</v>
      </c>
    </row>
    <row r="44" spans="2:26">
      <c r="B44" s="20" t="s">
        <v>84</v>
      </c>
      <c r="C44" s="21">
        <v>47.308208543104499</v>
      </c>
      <c r="D44" s="21">
        <v>47.2869587271691</v>
      </c>
      <c r="E44" s="21">
        <v>47.616499495043797</v>
      </c>
      <c r="F44" s="21">
        <v>47.939852589735104</v>
      </c>
      <c r="G44" s="21">
        <v>47.354834912648201</v>
      </c>
      <c r="H44" s="21">
        <v>47.2416185178148</v>
      </c>
      <c r="I44" s="21">
        <v>46.5578331302358</v>
      </c>
      <c r="J44" s="21">
        <v>45.871305987247297</v>
      </c>
      <c r="K44" s="21">
        <v>47.139131268744499</v>
      </c>
      <c r="L44" s="21">
        <v>51.149416375416102</v>
      </c>
      <c r="M44" s="21">
        <v>51.040439551429003</v>
      </c>
      <c r="N44" s="21">
        <v>49.574058506957002</v>
      </c>
      <c r="O44" s="21">
        <v>50.312165994773302</v>
      </c>
      <c r="P44" s="21">
        <v>50.332058020166997</v>
      </c>
      <c r="Q44" s="21">
        <v>49.5764662177532</v>
      </c>
      <c r="R44" s="21">
        <v>48.629687089372702</v>
      </c>
      <c r="S44" s="21">
        <v>47.913914061549598</v>
      </c>
      <c r="T44" s="21">
        <v>47.414262590799602</v>
      </c>
      <c r="U44" s="21">
        <v>47.047753790475099</v>
      </c>
      <c r="V44" s="21">
        <v>47.0185142471029</v>
      </c>
      <c r="W44" s="21">
        <v>53.569238746260197</v>
      </c>
      <c r="X44" s="21">
        <v>52.023932235480601</v>
      </c>
      <c r="Y44" s="21">
        <v>49.9820947844198</v>
      </c>
      <c r="Z44" s="21">
        <v>49.522824849725097</v>
      </c>
    </row>
    <row r="45" spans="2:26" ht="30">
      <c r="B45" s="20" t="s">
        <v>85</v>
      </c>
      <c r="C45" s="21">
        <v>47.426991337099501</v>
      </c>
      <c r="D45" s="21">
        <v>47.407726411498501</v>
      </c>
      <c r="E45" s="21">
        <v>47.780824131188503</v>
      </c>
      <c r="F45" s="21">
        <v>48.131603376787503</v>
      </c>
      <c r="G45" s="21">
        <v>47.409663212712204</v>
      </c>
      <c r="H45" s="21">
        <v>47.232321960710202</v>
      </c>
      <c r="I45" s="21">
        <v>46.560901251272597</v>
      </c>
      <c r="J45" s="21">
        <v>45.824211018867402</v>
      </c>
      <c r="K45" s="21">
        <v>46.9771793737008</v>
      </c>
      <c r="L45" s="21">
        <v>50.849456404284197</v>
      </c>
      <c r="M45" s="21">
        <v>50.6694337522867</v>
      </c>
      <c r="N45" s="21">
        <v>49.2592708130245</v>
      </c>
      <c r="O45" s="21">
        <v>49.952273472342299</v>
      </c>
      <c r="P45" s="21">
        <v>49.9527611236092</v>
      </c>
      <c r="Q45" s="21">
        <v>49.2481136503404</v>
      </c>
      <c r="R45" s="21">
        <v>48.292425525524301</v>
      </c>
      <c r="S45" s="21">
        <v>47.514694435345199</v>
      </c>
      <c r="T45" s="21">
        <v>46.973579986457601</v>
      </c>
      <c r="U45" s="21">
        <v>46.678608820204502</v>
      </c>
      <c r="V45" s="21">
        <v>46.615991009537197</v>
      </c>
      <c r="W45" s="21">
        <v>52.917675812541198</v>
      </c>
      <c r="X45" s="21">
        <v>51.1436071737877</v>
      </c>
      <c r="Y45" s="21">
        <v>49.198142820012698</v>
      </c>
      <c r="Z45" s="21">
        <v>49.015490820730697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8F682-6CCE-4037-ACCD-287283BC6F0F}">
  <dimension ref="A1:N43"/>
  <sheetViews>
    <sheetView topLeftCell="A5" workbookViewId="0">
      <selection activeCell="M41" sqref="B6:M41"/>
    </sheetView>
  </sheetViews>
  <sheetFormatPr baseColWidth="10" defaultRowHeight="15"/>
  <cols>
    <col min="2" max="16384" width="11.42578125" style="15"/>
  </cols>
  <sheetData>
    <row r="1" spans="2:13">
      <c r="B1" s="16" t="s">
        <v>0</v>
      </c>
    </row>
    <row r="2" spans="2:13">
      <c r="B2" s="17" t="s">
        <v>1</v>
      </c>
    </row>
    <row r="3" spans="2:13">
      <c r="B3" s="17" t="s">
        <v>87</v>
      </c>
    </row>
    <row r="4" spans="2:13">
      <c r="B4" s="17" t="s">
        <v>2</v>
      </c>
    </row>
    <row r="6" spans="2:13" ht="30">
      <c r="B6" s="18" t="s">
        <v>3</v>
      </c>
      <c r="C6" s="19" t="s">
        <v>4</v>
      </c>
      <c r="D6" s="19" t="s">
        <v>11</v>
      </c>
      <c r="E6" s="19" t="s">
        <v>12</v>
      </c>
      <c r="F6" s="19" t="s">
        <v>13</v>
      </c>
      <c r="G6" s="19">
        <v>2017</v>
      </c>
      <c r="H6" s="19" t="s">
        <v>22</v>
      </c>
      <c r="I6" s="19" t="s">
        <v>23</v>
      </c>
      <c r="J6" s="19" t="s">
        <v>24</v>
      </c>
      <c r="K6" s="19" t="s">
        <v>25</v>
      </c>
      <c r="L6" s="19" t="s">
        <v>26</v>
      </c>
      <c r="M6" s="19" t="s">
        <v>27</v>
      </c>
    </row>
    <row r="7" spans="2:13">
      <c r="B7" s="20" t="s">
        <v>30</v>
      </c>
      <c r="C7" s="21">
        <f>'P51'!C7</f>
        <v>2.7019895795554301</v>
      </c>
      <c r="D7" s="21">
        <f>'P51'!J7</f>
        <v>3.0377781987971799</v>
      </c>
      <c r="E7" s="21">
        <f>'P51'!K7</f>
        <v>3.3095068266429601</v>
      </c>
      <c r="F7" s="21">
        <f>'P51'!L7</f>
        <v>3.4254999404263402</v>
      </c>
      <c r="G7" s="21">
        <f>'P51'!T7</f>
        <v>3.10954492043515</v>
      </c>
      <c r="H7" s="21">
        <f>'P51'!U7</f>
        <v>3.0842618957185302</v>
      </c>
      <c r="I7" s="21">
        <f>'P51'!V7</f>
        <v>3.1374747515840502</v>
      </c>
      <c r="J7" s="21">
        <f>'P51'!W7</f>
        <v>3.3253524756472199</v>
      </c>
      <c r="K7" s="21">
        <f>'P51'!X7</f>
        <v>3.5819329094570298</v>
      </c>
      <c r="L7" s="21">
        <f>'P51'!Y7</f>
        <v>3.45455866108207</v>
      </c>
      <c r="M7" s="21">
        <f>'P51'!Z7</f>
        <v>3.68040082081348</v>
      </c>
    </row>
    <row r="8" spans="2:13">
      <c r="B8" s="20" t="s">
        <v>31</v>
      </c>
      <c r="C8" s="21">
        <f>'P51'!C8</f>
        <v>2.3785340616375001</v>
      </c>
      <c r="D8" s="21">
        <f>'P51'!J8</f>
        <v>1.98402940001263</v>
      </c>
      <c r="E8" s="21">
        <f>'P51'!K8</f>
        <v>2.0398978686433402</v>
      </c>
      <c r="F8" s="21">
        <f>'P51'!L8</f>
        <v>2.25761061084176</v>
      </c>
      <c r="G8" s="21">
        <f>'P51'!T8</f>
        <v>2.4546962701552899</v>
      </c>
      <c r="H8" s="21">
        <f>'P51'!U8</f>
        <v>2.6657929477740399</v>
      </c>
      <c r="I8" s="21">
        <f>'P51'!V8</f>
        <v>2.63590247805327</v>
      </c>
      <c r="J8" s="21">
        <f>'P51'!W8</f>
        <v>2.7504205382674201</v>
      </c>
      <c r="K8" s="21">
        <f>'P51'!X8</f>
        <v>2.76514989826553</v>
      </c>
      <c r="L8" s="21">
        <f>'P51'!Y8</f>
        <v>2.6995604244285598</v>
      </c>
      <c r="M8" s="21">
        <f>'P51'!Z8</f>
        <v>2.8433865943923502</v>
      </c>
    </row>
    <row r="9" spans="2:13">
      <c r="B9" s="20" t="s">
        <v>32</v>
      </c>
      <c r="C9" s="21">
        <f>'P51'!C9</f>
        <v>2.92711769859259</v>
      </c>
      <c r="D9" s="21">
        <f>'P51'!J9</f>
        <v>3.7446574390822902</v>
      </c>
      <c r="E9" s="21">
        <f>'P51'!K9</f>
        <v>3.6991239202892401</v>
      </c>
      <c r="F9" s="21">
        <f>'P51'!L9</f>
        <v>4.5868033148904104</v>
      </c>
      <c r="G9" s="21">
        <f>'P51'!T9</f>
        <v>3.8808001902233999</v>
      </c>
      <c r="H9" s="21">
        <f>'P51'!U9</f>
        <v>3.8954678117347101</v>
      </c>
      <c r="I9" s="21">
        <f>'P51'!V9</f>
        <v>3.58079723785348</v>
      </c>
      <c r="J9" s="21">
        <f>'P51'!W9</f>
        <v>3.98216279288655</v>
      </c>
      <c r="K9" s="21">
        <f>'P51'!X9</f>
        <v>3.3459814545050199</v>
      </c>
      <c r="L9" s="21">
        <f>'P51'!Y9</f>
        <v>3.5388328060218699</v>
      </c>
      <c r="M9" s="21">
        <f>'P51'!Z9</f>
        <v>3.6549742485027998</v>
      </c>
    </row>
    <row r="10" spans="2:13">
      <c r="B10" s="20" t="s">
        <v>35</v>
      </c>
      <c r="C10" s="21">
        <f>'P51'!C10</f>
        <v>4.5464849772888298</v>
      </c>
      <c r="D10" s="21">
        <f>'P51'!J10</f>
        <v>4.50961189162867</v>
      </c>
      <c r="E10" s="21">
        <f>'P51'!K10</f>
        <v>5.0471769611577697</v>
      </c>
      <c r="F10" s="21">
        <f>'P51'!L10</f>
        <v>5.9176455231966498</v>
      </c>
      <c r="G10" s="21">
        <f>'P51'!T10</f>
        <v>3.2994525947687601</v>
      </c>
      <c r="H10" s="21">
        <f>'P51'!U10</f>
        <v>4.0971201691523698</v>
      </c>
      <c r="I10" s="21">
        <f>'P51'!V10</f>
        <v>4.2903484523089199</v>
      </c>
      <c r="J10" s="21">
        <f>'P51'!W10</f>
        <v>4.7491060027953198</v>
      </c>
      <c r="K10" s="21">
        <f>'P51'!X10</f>
        <v>4.55310962458117</v>
      </c>
      <c r="L10" s="21">
        <f>'P51'!Y10</f>
        <v>4.5321106539239304</v>
      </c>
      <c r="M10" s="21">
        <f>'P51'!Z10</f>
        <v>4.8541660541248897</v>
      </c>
    </row>
    <row r="11" spans="2:13">
      <c r="B11" s="20" t="s">
        <v>36</v>
      </c>
      <c r="C11" s="21">
        <f>'P51'!C11</f>
        <v>2.77432000861906</v>
      </c>
      <c r="D11" s="21">
        <f>'P51'!J11</f>
        <v>3.0191417892004901</v>
      </c>
      <c r="E11" s="21">
        <f>'P51'!K11</f>
        <v>2.9681925872008201</v>
      </c>
      <c r="F11" s="21">
        <f>'P51'!L11</f>
        <v>3.10171148311347</v>
      </c>
      <c r="G11" s="21">
        <f>'P51'!T11</f>
        <v>3.3582551684812998</v>
      </c>
      <c r="H11" s="21">
        <f>'P51'!U11</f>
        <v>3.4041703926570199</v>
      </c>
      <c r="I11" s="21">
        <f>'P51'!V11</f>
        <v>3.2257690843293698</v>
      </c>
      <c r="J11" s="21">
        <f>'P51'!W11</f>
        <v>3.5619047190216899</v>
      </c>
      <c r="K11" s="21">
        <f>'P51'!X11</f>
        <v>3.1751651980248501</v>
      </c>
      <c r="L11" s="21">
        <f>'P51'!Y11</f>
        <v>3.0471186529239098</v>
      </c>
      <c r="M11" s="21">
        <f>'P51'!Z11</f>
        <v>3.1395754747740399</v>
      </c>
    </row>
    <row r="12" spans="2:13">
      <c r="B12" s="20" t="s">
        <v>37</v>
      </c>
      <c r="C12" s="21">
        <f>'P51'!C12</f>
        <v>4.3699857180570696</v>
      </c>
      <c r="D12" s="21">
        <f>'P51'!J12</f>
        <v>6.0138408484941204</v>
      </c>
      <c r="E12" s="21">
        <f>'P51'!K12</f>
        <v>6.1628546716003898</v>
      </c>
      <c r="F12" s="21">
        <f>'P51'!L12</f>
        <v>6.1121345423694402</v>
      </c>
      <c r="G12" s="21">
        <f>'P51'!T12</f>
        <v>5.6160277348664698</v>
      </c>
      <c r="H12" s="21">
        <f>'P51'!U12</f>
        <v>5.2052932288095004</v>
      </c>
      <c r="I12" s="21">
        <f>'P51'!V12</f>
        <v>5.1685752104721798</v>
      </c>
      <c r="J12" s="21">
        <f>'P51'!W12</f>
        <v>5.8221156627935597</v>
      </c>
      <c r="K12" s="21">
        <f>'P51'!X12</f>
        <v>5.7829543448373899</v>
      </c>
      <c r="L12" s="21">
        <f>'P51'!Y12</f>
        <v>5.3884435574506497</v>
      </c>
      <c r="M12" s="21">
        <f>'P51'!Z12</f>
        <v>6.61546761565645</v>
      </c>
    </row>
    <row r="13" spans="2:13">
      <c r="B13" s="20" t="s">
        <v>38</v>
      </c>
      <c r="C13" s="21">
        <f>'P51'!C13</f>
        <v>3.52602173243588</v>
      </c>
      <c r="D13" s="21">
        <f>'P51'!J13</f>
        <v>3.4844621215766098</v>
      </c>
      <c r="E13" s="21">
        <f>'P51'!K13</f>
        <v>3.58553021060164</v>
      </c>
      <c r="F13" s="21">
        <f>'P51'!L13</f>
        <v>3.9188928934987799</v>
      </c>
      <c r="G13" s="21">
        <f>'P51'!T13</f>
        <v>4.1004690573460403</v>
      </c>
      <c r="H13" s="21">
        <f>'P51'!U13</f>
        <v>4.3043487635022997</v>
      </c>
      <c r="I13" s="21">
        <f>'P51'!V13</f>
        <v>4.4076338054150996</v>
      </c>
      <c r="J13" s="21">
        <f>'P51'!W13</f>
        <v>4.8695571245457696</v>
      </c>
      <c r="K13" s="21">
        <f>'P51'!X13</f>
        <v>4.2220739335273603</v>
      </c>
      <c r="L13" s="21">
        <f>'P51'!Y13</f>
        <v>4.1426343772897196</v>
      </c>
      <c r="M13" s="21">
        <f>'P51'!Z13</f>
        <v>4.09340036148369</v>
      </c>
    </row>
    <row r="14" spans="2:13">
      <c r="B14" s="23" t="s">
        <v>39</v>
      </c>
      <c r="C14" s="21">
        <f>'P51'!C14</f>
        <v>4.2807980605317599</v>
      </c>
      <c r="D14" s="21">
        <f>'P51'!J14</f>
        <v>4.3769512016840304</v>
      </c>
      <c r="E14" s="21">
        <f>'P51'!K14</f>
        <v>4.4426740365840196</v>
      </c>
      <c r="F14" s="21">
        <f>'P51'!L14</f>
        <v>4.8263384550026398</v>
      </c>
      <c r="G14" s="21">
        <f>'P51'!T14</f>
        <v>3.8468756879503898</v>
      </c>
      <c r="H14" s="21">
        <f>'P51'!U14</f>
        <v>3.9137112974697601</v>
      </c>
      <c r="I14" s="21">
        <f>'P51'!V14</f>
        <v>4.1554566823840799</v>
      </c>
      <c r="J14" s="21">
        <f>'P51'!W14</f>
        <v>4.1524387818845696</v>
      </c>
      <c r="K14" s="21">
        <f>'P51'!X14</f>
        <v>4.0731671909873901</v>
      </c>
      <c r="L14" s="21">
        <f>'P51'!Y14</f>
        <v>4.1539446456042004</v>
      </c>
      <c r="M14" s="21">
        <f>'P51'!Z14</f>
        <v>4.2803983454685204</v>
      </c>
    </row>
    <row r="15" spans="2:13">
      <c r="B15" s="20" t="s">
        <v>40</v>
      </c>
      <c r="C15" s="21">
        <f>'P51'!C15</f>
        <v>2.6011663833663601</v>
      </c>
      <c r="D15" s="21">
        <f>'P51'!J15</f>
        <v>2.2343070229956501</v>
      </c>
      <c r="E15" s="21">
        <f>'P51'!K15</f>
        <v>2.37033146952519</v>
      </c>
      <c r="F15" s="21">
        <f>'P51'!L15</f>
        <v>2.6332434154885802</v>
      </c>
      <c r="G15" s="21">
        <f>'P51'!T15</f>
        <v>2.48664859461261</v>
      </c>
      <c r="H15" s="21">
        <f>'P51'!U15</f>
        <v>2.6487483715277498</v>
      </c>
      <c r="I15" s="21">
        <f>'P51'!V15</f>
        <v>2.7055232426560401</v>
      </c>
      <c r="J15" s="21">
        <f>'P51'!W15</f>
        <v>3.0314353465019299</v>
      </c>
      <c r="K15" s="21">
        <f>'P51'!X15</f>
        <v>2.8864723130402599</v>
      </c>
      <c r="L15" s="21">
        <f>'P51'!Y15</f>
        <v>2.82370347888767</v>
      </c>
      <c r="M15" s="21">
        <f>'P51'!Z15</f>
        <v>2.8307151987194001</v>
      </c>
    </row>
    <row r="16" spans="2:13">
      <c r="B16" s="20" t="s">
        <v>41</v>
      </c>
      <c r="C16" s="21">
        <f>'P51'!C16</f>
        <v>5.2415824324649298</v>
      </c>
      <c r="D16" s="21">
        <f>'P51'!J16</f>
        <v>4.9223062601356897</v>
      </c>
      <c r="E16" s="21">
        <f>'P51'!K16</f>
        <v>5.6589847183508102</v>
      </c>
      <c r="F16" s="21">
        <f>'P51'!L16</f>
        <v>5.7864668401431203</v>
      </c>
      <c r="G16" s="21">
        <f>'P51'!T16</f>
        <v>4.52873485804216</v>
      </c>
      <c r="H16" s="21">
        <f>'P51'!U16</f>
        <v>3.2156680754517</v>
      </c>
      <c r="I16" s="21">
        <f>'P51'!V16</f>
        <v>2.4705529710279199</v>
      </c>
      <c r="J16" s="21">
        <f>'P51'!W16</f>
        <v>3.0715141472498599</v>
      </c>
      <c r="K16" s="21">
        <f>'P51'!X16</f>
        <v>3.5757902481415198</v>
      </c>
      <c r="L16" s="21">
        <f>'P51'!Y16</f>
        <v>3.6944168362036298</v>
      </c>
      <c r="M16" s="21">
        <f>'P51'!Z16</f>
        <v>3.8788279738998099</v>
      </c>
    </row>
    <row r="17" spans="2:13">
      <c r="B17" s="20" t="s">
        <v>42</v>
      </c>
      <c r="C17" s="21">
        <f>'P51'!C17</f>
        <v>3.5578084466073499</v>
      </c>
      <c r="D17" s="21">
        <f>'P51'!J17</f>
        <v>4.2279288454861197</v>
      </c>
      <c r="E17" s="21">
        <f>'P51'!K17</f>
        <v>3.19072437678892</v>
      </c>
      <c r="F17" s="21">
        <f>'P51'!L17</f>
        <v>3.4198686706110801</v>
      </c>
      <c r="G17" s="21">
        <f>'P51'!T17</f>
        <v>4.5273902136644599</v>
      </c>
      <c r="H17" s="21">
        <f>'P51'!U17</f>
        <v>5.7761661941189999</v>
      </c>
      <c r="I17" s="21">
        <f>'P51'!V17</f>
        <v>6.2222095073859904</v>
      </c>
      <c r="J17" s="21">
        <f>'P51'!W17</f>
        <v>6.4113565451858596</v>
      </c>
      <c r="K17" s="21">
        <f>'P51'!X17</f>
        <v>6.2299221919634</v>
      </c>
      <c r="L17" s="21">
        <f>'P51'!Y17</f>
        <v>5.3325376130337601</v>
      </c>
      <c r="M17" s="21">
        <f>'P51'!Z17</f>
        <v>5.1338551175479497</v>
      </c>
    </row>
    <row r="18" spans="2:13">
      <c r="B18" s="20" t="s">
        <v>43</v>
      </c>
      <c r="C18" s="21">
        <f>'P51'!C18</f>
        <v>4.6596973767912599</v>
      </c>
      <c r="D18" s="21">
        <f>'P51'!J18</f>
        <v>4.7236166507990296</v>
      </c>
      <c r="E18" s="21">
        <f>'P51'!K18</f>
        <v>4.7794035410936804</v>
      </c>
      <c r="F18" s="21">
        <f>'P51'!L18</f>
        <v>3.96442250437934</v>
      </c>
      <c r="G18" s="21">
        <f>'P51'!T18</f>
        <v>3.00248216724325</v>
      </c>
      <c r="H18" s="21">
        <f>'P51'!U18</f>
        <v>4.08684361979725</v>
      </c>
      <c r="I18" s="21">
        <f>'P51'!V18</f>
        <v>3.6094591431124501</v>
      </c>
      <c r="J18" s="21">
        <f>'P51'!W18</f>
        <v>3.7389822487858</v>
      </c>
      <c r="K18" s="21">
        <f>'P51'!X18</f>
        <v>4.2799183426441898</v>
      </c>
      <c r="L18" s="21">
        <f>'P51'!Y18</f>
        <v>4.0632636499004704</v>
      </c>
      <c r="M18" s="21">
        <f>'P51'!Z18</f>
        <v>4.0011302153719797</v>
      </c>
    </row>
    <row r="19" spans="2:13">
      <c r="B19" s="20" t="s">
        <v>44</v>
      </c>
      <c r="C19" s="21">
        <f>'P51'!C19</f>
        <v>3.5022718912537099</v>
      </c>
      <c r="D19" s="21">
        <f>'P51'!J19</f>
        <v>4.6714508636819803</v>
      </c>
      <c r="E19" s="21">
        <f>'P51'!K19</f>
        <v>5.2738907942765803</v>
      </c>
      <c r="F19" s="21">
        <f>'P51'!L19</f>
        <v>3.7799143636982402</v>
      </c>
      <c r="G19" s="21">
        <f>'P51'!T19</f>
        <v>1.8156194916008199</v>
      </c>
      <c r="H19" s="21">
        <f>'P51'!U19</f>
        <v>2.0130455343105398</v>
      </c>
      <c r="I19" s="21">
        <f>'P51'!V19</f>
        <v>2.26721698976122</v>
      </c>
      <c r="J19" s="21">
        <f>'P51'!W19</f>
        <v>2.3158907459676099</v>
      </c>
      <c r="K19" s="21">
        <f>'P51'!X19</f>
        <v>2.0346312011436001</v>
      </c>
      <c r="L19" s="21">
        <f>'P51'!Y19</f>
        <v>2.0145110533249402</v>
      </c>
      <c r="M19" s="21">
        <f>'P51'!Z19</f>
        <v>2.3212193493480902</v>
      </c>
    </row>
    <row r="20" spans="2:13">
      <c r="B20" s="20" t="s">
        <v>45</v>
      </c>
      <c r="C20" s="21">
        <f>'P51'!C20</f>
        <v>5.1161401540300098</v>
      </c>
      <c r="D20" s="21">
        <f>'P51'!J20</f>
        <v>4.7580475010801102</v>
      </c>
      <c r="E20" s="21">
        <f>'P51'!K20</f>
        <v>4.95763930999387</v>
      </c>
      <c r="F20" s="21">
        <f>'P51'!L20</f>
        <v>4.6377163879536001</v>
      </c>
      <c r="G20" s="21">
        <f>'P51'!T20</f>
        <v>4.6821352709605799</v>
      </c>
      <c r="H20" s="21">
        <f>'P51'!U20</f>
        <v>5.00633192155047</v>
      </c>
      <c r="I20" s="21">
        <f>'P51'!V20</f>
        <v>4.8313396592410696</v>
      </c>
      <c r="J20" s="21">
        <f>'P51'!W20</f>
        <v>5.17840903812316</v>
      </c>
      <c r="K20" s="21">
        <f>'P51'!X20</f>
        <v>4.6771275398355199</v>
      </c>
      <c r="L20" s="21">
        <f>'P51'!Y20</f>
        <v>4.7543655614505802</v>
      </c>
      <c r="M20" s="21">
        <f>'P51'!Z20</f>
        <v>4.9917291720110102</v>
      </c>
    </row>
    <row r="21" spans="2:13">
      <c r="B21" s="20" t="s">
        <v>46</v>
      </c>
      <c r="C21" s="21">
        <f>'P51'!C21</f>
        <v>2.7800892745674202</v>
      </c>
      <c r="D21" s="21">
        <f>'P51'!J21</f>
        <v>3.1295274229835202</v>
      </c>
      <c r="E21" s="21">
        <f>'P51'!K21</f>
        <v>3.1327742920504398</v>
      </c>
      <c r="F21" s="21">
        <f>'P51'!L21</f>
        <v>3.62039983667768</v>
      </c>
      <c r="G21" s="21">
        <f>'P51'!T21</f>
        <v>2.1731815490231301</v>
      </c>
      <c r="H21" s="21">
        <f>'P51'!U21</f>
        <v>2.1275836953838798</v>
      </c>
      <c r="I21" s="21">
        <f>'P51'!V21</f>
        <v>2.3205903462111301</v>
      </c>
      <c r="J21" s="21">
        <f>'P51'!W21</f>
        <v>2.6278255861530102</v>
      </c>
      <c r="K21" s="21">
        <f>'P51'!X21</f>
        <v>2.8440591337652199</v>
      </c>
      <c r="L21" s="21">
        <f>'P51'!Y21</f>
        <v>2.6236134019149899</v>
      </c>
      <c r="M21" s="21">
        <f>'P51'!Z21</f>
        <v>3.1766426469456301</v>
      </c>
    </row>
    <row r="22" spans="2:13">
      <c r="B22" s="20" t="s">
        <v>47</v>
      </c>
      <c r="C22" s="21" t="str">
        <f>'P51'!C22</f>
        <v/>
      </c>
      <c r="D22" s="21">
        <f>'P51'!J22</f>
        <v>3.55317081962915</v>
      </c>
      <c r="E22" s="21">
        <f>'P51'!K22</f>
        <v>3.5031008453957502</v>
      </c>
      <c r="F22" s="21">
        <f>'P51'!L22</f>
        <v>3.9102239793881401</v>
      </c>
      <c r="G22" s="21">
        <f>'P51'!T22</f>
        <v>3.6799301358048599</v>
      </c>
      <c r="H22" s="21">
        <f>'P51'!U22</f>
        <v>3.7466712633757999</v>
      </c>
      <c r="I22" s="21">
        <f>'P51'!V22</f>
        <v>3.9185117047384601</v>
      </c>
      <c r="J22" s="21">
        <f>'P51'!W22</f>
        <v>4.26837222920211</v>
      </c>
      <c r="K22" s="21">
        <f>'P51'!X22</f>
        <v>4.15907040775976</v>
      </c>
      <c r="L22" s="21">
        <f>'P51'!Y22</f>
        <v>3.92399010893728</v>
      </c>
      <c r="M22" s="21">
        <f>'P51'!Z22</f>
        <v>3.8975355310117599</v>
      </c>
    </row>
    <row r="23" spans="2:13">
      <c r="B23" s="20" t="s">
        <v>48</v>
      </c>
      <c r="C23" s="21">
        <f>'P51'!C23</f>
        <v>5.0833717360979804</v>
      </c>
      <c r="D23" s="21">
        <f>'P51'!J23</f>
        <v>4.7130853676283104</v>
      </c>
      <c r="E23" s="21">
        <f>'P51'!K23</f>
        <v>4.9894723314215996</v>
      </c>
      <c r="F23" s="21">
        <f>'P51'!L23</f>
        <v>6.1505984001504004</v>
      </c>
      <c r="G23" s="21">
        <f>'P51'!T23</f>
        <v>4.1409779861680596</v>
      </c>
      <c r="H23" s="21">
        <f>'P51'!U23</f>
        <v>4.2212693783603097</v>
      </c>
      <c r="I23" s="21">
        <f>'P51'!V23</f>
        <v>4.7749667829612203</v>
      </c>
      <c r="J23" s="21">
        <f>'P51'!W23</f>
        <v>4.9301555308284097</v>
      </c>
      <c r="K23" s="21">
        <f>'P51'!X23</f>
        <v>4.6412260354580104</v>
      </c>
      <c r="L23" s="21">
        <f>'P51'!Y23</f>
        <v>4.4470489157435802</v>
      </c>
      <c r="M23" s="21">
        <f>'P51'!Z23</f>
        <v>4.5507655497729598</v>
      </c>
    </row>
    <row r="24" spans="2:13">
      <c r="B24" s="20" t="s">
        <v>49</v>
      </c>
      <c r="C24" s="21">
        <f>'P51'!C24</f>
        <v>1.8220470378970599</v>
      </c>
      <c r="D24" s="21">
        <f>'P51'!J24</f>
        <v>6.3134471850281502</v>
      </c>
      <c r="E24" s="21">
        <f>'P51'!K24</f>
        <v>5.6351753269146396</v>
      </c>
      <c r="F24" s="21">
        <f>'P51'!L24</f>
        <v>5.1575851236903301</v>
      </c>
      <c r="G24" s="21">
        <f>'P51'!T24</f>
        <v>4.7948413060811301</v>
      </c>
      <c r="H24" s="21">
        <f>'P51'!U24</f>
        <v>5.8366573495113903</v>
      </c>
      <c r="I24" s="21">
        <f>'P51'!V24</f>
        <v>5.1295699553701803</v>
      </c>
      <c r="J24" s="21">
        <f>'P51'!W24</f>
        <v>5.9369347605454896</v>
      </c>
      <c r="K24" s="21">
        <f>'P51'!X24</f>
        <v>5.6277934539867998</v>
      </c>
      <c r="L24" s="21">
        <f>'P51'!Y24</f>
        <v>4.50464074884826</v>
      </c>
      <c r="M24" s="21">
        <f>'P51'!Z24</f>
        <v>5.5963937587483201</v>
      </c>
    </row>
    <row r="25" spans="2:13">
      <c r="B25" s="20" t="s">
        <v>50</v>
      </c>
      <c r="C25" s="21">
        <f>'P51'!C25</f>
        <v>2.4212566953449501</v>
      </c>
      <c r="D25" s="21">
        <f>'P51'!J25</f>
        <v>5.4157075965664303</v>
      </c>
      <c r="E25" s="21">
        <f>'P51'!K25</f>
        <v>5.3825989928387701</v>
      </c>
      <c r="F25" s="21">
        <f>'P51'!L25</f>
        <v>4.4087785989137798</v>
      </c>
      <c r="G25" s="21">
        <f>'P51'!T25</f>
        <v>3.36301617290572</v>
      </c>
      <c r="H25" s="21">
        <f>'P51'!U25</f>
        <v>3.2748313154243598</v>
      </c>
      <c r="I25" s="21">
        <f>'P51'!V25</f>
        <v>3.1558168131026898</v>
      </c>
      <c r="J25" s="21">
        <f>'P51'!W25</f>
        <v>4.5007812321892899</v>
      </c>
      <c r="K25" s="21">
        <f>'P51'!X25</f>
        <v>3.18191736831831</v>
      </c>
      <c r="L25" s="21">
        <f>'P51'!Y25</f>
        <v>3.1829890050405298</v>
      </c>
      <c r="M25" s="21">
        <f>'P51'!Z25</f>
        <v>4.2210060176596</v>
      </c>
    </row>
    <row r="26" spans="2:13" ht="30">
      <c r="B26" s="20" t="s">
        <v>51</v>
      </c>
      <c r="C26" s="21">
        <f>'P51'!C26</f>
        <v>4.07243061186694</v>
      </c>
      <c r="D26" s="21">
        <f>'P51'!J26</f>
        <v>3.7845057939817801</v>
      </c>
      <c r="E26" s="21">
        <f>'P51'!K26</f>
        <v>3.69321741336864</v>
      </c>
      <c r="F26" s="21">
        <f>'P51'!L26</f>
        <v>4.2448360073456204</v>
      </c>
      <c r="G26" s="21">
        <f>'P51'!T26</f>
        <v>4.0371825548218396</v>
      </c>
      <c r="H26" s="21">
        <f>'P51'!U26</f>
        <v>3.9046150204277499</v>
      </c>
      <c r="I26" s="21">
        <f>'P51'!V26</f>
        <v>4.1183037500170796</v>
      </c>
      <c r="J26" s="21">
        <f>'P51'!W26</f>
        <v>4.6828738093220004</v>
      </c>
      <c r="K26" s="21">
        <f>'P51'!X26</f>
        <v>4.0888126536915097</v>
      </c>
      <c r="L26" s="21">
        <f>'P51'!Y26</f>
        <v>4.2118562086445097</v>
      </c>
      <c r="M26" s="21">
        <f>'P51'!Z26</f>
        <v>4.7170316862687898</v>
      </c>
    </row>
    <row r="27" spans="2:13">
      <c r="B27" s="20" t="s">
        <v>52</v>
      </c>
      <c r="C27" s="21" t="str">
        <f>'P51'!C27</f>
        <v/>
      </c>
      <c r="D27" s="21">
        <f>'P51'!J27</f>
        <v>1.9593578196864201</v>
      </c>
      <c r="E27" s="21">
        <f>'P51'!K27</f>
        <v>2.5524349705607299</v>
      </c>
      <c r="F27" s="21">
        <f>'P51'!L27</f>
        <v>3.0253575373588899</v>
      </c>
      <c r="G27" s="21">
        <f>'P51'!T27</f>
        <v>1.8000834896008999</v>
      </c>
      <c r="H27" s="21">
        <f>'P51'!U27</f>
        <v>1.69020213982589</v>
      </c>
      <c r="I27" s="21">
        <f>'P51'!V27</f>
        <v>1.3882483598656099</v>
      </c>
      <c r="J27" s="21">
        <f>'P51'!W27</f>
        <v>1.5010720745547199</v>
      </c>
      <c r="K27" s="21">
        <f>'P51'!X27</f>
        <v>1.30559184727153</v>
      </c>
      <c r="L27" s="21">
        <f>'P51'!Y27</f>
        <v>1.4046061984871401</v>
      </c>
      <c r="M27" s="21">
        <f>'P51'!Z27</f>
        <v>1.6040640909402399</v>
      </c>
    </row>
    <row r="28" spans="2:13" ht="30">
      <c r="B28" s="20" t="s">
        <v>53</v>
      </c>
      <c r="C28" s="21">
        <f>'P51'!C28</f>
        <v>3.7855684876523399</v>
      </c>
      <c r="D28" s="21">
        <f>'P51'!J28</f>
        <v>3.9429970695676602</v>
      </c>
      <c r="E28" s="21">
        <f>'P51'!K28</f>
        <v>4.0279502962541001</v>
      </c>
      <c r="F28" s="21">
        <f>'P51'!L28</f>
        <v>4.3648331489924201</v>
      </c>
      <c r="G28" s="21">
        <f>'P51'!T28</f>
        <v>3.3767901116185302</v>
      </c>
      <c r="H28" s="21">
        <f>'P51'!U28</f>
        <v>3.34382101253314</v>
      </c>
      <c r="I28" s="21">
        <f>'P51'!V28</f>
        <v>3.3927596542161802</v>
      </c>
      <c r="J28" s="21">
        <f>'P51'!W28</f>
        <v>3.6486650344228702</v>
      </c>
      <c r="K28" s="21">
        <f>'P51'!X28</f>
        <v>3.4110257416858301</v>
      </c>
      <c r="L28" s="21">
        <f>'P51'!Y28</f>
        <v>3.1783421545149002</v>
      </c>
      <c r="M28" s="21">
        <f>'P51'!Z28</f>
        <v>3.1469681031922998</v>
      </c>
    </row>
    <row r="29" spans="2:13" ht="30">
      <c r="B29" s="20" t="s">
        <v>54</v>
      </c>
      <c r="C29" s="21">
        <f>'P51'!C29</f>
        <v>3.09406208277704</v>
      </c>
      <c r="D29" s="21">
        <f>'P51'!J29</f>
        <v>3.9660011570973999</v>
      </c>
      <c r="E29" s="21">
        <f>'P51'!K29</f>
        <v>4.31084548535949</v>
      </c>
      <c r="F29" s="21">
        <f>'P51'!L29</f>
        <v>4.4609818483122101</v>
      </c>
      <c r="G29" s="21">
        <f>'P51'!T29</f>
        <v>4.0887436580961403</v>
      </c>
      <c r="H29" s="21">
        <f>'P51'!U29</f>
        <v>4.0973567231597796</v>
      </c>
      <c r="I29" s="21">
        <f>'P51'!V29</f>
        <v>4.1869534937708002</v>
      </c>
      <c r="J29" s="21">
        <f>'P51'!W29</f>
        <v>4.3190341168938096</v>
      </c>
      <c r="K29" s="21">
        <f>'P51'!X29</f>
        <v>4.3967964484302904</v>
      </c>
      <c r="L29" s="21">
        <f>'P51'!Y29</f>
        <v>4.2566893961446599</v>
      </c>
      <c r="M29" s="21" t="str">
        <f>'P51'!Z29</f>
        <v/>
      </c>
    </row>
    <row r="30" spans="2:13">
      <c r="B30" s="20" t="s">
        <v>55</v>
      </c>
      <c r="C30" s="21">
        <f>'P51'!C30</f>
        <v>3.4083168337826</v>
      </c>
      <c r="D30" s="21">
        <f>'P51'!J30</f>
        <v>3.8122612993787701</v>
      </c>
      <c r="E30" s="21">
        <f>'P51'!K30</f>
        <v>3.8478949405732399</v>
      </c>
      <c r="F30" s="21">
        <f>'P51'!L30</f>
        <v>4.5464792565679897</v>
      </c>
      <c r="G30" s="21">
        <f>'P51'!T30</f>
        <v>5.2313154301867897</v>
      </c>
      <c r="H30" s="21">
        <f>'P51'!U30</f>
        <v>5.4223293139453599</v>
      </c>
      <c r="I30" s="21">
        <f>'P51'!V30</f>
        <v>5.9541771234803402</v>
      </c>
      <c r="J30" s="21">
        <f>'P51'!W30</f>
        <v>6.2804648173158197</v>
      </c>
      <c r="K30" s="21">
        <f>'P51'!X30</f>
        <v>5.09848561413214</v>
      </c>
      <c r="L30" s="21">
        <f>'P51'!Y30</f>
        <v>4.2048880643426401</v>
      </c>
      <c r="M30" s="21">
        <f>'P51'!Z30</f>
        <v>5.1216424461133299</v>
      </c>
    </row>
    <row r="31" spans="2:13">
      <c r="B31" s="20" t="s">
        <v>56</v>
      </c>
      <c r="C31" s="21">
        <f>'P51'!C31</f>
        <v>2.8818535818292399</v>
      </c>
      <c r="D31" s="21">
        <f>'P51'!J31</f>
        <v>4.3613327392112202</v>
      </c>
      <c r="E31" s="21">
        <f>'P51'!K31</f>
        <v>4.6966140455154504</v>
      </c>
      <c r="F31" s="21">
        <f>'P51'!L31</f>
        <v>4.9624030635833103</v>
      </c>
      <c r="G31" s="21">
        <f>'P51'!T31</f>
        <v>3.77762620465576</v>
      </c>
      <c r="H31" s="21">
        <f>'P51'!U31</f>
        <v>4.6129446676665502</v>
      </c>
      <c r="I31" s="21">
        <f>'P51'!V31</f>
        <v>4.2685406509879904</v>
      </c>
      <c r="J31" s="21">
        <f>'P51'!W31</f>
        <v>4.4173939834331302</v>
      </c>
      <c r="K31" s="21">
        <f>'P51'!X31</f>
        <v>4.0784619904881296</v>
      </c>
      <c r="L31" s="21">
        <f>'P51'!Y31</f>
        <v>3.7562281309963401</v>
      </c>
      <c r="M31" s="21">
        <f>'P51'!Z31</f>
        <v>5.0560175916698302</v>
      </c>
    </row>
    <row r="32" spans="2:13">
      <c r="B32" s="20" t="s">
        <v>57</v>
      </c>
      <c r="C32" s="21">
        <f>'P51'!C32</f>
        <v>4.6075034627140301</v>
      </c>
      <c r="D32" s="21">
        <f>'P51'!J32</f>
        <v>3.21665751166972</v>
      </c>
      <c r="E32" s="21">
        <f>'P51'!K32</f>
        <v>3.71334267556683</v>
      </c>
      <c r="F32" s="21">
        <f>'P51'!L32</f>
        <v>4.1076538340588904</v>
      </c>
      <c r="G32" s="21">
        <f>'P51'!T32</f>
        <v>1.7888166617441299</v>
      </c>
      <c r="H32" s="21">
        <f>'P51'!U32</f>
        <v>1.85231395291242</v>
      </c>
      <c r="I32" s="21">
        <f>'P51'!V32</f>
        <v>1.8472198888437099</v>
      </c>
      <c r="J32" s="21">
        <f>'P51'!W32</f>
        <v>2.3107682901645301</v>
      </c>
      <c r="K32" s="21">
        <f>'P51'!X32</f>
        <v>2.5817374077020099</v>
      </c>
      <c r="L32" s="21">
        <f>'P51'!Y32</f>
        <v>2.38013174481131</v>
      </c>
      <c r="M32" s="21">
        <f>'P51'!Z32</f>
        <v>2.6002645510283702</v>
      </c>
    </row>
    <row r="33" spans="2:14" ht="30">
      <c r="B33" s="20" t="s">
        <v>58</v>
      </c>
      <c r="C33" s="21">
        <f>'P51'!C33</f>
        <v>3.7474691384662</v>
      </c>
      <c r="D33" s="21">
        <f>'P51'!J33</f>
        <v>3.38172939577378</v>
      </c>
      <c r="E33" s="21">
        <f>'P51'!K33</f>
        <v>3.46297576259748</v>
      </c>
      <c r="F33" s="21">
        <f>'P51'!L33</f>
        <v>3.9658019018332999</v>
      </c>
      <c r="G33" s="21">
        <f>'P51'!T33</f>
        <v>3.3743967922926901</v>
      </c>
      <c r="H33" s="21">
        <f>'P51'!U33</f>
        <v>3.7337781507038899</v>
      </c>
      <c r="I33" s="21">
        <f>'P51'!V33</f>
        <v>3.5839134545346498</v>
      </c>
      <c r="J33" s="21">
        <f>'P51'!W33</f>
        <v>3.4018025524715001</v>
      </c>
      <c r="K33" s="21">
        <f>'P51'!X33</f>
        <v>3.0064727728749201</v>
      </c>
      <c r="L33" s="21">
        <f>'P51'!Y33</f>
        <v>3.0654409372046798</v>
      </c>
      <c r="M33" s="21">
        <f>'P51'!Z33</f>
        <v>3.5594204493569799</v>
      </c>
    </row>
    <row r="34" spans="2:14">
      <c r="B34" s="20" t="s">
        <v>59</v>
      </c>
      <c r="C34" s="21">
        <f>'P51'!C34</f>
        <v>3.7421150662820302</v>
      </c>
      <c r="D34" s="21">
        <f>'P51'!J34</f>
        <v>4.5833762347980498</v>
      </c>
      <c r="E34" s="21">
        <f>'P51'!K34</f>
        <v>4.7612671548397998</v>
      </c>
      <c r="F34" s="21">
        <f>'P51'!L34</f>
        <v>5.1265199505857204</v>
      </c>
      <c r="G34" s="21">
        <f>'P51'!T34</f>
        <v>3.0791209028748701</v>
      </c>
      <c r="H34" s="21">
        <f>'P51'!U34</f>
        <v>3.6932689212874399</v>
      </c>
      <c r="I34" s="21">
        <f>'P51'!V34</f>
        <v>3.8631582060478</v>
      </c>
      <c r="J34" s="21">
        <f>'P51'!W34</f>
        <v>4.1366362991466303</v>
      </c>
      <c r="K34" s="21">
        <f>'P51'!X34</f>
        <v>4.6932253130042998</v>
      </c>
      <c r="L34" s="21">
        <f>'P51'!Y34</f>
        <v>5.5150374954424004</v>
      </c>
      <c r="M34" s="21">
        <f>'P51'!Z34</f>
        <v>5.2333309555133702</v>
      </c>
    </row>
    <row r="35" spans="2:14">
      <c r="B35" s="20" t="s">
        <v>60</v>
      </c>
      <c r="C35" s="21">
        <f>'P51'!C35</f>
        <v>3.69505025719267</v>
      </c>
      <c r="D35" s="21">
        <f>'P51'!J35</f>
        <v>4.6789866928497403</v>
      </c>
      <c r="E35" s="21">
        <f>'P51'!K35</f>
        <v>4.6485537992434596</v>
      </c>
      <c r="F35" s="21">
        <f>'P51'!L35</f>
        <v>5.1587619642307896</v>
      </c>
      <c r="G35" s="21">
        <f>'P51'!T35</f>
        <v>1.97585690549937</v>
      </c>
      <c r="H35" s="21">
        <f>'P51'!U35</f>
        <v>2.1355697877381101</v>
      </c>
      <c r="I35" s="21">
        <f>'P51'!V35</f>
        <v>2.17003932328848</v>
      </c>
      <c r="J35" s="21">
        <f>'P51'!W35</f>
        <v>2.6296167068420999</v>
      </c>
      <c r="K35" s="21">
        <f>'P51'!X35</f>
        <v>2.7188755085092802</v>
      </c>
      <c r="L35" s="21">
        <f>'P51'!Y35</f>
        <v>2.71907480112898</v>
      </c>
      <c r="M35" s="21">
        <f>'P51'!Z35</f>
        <v>2.9580384482928901</v>
      </c>
    </row>
    <row r="36" spans="2:14">
      <c r="B36" s="20" t="s">
        <v>61</v>
      </c>
      <c r="C36" s="21">
        <f>'P51'!C36</f>
        <v>3.9215954898517502</v>
      </c>
      <c r="D36" s="21">
        <f>'P51'!J36</f>
        <v>4.0574840941732404</v>
      </c>
      <c r="E36" s="21">
        <f>'P51'!K36</f>
        <v>4.3356666447516403</v>
      </c>
      <c r="F36" s="21">
        <f>'P51'!L36</f>
        <v>4.5051804205043604</v>
      </c>
      <c r="G36" s="21">
        <f>'P51'!T36</f>
        <v>4.8459198495627298</v>
      </c>
      <c r="H36" s="21">
        <f>'P51'!U36</f>
        <v>5.0724350384179298</v>
      </c>
      <c r="I36" s="21">
        <f>'P51'!V36</f>
        <v>5.0684591044340799</v>
      </c>
      <c r="J36" s="21">
        <f>'P51'!W36</f>
        <v>5.3586173848999099</v>
      </c>
      <c r="K36" s="21">
        <f>'P51'!X36</f>
        <v>4.9511461925211098</v>
      </c>
      <c r="L36" s="21">
        <f>'P51'!Y36</f>
        <v>5.0730996719470101</v>
      </c>
      <c r="M36" s="21">
        <f>'P51'!Z36</f>
        <v>5.2800873437146896</v>
      </c>
    </row>
    <row r="37" spans="2:14">
      <c r="B37" s="20" t="s">
        <v>62</v>
      </c>
      <c r="C37" s="21">
        <f>'P51'!C37</f>
        <v>2.9356361866139999</v>
      </c>
      <c r="D37" s="21">
        <f>'P51'!J37</f>
        <v>2.6290596288122701</v>
      </c>
      <c r="E37" s="21">
        <f>'P51'!K37</f>
        <v>2.69280470917889</v>
      </c>
      <c r="F37" s="21">
        <f>'P51'!L37</f>
        <v>2.9114862979463401</v>
      </c>
      <c r="G37" s="21">
        <f>'P51'!T37</f>
        <v>3.0338825661618798</v>
      </c>
      <c r="H37" s="21">
        <f>'P51'!U37</f>
        <v>3.0134390991009399</v>
      </c>
      <c r="I37" s="21">
        <f>'P51'!V37</f>
        <v>3.12842374121617</v>
      </c>
      <c r="J37" s="21">
        <f>'P51'!W37</f>
        <v>3.3620053098557001</v>
      </c>
      <c r="K37" s="21">
        <f>'P51'!X37</f>
        <v>3.09627173481441</v>
      </c>
      <c r="L37" s="21">
        <f>'P51'!Y37</f>
        <v>2.9942209295548201</v>
      </c>
      <c r="M37" s="21">
        <f>'P51'!Z37</f>
        <v>3.1883135214957199</v>
      </c>
    </row>
    <row r="38" spans="2:14" ht="30">
      <c r="B38" s="20" t="s">
        <v>63</v>
      </c>
      <c r="C38" s="21">
        <f>'P51'!C38</f>
        <v>1.72473000276175</v>
      </c>
      <c r="D38" s="21">
        <f>'P51'!J38</f>
        <v>2.5793762547446399</v>
      </c>
      <c r="E38" s="21">
        <f>'P51'!K38</f>
        <v>3.03081074297189</v>
      </c>
      <c r="F38" s="21">
        <f>'P51'!L38</f>
        <v>3.3718319062087998</v>
      </c>
      <c r="G38" s="21">
        <f>'P51'!T38</f>
        <v>2.7563743648204402</v>
      </c>
      <c r="H38" s="21">
        <f>'P51'!U38</f>
        <v>2.7155085898646298</v>
      </c>
      <c r="I38" s="21">
        <f>'P51'!V38</f>
        <v>2.7816113461487699</v>
      </c>
      <c r="J38" s="21">
        <f>'P51'!W38</f>
        <v>3.14178463750175</v>
      </c>
      <c r="K38" s="21">
        <f>'P51'!X38</f>
        <v>3.1334120941629502</v>
      </c>
      <c r="L38" s="21">
        <f>'P51'!Y38</f>
        <v>3.0690366002910001</v>
      </c>
      <c r="M38" s="21">
        <f>'P51'!Z38</f>
        <v>3.22582544565969</v>
      </c>
    </row>
    <row r="39" spans="2:14" ht="30">
      <c r="B39" s="20" t="s">
        <v>64</v>
      </c>
      <c r="C39" s="21">
        <f>'P51'!C39</f>
        <v>3.5877631365360001</v>
      </c>
      <c r="D39" s="21">
        <f>'P51'!J39</f>
        <v>3.8632015745502999</v>
      </c>
      <c r="E39" s="21">
        <f>'P51'!K39</f>
        <v>4.0100440545754603</v>
      </c>
      <c r="F39" s="21">
        <f>'P51'!L39</f>
        <v>4.17681417001317</v>
      </c>
      <c r="G39" s="21">
        <f>'P51'!T39</f>
        <v>3.28261773776212</v>
      </c>
      <c r="H39" s="21">
        <f>'P51'!U39</f>
        <v>3.33468183114713</v>
      </c>
      <c r="I39" s="21">
        <f>'P51'!V39</f>
        <v>3.3914684329819802</v>
      </c>
      <c r="J39" s="21">
        <f>'P51'!W39</f>
        <v>3.63071827173277</v>
      </c>
      <c r="K39" s="21">
        <f>'P51'!X39</f>
        <v>3.3107166786642401</v>
      </c>
      <c r="L39" s="21">
        <f>'P51'!Y39</f>
        <v>3.2241352436832802</v>
      </c>
      <c r="M39" s="21">
        <f>'P51'!Z39</f>
        <v>3.3567844386664101</v>
      </c>
    </row>
    <row r="40" spans="2:14">
      <c r="B40" s="20" t="s">
        <v>84</v>
      </c>
      <c r="C40" s="21">
        <f>'P51'!C40</f>
        <v>3.2977730950311201</v>
      </c>
      <c r="D40" s="21">
        <f>'P51'!J40</f>
        <v>3.4581905509839901</v>
      </c>
      <c r="E40" s="21">
        <f>'P51'!K40</f>
        <v>3.5622773844444802</v>
      </c>
      <c r="F40" s="21">
        <f>'P51'!L40</f>
        <v>3.87852716329974</v>
      </c>
      <c r="G40" s="21">
        <f>'P51'!T40</f>
        <v>2.8042705075522698</v>
      </c>
      <c r="H40" s="21">
        <f>'P51'!U40</f>
        <v>2.8847263990042502</v>
      </c>
      <c r="I40" s="21">
        <f>'P51'!V40</f>
        <v>2.98358716777182</v>
      </c>
      <c r="J40" s="21">
        <f>'P51'!W40</f>
        <v>3.2503198102166899</v>
      </c>
      <c r="K40" s="21">
        <f>'P51'!X40</f>
        <v>3.1956495690828199</v>
      </c>
      <c r="L40" s="21">
        <f>'P51'!Y40</f>
        <v>3.1222018315703899</v>
      </c>
      <c r="M40" s="21">
        <f>'P51'!Z40</f>
        <v>3.3101767216066902</v>
      </c>
    </row>
    <row r="41" spans="2:14" ht="30">
      <c r="B41" s="20" t="s">
        <v>85</v>
      </c>
      <c r="C41" s="21">
        <f>'P51'!C41</f>
        <v>3.3128653310442102</v>
      </c>
      <c r="D41" s="21">
        <f>'P51'!J41</f>
        <v>3.5530621558164999</v>
      </c>
      <c r="E41" s="21">
        <f>'P51'!K41</f>
        <v>3.6742642750774399</v>
      </c>
      <c r="F41" s="21">
        <f>'P51'!L41</f>
        <v>3.9626811173280601</v>
      </c>
      <c r="G41" s="21">
        <f>'P51'!T41</f>
        <v>2.9443812119986599</v>
      </c>
      <c r="H41" s="21">
        <f>'P51'!U41</f>
        <v>3.07805123152131</v>
      </c>
      <c r="I41" s="21">
        <f>'P51'!V41</f>
        <v>3.1706800623991702</v>
      </c>
      <c r="J41" s="21">
        <f>'P51'!W41</f>
        <v>3.45323513827159</v>
      </c>
      <c r="K41" s="21">
        <f>'P51'!X41</f>
        <v>3.35974841014689</v>
      </c>
      <c r="L41" s="21">
        <f>'P51'!Y41</f>
        <v>3.2786328966722298</v>
      </c>
      <c r="M41" s="21">
        <f>'P51'!Z41</f>
        <v>3.5344682980691302</v>
      </c>
    </row>
    <row r="43" spans="2:14">
      <c r="B43" s="26" t="s">
        <v>65</v>
      </c>
      <c r="N43" s="27" t="s">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6AC7-6887-4534-9169-AB4C1A041D10}">
  <dimension ref="A1:M43"/>
  <sheetViews>
    <sheetView topLeftCell="A4" workbookViewId="0">
      <selection activeCell="Q18" sqref="Q18"/>
    </sheetView>
  </sheetViews>
  <sheetFormatPr baseColWidth="10" defaultRowHeight="15"/>
  <cols>
    <col min="2" max="2" width="19.5703125" style="15" customWidth="1"/>
    <col min="3" max="16384" width="11.42578125" style="15"/>
  </cols>
  <sheetData>
    <row r="1" spans="2:13">
      <c r="B1" s="16" t="s">
        <v>0</v>
      </c>
    </row>
    <row r="2" spans="2:13">
      <c r="B2" s="17" t="s">
        <v>1</v>
      </c>
    </row>
    <row r="3" spans="2:13">
      <c r="B3" s="17" t="s">
        <v>87</v>
      </c>
    </row>
    <row r="4" spans="2:13" ht="8.25" customHeight="1">
      <c r="B4" s="17" t="s">
        <v>2</v>
      </c>
    </row>
    <row r="5" spans="2:13" ht="3" customHeight="1"/>
    <row r="6" spans="2:13" ht="15" customHeight="1">
      <c r="B6" s="38"/>
      <c r="C6" s="55" t="s">
        <v>4</v>
      </c>
      <c r="D6" s="55" t="s">
        <v>11</v>
      </c>
      <c r="E6" s="55" t="s">
        <v>12</v>
      </c>
      <c r="F6" s="55" t="s">
        <v>13</v>
      </c>
      <c r="G6" s="55">
        <v>2017</v>
      </c>
      <c r="H6" s="55" t="s">
        <v>22</v>
      </c>
      <c r="I6" s="55" t="s">
        <v>23</v>
      </c>
      <c r="J6" s="55" t="s">
        <v>24</v>
      </c>
      <c r="K6" s="55" t="s">
        <v>25</v>
      </c>
      <c r="L6" s="55" t="s">
        <v>26</v>
      </c>
      <c r="M6" s="55" t="s">
        <v>27</v>
      </c>
    </row>
    <row r="7" spans="2:13" ht="15" customHeight="1">
      <c r="B7" s="66" t="s">
        <v>59</v>
      </c>
      <c r="C7" s="45">
        <v>3.7421150662820302</v>
      </c>
      <c r="D7" s="46">
        <v>4.5833762347980498</v>
      </c>
      <c r="E7" s="46">
        <v>4.7612671548397998</v>
      </c>
      <c r="F7" s="46">
        <v>5.1265199505857204</v>
      </c>
      <c r="G7" s="46">
        <v>3.0791209028748701</v>
      </c>
      <c r="H7" s="46">
        <v>3.6932689212874399</v>
      </c>
      <c r="I7" s="46">
        <v>3.8631582060478</v>
      </c>
      <c r="J7" s="46">
        <v>4.1366362991466303</v>
      </c>
      <c r="K7" s="46">
        <v>4.6932253130042998</v>
      </c>
      <c r="L7" s="46">
        <v>5.5150374954424004</v>
      </c>
      <c r="M7" s="47">
        <v>5.2333309555133702</v>
      </c>
    </row>
    <row r="8" spans="2:13" ht="15" customHeight="1">
      <c r="B8" s="42" t="s">
        <v>37</v>
      </c>
      <c r="C8" s="48">
        <v>4.3699857180570696</v>
      </c>
      <c r="D8" s="44">
        <v>6.0138408484941204</v>
      </c>
      <c r="E8" s="44">
        <v>6.1628546716003898</v>
      </c>
      <c r="F8" s="44">
        <v>6.1121345423694402</v>
      </c>
      <c r="G8" s="44">
        <v>5.6160277348664698</v>
      </c>
      <c r="H8" s="44">
        <v>5.2052932288095004</v>
      </c>
      <c r="I8" s="44">
        <v>5.1685752104721798</v>
      </c>
      <c r="J8" s="44">
        <v>5.8221156627935597</v>
      </c>
      <c r="K8" s="44">
        <v>5.7829543448373899</v>
      </c>
      <c r="L8" s="44">
        <v>5.3884435574506497</v>
      </c>
      <c r="M8" s="49">
        <v>6.61546761565645</v>
      </c>
    </row>
    <row r="9" spans="2:13" ht="15" customHeight="1">
      <c r="B9" s="42" t="s">
        <v>42</v>
      </c>
      <c r="C9" s="48">
        <v>3.5578084466073499</v>
      </c>
      <c r="D9" s="44">
        <v>4.2279288454861197</v>
      </c>
      <c r="E9" s="44">
        <v>3.19072437678892</v>
      </c>
      <c r="F9" s="44">
        <v>3.4198686706110801</v>
      </c>
      <c r="G9" s="44">
        <v>4.5273902136644599</v>
      </c>
      <c r="H9" s="44">
        <v>5.7761661941189999</v>
      </c>
      <c r="I9" s="44">
        <v>6.2222095073859904</v>
      </c>
      <c r="J9" s="44">
        <v>6.4113565451858596</v>
      </c>
      <c r="K9" s="44">
        <v>6.2299221919634</v>
      </c>
      <c r="L9" s="44">
        <v>5.3325376130337601</v>
      </c>
      <c r="M9" s="49">
        <v>5.1338551175479497</v>
      </c>
    </row>
    <row r="10" spans="2:13" ht="15" customHeight="1">
      <c r="B10" s="42" t="s">
        <v>61</v>
      </c>
      <c r="C10" s="48">
        <v>3.9215954898517502</v>
      </c>
      <c r="D10" s="44">
        <v>4.0574840941732404</v>
      </c>
      <c r="E10" s="44">
        <v>4.3356666447516403</v>
      </c>
      <c r="F10" s="44">
        <v>4.5051804205043604</v>
      </c>
      <c r="G10" s="44">
        <v>4.8459198495627298</v>
      </c>
      <c r="H10" s="44">
        <v>5.0724350384179298</v>
      </c>
      <c r="I10" s="44">
        <v>5.0684591044340799</v>
      </c>
      <c r="J10" s="44">
        <v>5.3586173848999099</v>
      </c>
      <c r="K10" s="44">
        <v>4.9511461925211098</v>
      </c>
      <c r="L10" s="44">
        <v>5.0730996719470101</v>
      </c>
      <c r="M10" s="49">
        <v>5.2800873437146896</v>
      </c>
    </row>
    <row r="11" spans="2:13" ht="15" customHeight="1">
      <c r="B11" s="42" t="s">
        <v>45</v>
      </c>
      <c r="C11" s="48">
        <v>5.1161401540300098</v>
      </c>
      <c r="D11" s="44">
        <v>4.7580475010801102</v>
      </c>
      <c r="E11" s="44">
        <v>4.95763930999387</v>
      </c>
      <c r="F11" s="44">
        <v>4.6377163879536001</v>
      </c>
      <c r="G11" s="44">
        <v>4.6821352709605799</v>
      </c>
      <c r="H11" s="44">
        <v>5.00633192155047</v>
      </c>
      <c r="I11" s="44">
        <v>4.8313396592410696</v>
      </c>
      <c r="J11" s="44">
        <v>5.17840903812316</v>
      </c>
      <c r="K11" s="44">
        <v>4.6771275398355199</v>
      </c>
      <c r="L11" s="44">
        <v>4.7543655614505802</v>
      </c>
      <c r="M11" s="49">
        <v>4.9917291720110102</v>
      </c>
    </row>
    <row r="12" spans="2:13" ht="15" customHeight="1">
      <c r="B12" s="42" t="s">
        <v>35</v>
      </c>
      <c r="C12" s="48">
        <v>4.5464849772888298</v>
      </c>
      <c r="D12" s="44">
        <v>4.50961189162867</v>
      </c>
      <c r="E12" s="44">
        <v>5.0471769611577697</v>
      </c>
      <c r="F12" s="44">
        <v>5.9176455231966498</v>
      </c>
      <c r="G12" s="44">
        <v>3.2994525947687601</v>
      </c>
      <c r="H12" s="44">
        <v>4.0971201691523698</v>
      </c>
      <c r="I12" s="44">
        <v>4.2903484523089199</v>
      </c>
      <c r="J12" s="44">
        <v>4.7491060027953198</v>
      </c>
      <c r="K12" s="44">
        <v>4.55310962458117</v>
      </c>
      <c r="L12" s="44">
        <v>4.5321106539239304</v>
      </c>
      <c r="M12" s="49">
        <v>4.8541660541248897</v>
      </c>
    </row>
    <row r="13" spans="2:13" ht="15" customHeight="1">
      <c r="B13" s="42" t="s">
        <v>49</v>
      </c>
      <c r="C13" s="48">
        <v>1.8220470378970599</v>
      </c>
      <c r="D13" s="44">
        <v>6.3134471850281502</v>
      </c>
      <c r="E13" s="44">
        <v>5.6351753269146396</v>
      </c>
      <c r="F13" s="44">
        <v>5.1575851236903301</v>
      </c>
      <c r="G13" s="44">
        <v>4.7948413060811301</v>
      </c>
      <c r="H13" s="44">
        <v>5.8366573495113903</v>
      </c>
      <c r="I13" s="44">
        <v>5.1295699553701803</v>
      </c>
      <c r="J13" s="44">
        <v>5.9369347605454896</v>
      </c>
      <c r="K13" s="44">
        <v>5.6277934539867998</v>
      </c>
      <c r="L13" s="44">
        <v>4.50464074884826</v>
      </c>
      <c r="M13" s="49">
        <v>5.5963937587483201</v>
      </c>
    </row>
    <row r="14" spans="2:13" ht="15" customHeight="1">
      <c r="B14" s="42" t="s">
        <v>48</v>
      </c>
      <c r="C14" s="48">
        <v>5.0833717360979804</v>
      </c>
      <c r="D14" s="44">
        <v>4.7130853676283104</v>
      </c>
      <c r="E14" s="44">
        <v>4.9894723314215996</v>
      </c>
      <c r="F14" s="44">
        <v>6.1505984001504004</v>
      </c>
      <c r="G14" s="44">
        <v>4.1409779861680596</v>
      </c>
      <c r="H14" s="44">
        <v>4.2212693783603097</v>
      </c>
      <c r="I14" s="44">
        <v>4.7749667829612203</v>
      </c>
      <c r="J14" s="44">
        <v>4.9301555308284097</v>
      </c>
      <c r="K14" s="44">
        <v>4.6412260354580104</v>
      </c>
      <c r="L14" s="44">
        <v>4.4470489157435802</v>
      </c>
      <c r="M14" s="49">
        <v>4.5507655497729598</v>
      </c>
    </row>
    <row r="15" spans="2:13" ht="15" customHeight="1">
      <c r="B15" s="42" t="s">
        <v>54</v>
      </c>
      <c r="C15" s="48">
        <v>3.09406208277704</v>
      </c>
      <c r="D15" s="44">
        <v>3.9660011570973999</v>
      </c>
      <c r="E15" s="44">
        <v>4.31084548535949</v>
      </c>
      <c r="F15" s="44">
        <v>4.4609818483122101</v>
      </c>
      <c r="G15" s="44">
        <v>4.0887436580961403</v>
      </c>
      <c r="H15" s="44">
        <v>4.0973567231597796</v>
      </c>
      <c r="I15" s="44">
        <v>4.1869534937708002</v>
      </c>
      <c r="J15" s="44">
        <v>4.3190341168938096</v>
      </c>
      <c r="K15" s="44">
        <v>4.3967964484302904</v>
      </c>
      <c r="L15" s="44">
        <v>4.2566893961446599</v>
      </c>
      <c r="M15" s="49" t="s">
        <v>28</v>
      </c>
    </row>
    <row r="16" spans="2:13" ht="15" customHeight="1">
      <c r="B16" s="42" t="s">
        <v>51</v>
      </c>
      <c r="C16" s="48">
        <v>4.07243061186694</v>
      </c>
      <c r="D16" s="44">
        <v>3.7845057939817801</v>
      </c>
      <c r="E16" s="44">
        <v>3.69321741336864</v>
      </c>
      <c r="F16" s="44">
        <v>4.2448360073456204</v>
      </c>
      <c r="G16" s="44">
        <v>4.0371825548218396</v>
      </c>
      <c r="H16" s="44">
        <v>3.9046150204277499</v>
      </c>
      <c r="I16" s="44">
        <v>4.1183037500170796</v>
      </c>
      <c r="J16" s="44">
        <v>4.6828738093220004</v>
      </c>
      <c r="K16" s="44">
        <v>4.0888126536915097</v>
      </c>
      <c r="L16" s="44">
        <v>4.2118562086445097</v>
      </c>
      <c r="M16" s="44">
        <v>4.7170316862687898</v>
      </c>
    </row>
    <row r="17" spans="2:13" ht="15" customHeight="1">
      <c r="B17" s="42" t="s">
        <v>55</v>
      </c>
      <c r="C17" s="48">
        <v>3.4083168337826</v>
      </c>
      <c r="D17" s="44">
        <v>3.8122612993787701</v>
      </c>
      <c r="E17" s="44">
        <v>3.8478949405732399</v>
      </c>
      <c r="F17" s="44">
        <v>4.5464792565679897</v>
      </c>
      <c r="G17" s="44">
        <v>5.2313154301867897</v>
      </c>
      <c r="H17" s="44">
        <v>5.4223293139453599</v>
      </c>
      <c r="I17" s="44">
        <v>5.9541771234803402</v>
      </c>
      <c r="J17" s="44">
        <v>6.2804648173158197</v>
      </c>
      <c r="K17" s="44">
        <v>5.09848561413214</v>
      </c>
      <c r="L17" s="44">
        <v>4.2048880643426401</v>
      </c>
      <c r="M17" s="49">
        <v>5.1216424461133299</v>
      </c>
    </row>
    <row r="18" spans="2:13" ht="15" customHeight="1">
      <c r="B18" s="67" t="s">
        <v>39</v>
      </c>
      <c r="C18" s="68">
        <v>4.2807980605317599</v>
      </c>
      <c r="D18" s="56">
        <v>4.3769512016840304</v>
      </c>
      <c r="E18" s="56">
        <v>4.4426740365840196</v>
      </c>
      <c r="F18" s="56">
        <v>4.8263384550026398</v>
      </c>
      <c r="G18" s="56">
        <v>3.8468756879503898</v>
      </c>
      <c r="H18" s="56">
        <v>3.9137112974697601</v>
      </c>
      <c r="I18" s="56">
        <v>4.1554566823840799</v>
      </c>
      <c r="J18" s="56">
        <v>4.1524387818845696</v>
      </c>
      <c r="K18" s="56">
        <v>4.0731671909873901</v>
      </c>
      <c r="L18" s="56">
        <v>4.1539446456042004</v>
      </c>
      <c r="M18" s="69">
        <v>4.2803983454685204</v>
      </c>
    </row>
    <row r="19" spans="2:13" ht="15" customHeight="1">
      <c r="B19" s="42" t="s">
        <v>38</v>
      </c>
      <c r="C19" s="48">
        <v>3.52602173243588</v>
      </c>
      <c r="D19" s="44">
        <v>3.4844621215766098</v>
      </c>
      <c r="E19" s="44">
        <v>3.58553021060164</v>
      </c>
      <c r="F19" s="44">
        <v>3.9188928934987799</v>
      </c>
      <c r="G19" s="44">
        <v>4.1004690573460403</v>
      </c>
      <c r="H19" s="44">
        <v>4.3043487635022997</v>
      </c>
      <c r="I19" s="44">
        <v>4.4076338054150996</v>
      </c>
      <c r="J19" s="44">
        <v>4.8695571245457696</v>
      </c>
      <c r="K19" s="44">
        <v>4.2220739335273603</v>
      </c>
      <c r="L19" s="44">
        <v>4.1426343772897196</v>
      </c>
      <c r="M19" s="49">
        <v>4.09340036148369</v>
      </c>
    </row>
    <row r="20" spans="2:13" ht="15" customHeight="1">
      <c r="B20" s="42" t="s">
        <v>43</v>
      </c>
      <c r="C20" s="48">
        <v>4.6596973767912599</v>
      </c>
      <c r="D20" s="44">
        <v>4.7236166507990296</v>
      </c>
      <c r="E20" s="44">
        <v>4.7794035410936804</v>
      </c>
      <c r="F20" s="44">
        <v>3.96442250437934</v>
      </c>
      <c r="G20" s="44">
        <v>3.00248216724325</v>
      </c>
      <c r="H20" s="44">
        <v>4.08684361979725</v>
      </c>
      <c r="I20" s="44">
        <v>3.6094591431124501</v>
      </c>
      <c r="J20" s="44">
        <v>3.7389822487858</v>
      </c>
      <c r="K20" s="44">
        <v>4.2799183426441898</v>
      </c>
      <c r="L20" s="44">
        <v>4.0632636499004704</v>
      </c>
      <c r="M20" s="49">
        <v>4.0011302153719797</v>
      </c>
    </row>
    <row r="21" spans="2:13" ht="15" customHeight="1">
      <c r="B21" s="42" t="s">
        <v>47</v>
      </c>
      <c r="C21" s="48" t="s">
        <v>28</v>
      </c>
      <c r="D21" s="44">
        <v>3.55317081962915</v>
      </c>
      <c r="E21" s="44">
        <v>3.5031008453957502</v>
      </c>
      <c r="F21" s="44">
        <v>3.9102239793881401</v>
      </c>
      <c r="G21" s="44">
        <v>3.6799301358048599</v>
      </c>
      <c r="H21" s="44">
        <v>3.7466712633757999</v>
      </c>
      <c r="I21" s="44">
        <v>3.9185117047384601</v>
      </c>
      <c r="J21" s="44">
        <v>4.26837222920211</v>
      </c>
      <c r="K21" s="44">
        <v>4.15907040775976</v>
      </c>
      <c r="L21" s="44">
        <v>3.92399010893728</v>
      </c>
      <c r="M21" s="49">
        <v>3.8975355310117599</v>
      </c>
    </row>
    <row r="22" spans="2:13" ht="15" customHeight="1">
      <c r="B22" s="42" t="s">
        <v>56</v>
      </c>
      <c r="C22" s="48">
        <v>2.8818535818292399</v>
      </c>
      <c r="D22" s="44">
        <v>4.3613327392112202</v>
      </c>
      <c r="E22" s="44">
        <v>4.6966140455154504</v>
      </c>
      <c r="F22" s="44">
        <v>4.9624030635833103</v>
      </c>
      <c r="G22" s="44">
        <v>3.77762620465576</v>
      </c>
      <c r="H22" s="44">
        <v>4.6129446676665502</v>
      </c>
      <c r="I22" s="44">
        <v>4.2685406509879904</v>
      </c>
      <c r="J22" s="44">
        <v>4.4173939834331302</v>
      </c>
      <c r="K22" s="44">
        <v>4.0784619904881296</v>
      </c>
      <c r="L22" s="44">
        <v>3.7562281309963401</v>
      </c>
      <c r="M22" s="49">
        <v>5.0560175916698302</v>
      </c>
    </row>
    <row r="23" spans="2:13" ht="15" customHeight="1">
      <c r="B23" s="42" t="s">
        <v>41</v>
      </c>
      <c r="C23" s="48">
        <v>5.2415824324649298</v>
      </c>
      <c r="D23" s="44">
        <v>4.9223062601356897</v>
      </c>
      <c r="E23" s="44">
        <v>5.6589847183508102</v>
      </c>
      <c r="F23" s="44">
        <v>5.7864668401431203</v>
      </c>
      <c r="G23" s="44">
        <v>4.52873485804216</v>
      </c>
      <c r="H23" s="44">
        <v>3.2156680754517</v>
      </c>
      <c r="I23" s="44">
        <v>2.4705529710279199</v>
      </c>
      <c r="J23" s="44">
        <v>3.0715141472498599</v>
      </c>
      <c r="K23" s="44">
        <v>3.5757902481415198</v>
      </c>
      <c r="L23" s="44">
        <v>3.6944168362036298</v>
      </c>
      <c r="M23" s="49">
        <v>3.8788279738998099</v>
      </c>
    </row>
    <row r="24" spans="2:13" ht="15" customHeight="1">
      <c r="B24" s="42" t="s">
        <v>32</v>
      </c>
      <c r="C24" s="48">
        <v>2.92711769859259</v>
      </c>
      <c r="D24" s="44">
        <v>3.7446574390822902</v>
      </c>
      <c r="E24" s="44">
        <v>3.6991239202892401</v>
      </c>
      <c r="F24" s="44">
        <v>4.5868033148904104</v>
      </c>
      <c r="G24" s="44">
        <v>3.8808001902233999</v>
      </c>
      <c r="H24" s="44">
        <v>3.8954678117347101</v>
      </c>
      <c r="I24" s="44">
        <v>3.58079723785348</v>
      </c>
      <c r="J24" s="44">
        <v>3.98216279288655</v>
      </c>
      <c r="K24" s="44">
        <v>3.3459814545050199</v>
      </c>
      <c r="L24" s="44">
        <v>3.5388328060218699</v>
      </c>
      <c r="M24" s="49">
        <v>3.6549742485027998</v>
      </c>
    </row>
    <row r="25" spans="2:13" ht="15" customHeight="1">
      <c r="B25" s="72" t="s">
        <v>30</v>
      </c>
      <c r="C25" s="48">
        <v>2.7019895795554301</v>
      </c>
      <c r="D25" s="44">
        <v>3.0377781987971799</v>
      </c>
      <c r="E25" s="44">
        <v>3.3095068266429601</v>
      </c>
      <c r="F25" s="44">
        <v>3.4254999404263402</v>
      </c>
      <c r="G25" s="44">
        <v>3.10954492043515</v>
      </c>
      <c r="H25" s="44">
        <v>3.0842618957185302</v>
      </c>
      <c r="I25" s="44">
        <v>3.1374747515840502</v>
      </c>
      <c r="J25" s="44">
        <v>3.3253524756472199</v>
      </c>
      <c r="K25" s="44">
        <v>3.5819329094570298</v>
      </c>
      <c r="L25" s="44">
        <v>3.45455866108207</v>
      </c>
      <c r="M25" s="49">
        <v>3.68040082081348</v>
      </c>
    </row>
    <row r="26" spans="2:13" ht="15" customHeight="1">
      <c r="B26" s="59" t="s">
        <v>85</v>
      </c>
      <c r="C26" s="60">
        <v>3.3128653310442102</v>
      </c>
      <c r="D26" s="61">
        <v>3.5530621558164999</v>
      </c>
      <c r="E26" s="61">
        <v>3.6742642750774399</v>
      </c>
      <c r="F26" s="61">
        <v>3.9626811173280601</v>
      </c>
      <c r="G26" s="61">
        <v>2.9443812119986599</v>
      </c>
      <c r="H26" s="61">
        <v>3.07805123152131</v>
      </c>
      <c r="I26" s="61">
        <v>3.1706800623991702</v>
      </c>
      <c r="J26" s="61">
        <v>3.45323513827159</v>
      </c>
      <c r="K26" s="61">
        <v>3.35974841014689</v>
      </c>
      <c r="L26" s="61">
        <v>3.2786328966722298</v>
      </c>
      <c r="M26" s="62">
        <v>3.5344682980691302</v>
      </c>
    </row>
    <row r="27" spans="2:13" ht="15" customHeight="1">
      <c r="B27" s="42" t="s">
        <v>64</v>
      </c>
      <c r="C27" s="48">
        <v>3.5877631365360001</v>
      </c>
      <c r="D27" s="44">
        <v>3.8632015745502999</v>
      </c>
      <c r="E27" s="44">
        <v>4.0100440545754603</v>
      </c>
      <c r="F27" s="44">
        <v>4.17681417001317</v>
      </c>
      <c r="G27" s="44">
        <v>3.28261773776212</v>
      </c>
      <c r="H27" s="44">
        <v>3.33468183114713</v>
      </c>
      <c r="I27" s="44">
        <v>3.3914684329819802</v>
      </c>
      <c r="J27" s="44">
        <v>3.63071827173277</v>
      </c>
      <c r="K27" s="44">
        <v>3.3107166786642401</v>
      </c>
      <c r="L27" s="44">
        <v>3.2241352436832802</v>
      </c>
      <c r="M27" s="49">
        <v>3.3567844386664101</v>
      </c>
    </row>
    <row r="28" spans="2:13" ht="15" customHeight="1">
      <c r="B28" s="72" t="s">
        <v>50</v>
      </c>
      <c r="C28" s="48">
        <v>2.4212566953449501</v>
      </c>
      <c r="D28" s="44">
        <v>5.4157075965664303</v>
      </c>
      <c r="E28" s="44">
        <v>5.3825989928387701</v>
      </c>
      <c r="F28" s="44">
        <v>4.4087785989137798</v>
      </c>
      <c r="G28" s="44">
        <v>3.36301617290572</v>
      </c>
      <c r="H28" s="44">
        <v>3.2748313154243598</v>
      </c>
      <c r="I28" s="44">
        <v>3.1558168131026898</v>
      </c>
      <c r="J28" s="44">
        <v>4.5007812321892899</v>
      </c>
      <c r="K28" s="44">
        <v>3.18191736831831</v>
      </c>
      <c r="L28" s="44">
        <v>3.1829890050405298</v>
      </c>
      <c r="M28" s="49">
        <v>4.2210060176596</v>
      </c>
    </row>
    <row r="29" spans="2:13" ht="15" customHeight="1">
      <c r="B29" s="42" t="s">
        <v>53</v>
      </c>
      <c r="C29" s="48">
        <v>3.7855684876523399</v>
      </c>
      <c r="D29" s="44">
        <v>3.9429970695676602</v>
      </c>
      <c r="E29" s="44">
        <v>4.0279502962541001</v>
      </c>
      <c r="F29" s="44">
        <v>4.3648331489924201</v>
      </c>
      <c r="G29" s="44">
        <v>3.3767901116185302</v>
      </c>
      <c r="H29" s="44">
        <v>3.34382101253314</v>
      </c>
      <c r="I29" s="44">
        <v>3.3927596542161802</v>
      </c>
      <c r="J29" s="44">
        <v>3.6486650344228702</v>
      </c>
      <c r="K29" s="44">
        <v>3.4110257416858301</v>
      </c>
      <c r="L29" s="44">
        <v>3.1783421545149002</v>
      </c>
      <c r="M29" s="49">
        <v>3.1469681031922998</v>
      </c>
    </row>
    <row r="30" spans="2:13" ht="15" customHeight="1">
      <c r="B30" s="59" t="s">
        <v>84</v>
      </c>
      <c r="C30" s="60">
        <v>3.2977730950311201</v>
      </c>
      <c r="D30" s="61">
        <v>3.4581905509839901</v>
      </c>
      <c r="E30" s="61">
        <v>3.5622773844444802</v>
      </c>
      <c r="F30" s="61">
        <v>3.87852716329974</v>
      </c>
      <c r="G30" s="61">
        <v>2.8042705075522698</v>
      </c>
      <c r="H30" s="61">
        <v>2.8847263990042502</v>
      </c>
      <c r="I30" s="61">
        <v>2.98358716777182</v>
      </c>
      <c r="J30" s="61">
        <v>3.2503198102166899</v>
      </c>
      <c r="K30" s="61">
        <v>3.1956495690828199</v>
      </c>
      <c r="L30" s="61">
        <v>3.1222018315703899</v>
      </c>
      <c r="M30" s="62">
        <v>3.3101767216066902</v>
      </c>
    </row>
    <row r="31" spans="2:13" ht="15" customHeight="1">
      <c r="B31" s="42" t="s">
        <v>63</v>
      </c>
      <c r="C31" s="48">
        <v>1.72473000276175</v>
      </c>
      <c r="D31" s="44">
        <v>2.5793762547446399</v>
      </c>
      <c r="E31" s="44">
        <v>3.03081074297189</v>
      </c>
      <c r="F31" s="44">
        <v>3.3718319062087998</v>
      </c>
      <c r="G31" s="44">
        <v>2.7563743648204402</v>
      </c>
      <c r="H31" s="44">
        <v>2.7155085898646298</v>
      </c>
      <c r="I31" s="44">
        <v>2.7816113461487699</v>
      </c>
      <c r="J31" s="44">
        <v>3.14178463750175</v>
      </c>
      <c r="K31" s="44">
        <v>3.1334120941629502</v>
      </c>
      <c r="L31" s="44">
        <v>3.0690366002910001</v>
      </c>
      <c r="M31" s="49">
        <v>3.22582544565969</v>
      </c>
    </row>
    <row r="32" spans="2:13" ht="15" customHeight="1">
      <c r="B32" s="42" t="s">
        <v>58</v>
      </c>
      <c r="C32" s="48">
        <v>3.7474691384662</v>
      </c>
      <c r="D32" s="44">
        <v>3.38172939577378</v>
      </c>
      <c r="E32" s="44">
        <v>3.46297576259748</v>
      </c>
      <c r="F32" s="44">
        <v>3.9658019018332999</v>
      </c>
      <c r="G32" s="44">
        <v>3.3743967922926901</v>
      </c>
      <c r="H32" s="44">
        <v>3.7337781507038899</v>
      </c>
      <c r="I32" s="44">
        <v>3.5839134545346498</v>
      </c>
      <c r="J32" s="44">
        <v>3.4018025524715001</v>
      </c>
      <c r="K32" s="44">
        <v>3.0064727728749201</v>
      </c>
      <c r="L32" s="44">
        <v>3.0654409372046798</v>
      </c>
      <c r="M32" s="49">
        <v>3.5594204493569799</v>
      </c>
    </row>
    <row r="33" spans="2:13" ht="15" customHeight="1">
      <c r="B33" s="42" t="s">
        <v>36</v>
      </c>
      <c r="C33" s="48">
        <v>2.77432000861906</v>
      </c>
      <c r="D33" s="44">
        <v>3.0191417892004901</v>
      </c>
      <c r="E33" s="44">
        <v>2.9681925872008201</v>
      </c>
      <c r="F33" s="44">
        <v>3.10171148311347</v>
      </c>
      <c r="G33" s="44">
        <v>3.3582551684812998</v>
      </c>
      <c r="H33" s="44">
        <v>3.4041703926570199</v>
      </c>
      <c r="I33" s="44">
        <v>3.2257690843293698</v>
      </c>
      <c r="J33" s="44">
        <v>3.5619047190216899</v>
      </c>
      <c r="K33" s="44">
        <v>3.1751651980248501</v>
      </c>
      <c r="L33" s="44">
        <v>3.0471186529239098</v>
      </c>
      <c r="M33" s="49">
        <v>3.1395754747740399</v>
      </c>
    </row>
    <row r="34" spans="2:13" ht="15" customHeight="1">
      <c r="B34" s="42" t="s">
        <v>62</v>
      </c>
      <c r="C34" s="48">
        <v>2.9356361866139999</v>
      </c>
      <c r="D34" s="44">
        <v>2.6290596288122701</v>
      </c>
      <c r="E34" s="44">
        <v>2.69280470917889</v>
      </c>
      <c r="F34" s="44">
        <v>2.9114862979463401</v>
      </c>
      <c r="G34" s="44">
        <v>3.0338825661618798</v>
      </c>
      <c r="H34" s="44">
        <v>3.0134390991009399</v>
      </c>
      <c r="I34" s="44">
        <v>3.12842374121617</v>
      </c>
      <c r="J34" s="44">
        <v>3.3620053098557001</v>
      </c>
      <c r="K34" s="44">
        <v>3.09627173481441</v>
      </c>
      <c r="L34" s="44">
        <v>2.9942209295548201</v>
      </c>
      <c r="M34" s="49">
        <v>3.1883135214957199</v>
      </c>
    </row>
    <row r="35" spans="2:13" ht="15" customHeight="1">
      <c r="B35" s="42" t="s">
        <v>40</v>
      </c>
      <c r="C35" s="48">
        <v>2.6011663833663601</v>
      </c>
      <c r="D35" s="44">
        <v>2.2343070229956501</v>
      </c>
      <c r="E35" s="44">
        <v>2.37033146952519</v>
      </c>
      <c r="F35" s="44">
        <v>2.6332434154885802</v>
      </c>
      <c r="G35" s="44">
        <v>2.48664859461261</v>
      </c>
      <c r="H35" s="44">
        <v>2.6487483715277498</v>
      </c>
      <c r="I35" s="44">
        <v>2.7055232426560401</v>
      </c>
      <c r="J35" s="44">
        <v>3.0314353465019299</v>
      </c>
      <c r="K35" s="44">
        <v>2.8864723130402599</v>
      </c>
      <c r="L35" s="44">
        <v>2.82370347888767</v>
      </c>
      <c r="M35" s="49">
        <v>2.8307151987194001</v>
      </c>
    </row>
    <row r="36" spans="2:13" ht="15" customHeight="1">
      <c r="B36" s="42" t="s">
        <v>60</v>
      </c>
      <c r="C36" s="48">
        <v>3.69505025719267</v>
      </c>
      <c r="D36" s="44">
        <v>4.6789866928497403</v>
      </c>
      <c r="E36" s="44">
        <v>4.6485537992434596</v>
      </c>
      <c r="F36" s="44">
        <v>5.1587619642307896</v>
      </c>
      <c r="G36" s="44">
        <v>1.97585690549937</v>
      </c>
      <c r="H36" s="44">
        <v>2.1355697877381101</v>
      </c>
      <c r="I36" s="44">
        <v>2.17003932328848</v>
      </c>
      <c r="J36" s="44">
        <v>2.6296167068420999</v>
      </c>
      <c r="K36" s="44">
        <v>2.7188755085092802</v>
      </c>
      <c r="L36" s="44">
        <v>2.71907480112898</v>
      </c>
      <c r="M36" s="49">
        <v>2.9580384482928901</v>
      </c>
    </row>
    <row r="37" spans="2:13" ht="15" customHeight="1">
      <c r="B37" s="42" t="s">
        <v>31</v>
      </c>
      <c r="C37" s="48">
        <v>2.3785340616375001</v>
      </c>
      <c r="D37" s="44">
        <v>1.98402940001263</v>
      </c>
      <c r="E37" s="44">
        <v>2.0398978686433402</v>
      </c>
      <c r="F37" s="44">
        <v>2.25761061084176</v>
      </c>
      <c r="G37" s="44">
        <v>2.4546962701552899</v>
      </c>
      <c r="H37" s="44">
        <v>2.6657929477740399</v>
      </c>
      <c r="I37" s="44">
        <v>2.63590247805327</v>
      </c>
      <c r="J37" s="44">
        <v>2.7504205382674201</v>
      </c>
      <c r="K37" s="44">
        <v>2.76514989826553</v>
      </c>
      <c r="L37" s="44">
        <v>2.6995604244285598</v>
      </c>
      <c r="M37" s="49">
        <v>2.8433865943923502</v>
      </c>
    </row>
    <row r="38" spans="2:13" ht="15" customHeight="1">
      <c r="B38" s="42" t="s">
        <v>46</v>
      </c>
      <c r="C38" s="48">
        <v>2.7800892745674202</v>
      </c>
      <c r="D38" s="44">
        <v>3.1295274229835202</v>
      </c>
      <c r="E38" s="44">
        <v>3.1327742920504398</v>
      </c>
      <c r="F38" s="44">
        <v>3.62039983667768</v>
      </c>
      <c r="G38" s="44">
        <v>2.1731815490231301</v>
      </c>
      <c r="H38" s="44">
        <v>2.1275836953838798</v>
      </c>
      <c r="I38" s="44">
        <v>2.3205903462111301</v>
      </c>
      <c r="J38" s="44">
        <v>2.6278255861530102</v>
      </c>
      <c r="K38" s="44">
        <v>2.8440591337652199</v>
      </c>
      <c r="L38" s="44">
        <v>2.6236134019149899</v>
      </c>
      <c r="M38" s="49">
        <v>3.1766426469456301</v>
      </c>
    </row>
    <row r="39" spans="2:13" ht="15" customHeight="1">
      <c r="B39" s="42" t="s">
        <v>57</v>
      </c>
      <c r="C39" s="48">
        <v>4.6075034627140301</v>
      </c>
      <c r="D39" s="44">
        <v>3.21665751166972</v>
      </c>
      <c r="E39" s="44">
        <v>3.71334267556683</v>
      </c>
      <c r="F39" s="44">
        <v>4.1076538340588904</v>
      </c>
      <c r="G39" s="44">
        <v>1.7888166617441299</v>
      </c>
      <c r="H39" s="44">
        <v>1.85231395291242</v>
      </c>
      <c r="I39" s="44">
        <v>1.8472198888437099</v>
      </c>
      <c r="J39" s="44">
        <v>2.3107682901645301</v>
      </c>
      <c r="K39" s="44">
        <v>2.5817374077020099</v>
      </c>
      <c r="L39" s="44">
        <v>2.38013174481131</v>
      </c>
      <c r="M39" s="49">
        <v>2.6002645510283702</v>
      </c>
    </row>
    <row r="40" spans="2:13" ht="15" customHeight="1">
      <c r="B40" s="42" t="s">
        <v>44</v>
      </c>
      <c r="C40" s="48">
        <v>3.5022718912537099</v>
      </c>
      <c r="D40" s="44">
        <v>4.6714508636819803</v>
      </c>
      <c r="E40" s="44">
        <v>5.2738907942765803</v>
      </c>
      <c r="F40" s="44">
        <v>3.7799143636982402</v>
      </c>
      <c r="G40" s="44">
        <v>1.8156194916008199</v>
      </c>
      <c r="H40" s="44">
        <v>2.0130455343105398</v>
      </c>
      <c r="I40" s="44">
        <v>2.26721698976122</v>
      </c>
      <c r="J40" s="44">
        <v>2.3158907459676099</v>
      </c>
      <c r="K40" s="44">
        <v>2.0346312011436001</v>
      </c>
      <c r="L40" s="44">
        <v>2.0145110533249402</v>
      </c>
      <c r="M40" s="49">
        <v>2.3212193493480902</v>
      </c>
    </row>
    <row r="41" spans="2:13" ht="15.75">
      <c r="B41" s="43" t="s">
        <v>52</v>
      </c>
      <c r="C41" s="50" t="s">
        <v>28</v>
      </c>
      <c r="D41" s="51">
        <v>1.9593578196864201</v>
      </c>
      <c r="E41" s="51">
        <v>2.5524349705607299</v>
      </c>
      <c r="F41" s="51">
        <v>3.0253575373588899</v>
      </c>
      <c r="G41" s="51">
        <v>1.8000834896008999</v>
      </c>
      <c r="H41" s="51">
        <v>1.69020213982589</v>
      </c>
      <c r="I41" s="51">
        <v>1.3882483598656099</v>
      </c>
      <c r="J41" s="51">
        <v>1.5010720745547199</v>
      </c>
      <c r="K41" s="51">
        <v>1.30559184727153</v>
      </c>
      <c r="L41" s="51">
        <v>1.4046061984871401</v>
      </c>
      <c r="M41" s="52">
        <v>1.6040640909402399</v>
      </c>
    </row>
    <row r="42" spans="2:13" ht="15.75">
      <c r="B42" s="71"/>
      <c r="C42" s="44"/>
      <c r="D42" s="44"/>
      <c r="E42" s="44"/>
      <c r="F42" s="44"/>
      <c r="G42" s="44"/>
      <c r="H42" s="44"/>
      <c r="I42" s="44"/>
      <c r="J42" s="44"/>
      <c r="K42" s="44"/>
      <c r="L42" s="44"/>
      <c r="M42" s="44"/>
    </row>
    <row r="43" spans="2:13">
      <c r="B43" s="26" t="s">
        <v>65</v>
      </c>
      <c r="M43" s="27" t="s">
        <v>0</v>
      </c>
    </row>
  </sheetData>
  <sortState ref="B7:M41">
    <sortCondition descending="1" ref="L7:L4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43"/>
  <sheetViews>
    <sheetView topLeftCell="A23" workbookViewId="0">
      <selection activeCell="B7" sqref="B7:B41"/>
    </sheetView>
  </sheetViews>
  <sheetFormatPr baseColWidth="10" defaultRowHeight="15"/>
  <cols>
    <col min="1" max="16384" width="11.42578125" style="15"/>
  </cols>
  <sheetData>
    <row r="1" spans="2:26">
      <c r="B1" s="16" t="s">
        <v>0</v>
      </c>
    </row>
    <row r="2" spans="2:26">
      <c r="B2" s="17" t="s">
        <v>1</v>
      </c>
    </row>
    <row r="3" spans="2:26">
      <c r="B3" s="17" t="s">
        <v>88</v>
      </c>
    </row>
    <row r="4" spans="2:26">
      <c r="B4" s="17" t="s">
        <v>2</v>
      </c>
    </row>
    <row r="6" spans="2:26" ht="30">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2:26">
      <c r="B7" s="20" t="s">
        <v>30</v>
      </c>
      <c r="C7" s="21">
        <v>10.236856114368599</v>
      </c>
      <c r="D7" s="21">
        <v>11.1135675119179</v>
      </c>
      <c r="E7" s="21">
        <v>10.276948629022501</v>
      </c>
      <c r="F7" s="21">
        <v>10.099575298354001</v>
      </c>
      <c r="G7" s="21">
        <v>13.086199390224101</v>
      </c>
      <c r="H7" s="21">
        <v>9.4759193961190302</v>
      </c>
      <c r="I7" s="21">
        <v>9.2240489020050394</v>
      </c>
      <c r="J7" s="21">
        <v>9.1566288692863402</v>
      </c>
      <c r="K7" s="21">
        <v>8.8568532896071304</v>
      </c>
      <c r="L7" s="21">
        <v>10.262383980413899</v>
      </c>
      <c r="M7" s="21">
        <v>9.1681429860244901</v>
      </c>
      <c r="N7" s="21">
        <v>8.6832548822265707</v>
      </c>
      <c r="O7" s="21">
        <v>9.0589637711375506</v>
      </c>
      <c r="P7" s="21">
        <v>9.0174120929807096</v>
      </c>
      <c r="Q7" s="21">
        <v>9.0663367396446599</v>
      </c>
      <c r="R7" s="21">
        <v>8.0660238676749199</v>
      </c>
      <c r="S7" s="21">
        <v>7.8478407720405201</v>
      </c>
      <c r="T7" s="21">
        <v>7.4664036375718696</v>
      </c>
      <c r="U7" s="21">
        <v>7.3347476408499297</v>
      </c>
      <c r="V7" s="21">
        <v>7.0443677266089404</v>
      </c>
      <c r="W7" s="21">
        <v>11.2987088928886</v>
      </c>
      <c r="X7" s="21">
        <v>10.0603456967931</v>
      </c>
      <c r="Y7" s="21">
        <v>9.5784903713125207</v>
      </c>
      <c r="Z7" s="21">
        <v>8.4350689664832892</v>
      </c>
    </row>
    <row r="8" spans="2:26">
      <c r="B8" s="20" t="s">
        <v>31</v>
      </c>
      <c r="C8" s="21">
        <v>11.531599632415499</v>
      </c>
      <c r="D8" s="21">
        <v>11.224094888718801</v>
      </c>
      <c r="E8" s="21">
        <v>10.279595060893501</v>
      </c>
      <c r="F8" s="21">
        <v>10.767026481488999</v>
      </c>
      <c r="G8" s="21">
        <v>9.6085940387379907</v>
      </c>
      <c r="H8" s="21">
        <v>12.294637811671899</v>
      </c>
      <c r="I8" s="21">
        <v>9.8092735232653094</v>
      </c>
      <c r="J8" s="21">
        <v>9.9364732265891096</v>
      </c>
      <c r="K8" s="21">
        <v>10.4099270177581</v>
      </c>
      <c r="L8" s="21">
        <v>10.974452089795999</v>
      </c>
      <c r="M8" s="21">
        <v>11.009617819946101</v>
      </c>
      <c r="N8" s="21">
        <v>11.862348691231601</v>
      </c>
      <c r="O8" s="21">
        <v>12.1438416600311</v>
      </c>
      <c r="P8" s="21">
        <v>11.454493896982999</v>
      </c>
      <c r="Q8" s="21">
        <v>10.8613652319263</v>
      </c>
      <c r="R8" s="21">
        <v>9.9493187145339306</v>
      </c>
      <c r="S8" s="21">
        <v>9.5838396927091907</v>
      </c>
      <c r="T8" s="21">
        <v>8.6620379642008505</v>
      </c>
      <c r="U8" s="21">
        <v>8.7162817704254998</v>
      </c>
      <c r="V8" s="21">
        <v>8.4356721700449793</v>
      </c>
      <c r="W8" s="21">
        <v>10.8002593633781</v>
      </c>
      <c r="X8" s="21">
        <v>9.6349337342635692</v>
      </c>
      <c r="Y8" s="21">
        <v>8.5591957747368603</v>
      </c>
      <c r="Z8" s="21">
        <v>8.7757491523854796</v>
      </c>
    </row>
    <row r="9" spans="2:26">
      <c r="B9" s="20" t="s">
        <v>32</v>
      </c>
      <c r="C9" s="21">
        <v>9.5255187053995591</v>
      </c>
      <c r="D9" s="21">
        <v>9.2880739299440904</v>
      </c>
      <c r="E9" s="21">
        <v>8.2883050430009693</v>
      </c>
      <c r="F9" s="21">
        <v>8.1829245258207397</v>
      </c>
      <c r="G9" s="21">
        <v>7.5923221067715003</v>
      </c>
      <c r="H9" s="21">
        <v>7.25187993725336</v>
      </c>
      <c r="I9" s="21">
        <v>6.8724926567081202</v>
      </c>
      <c r="J9" s="21">
        <v>6.3932619238226698</v>
      </c>
      <c r="K9" s="21">
        <v>6.2472201955171904</v>
      </c>
      <c r="L9" s="21">
        <v>6.5430392265425397</v>
      </c>
      <c r="M9" s="21">
        <v>6.5674578403503396</v>
      </c>
      <c r="N9" s="21">
        <v>6.4578315426227801</v>
      </c>
      <c r="O9" s="21">
        <v>6.1950491489442001</v>
      </c>
      <c r="P9" s="21">
        <v>5.8914010641099699</v>
      </c>
      <c r="Q9" s="21">
        <v>5.4913584554197801</v>
      </c>
      <c r="R9" s="21">
        <v>5.5100854534246402</v>
      </c>
      <c r="S9" s="21">
        <v>5.5947194198076096</v>
      </c>
      <c r="T9" s="21">
        <v>5.4674277471093902</v>
      </c>
      <c r="U9" s="21">
        <v>5.6903172419962704</v>
      </c>
      <c r="V9" s="21">
        <v>5.9630967473113996</v>
      </c>
      <c r="W9" s="21">
        <v>10.0672047671566</v>
      </c>
      <c r="X9" s="21">
        <v>8.2871483679033702</v>
      </c>
      <c r="Y9" s="21">
        <v>6.4875093828702104</v>
      </c>
      <c r="Z9" s="21">
        <v>7.0611934651528196</v>
      </c>
    </row>
    <row r="10" spans="2:26">
      <c r="B10" s="20" t="s">
        <v>35</v>
      </c>
      <c r="C10" s="21">
        <v>6.3969662874526003</v>
      </c>
      <c r="D10" s="21">
        <v>9.3838339171484204</v>
      </c>
      <c r="E10" s="21">
        <v>9.1146274347690106</v>
      </c>
      <c r="F10" s="21">
        <v>9.1383691285851292</v>
      </c>
      <c r="G10" s="21">
        <v>6.5616137434795299</v>
      </c>
      <c r="H10" s="21">
        <v>6.7980987035703002</v>
      </c>
      <c r="I10" s="21">
        <v>6.0995928902525902</v>
      </c>
      <c r="J10" s="21">
        <v>5.9983472612999602</v>
      </c>
      <c r="K10" s="21">
        <v>5.8008739923379498</v>
      </c>
      <c r="L10" s="21">
        <v>5.8212573548886599</v>
      </c>
      <c r="M10" s="21">
        <v>5.9751764960257399</v>
      </c>
      <c r="N10" s="21">
        <v>6.7282811868568198</v>
      </c>
      <c r="O10" s="21">
        <v>8.6399866355412094</v>
      </c>
      <c r="P10" s="21">
        <v>6.7083296254195499</v>
      </c>
      <c r="Q10" s="21">
        <v>6.9602244499817401</v>
      </c>
      <c r="R10" s="21">
        <v>6.2344079609390999</v>
      </c>
      <c r="S10" s="21">
        <v>5.9295317187793604</v>
      </c>
      <c r="T10" s="21">
        <v>5.5382689390779998</v>
      </c>
      <c r="U10" s="21">
        <v>5.6526813657176804</v>
      </c>
      <c r="V10" s="21">
        <v>5.51117710378682</v>
      </c>
      <c r="W10" s="21">
        <v>7.1033529742200097</v>
      </c>
      <c r="X10" s="21">
        <v>7.0360056787240497</v>
      </c>
      <c r="Y10" s="21">
        <v>6.5786584494016296</v>
      </c>
      <c r="Z10" s="21">
        <v>6.6961360514787103</v>
      </c>
    </row>
    <row r="11" spans="2:26">
      <c r="B11" s="20" t="s">
        <v>36</v>
      </c>
      <c r="C11" s="21">
        <v>9.5514075377607206</v>
      </c>
      <c r="D11" s="21">
        <v>8.8031090678112491</v>
      </c>
      <c r="E11" s="21">
        <v>8.5497535727903209</v>
      </c>
      <c r="F11" s="21">
        <v>8.1787162625017906</v>
      </c>
      <c r="G11" s="21">
        <v>7.69278534501764</v>
      </c>
      <c r="H11" s="21">
        <v>6.9885226255811403</v>
      </c>
      <c r="I11" s="21">
        <v>6.6376865701811498</v>
      </c>
      <c r="J11" s="21">
        <v>6.7396597947642398</v>
      </c>
      <c r="K11" s="21">
        <v>7.0487114231981396</v>
      </c>
      <c r="L11" s="21">
        <v>7.9067768723229799</v>
      </c>
      <c r="M11" s="21">
        <v>7.7159426499569497</v>
      </c>
      <c r="N11" s="21">
        <v>8.1194197571491404</v>
      </c>
      <c r="O11" s="21">
        <v>9.1439867936255208</v>
      </c>
      <c r="P11" s="21">
        <v>7.4580151164564503</v>
      </c>
      <c r="Q11" s="21">
        <v>7.0875498002102502</v>
      </c>
      <c r="R11" s="21">
        <v>7.19197983422288</v>
      </c>
      <c r="S11" s="21">
        <v>6.1200456999639998</v>
      </c>
      <c r="T11" s="21">
        <v>5.7464197908913501</v>
      </c>
      <c r="U11" s="21">
        <v>6.1634676970777003</v>
      </c>
      <c r="V11" s="21">
        <v>5.6327892694589599</v>
      </c>
      <c r="W11" s="21">
        <v>7.5968188313514498</v>
      </c>
      <c r="X11" s="21">
        <v>6.4681483704130702</v>
      </c>
      <c r="Y11" s="21">
        <v>5.42562000719143</v>
      </c>
      <c r="Z11" s="21">
        <v>5.8683467134243497</v>
      </c>
    </row>
    <row r="12" spans="2:26">
      <c r="B12" s="20" t="s">
        <v>37</v>
      </c>
      <c r="C12" s="21">
        <v>2.3980640944473399</v>
      </c>
      <c r="D12" s="21">
        <v>2.16982838311286</v>
      </c>
      <c r="E12" s="21">
        <v>2.2658564380494899</v>
      </c>
      <c r="F12" s="21">
        <v>2.2591344721396398</v>
      </c>
      <c r="G12" s="21">
        <v>2.4223846418502002</v>
      </c>
      <c r="H12" s="21">
        <v>2.7050511639326702</v>
      </c>
      <c r="I12" s="21">
        <v>2.9415313404851302</v>
      </c>
      <c r="J12" s="21">
        <v>3.15629096438099</v>
      </c>
      <c r="K12" s="21">
        <v>4.0592284333739697</v>
      </c>
      <c r="L12" s="21">
        <v>4.9042839214126603</v>
      </c>
      <c r="M12" s="21">
        <v>2.9487648443202401</v>
      </c>
      <c r="N12" s="21">
        <v>2.6311299183813102</v>
      </c>
      <c r="O12" s="21">
        <v>4.0073956978576302</v>
      </c>
      <c r="P12" s="21">
        <v>3.5985580438275999</v>
      </c>
      <c r="Q12" s="21">
        <v>3.29968500175822</v>
      </c>
      <c r="R12" s="21">
        <v>3.3891956865884998</v>
      </c>
      <c r="S12" s="21">
        <v>3.28496705176808</v>
      </c>
      <c r="T12" s="21">
        <v>2.8660000940454302</v>
      </c>
      <c r="U12" s="21">
        <v>3.0943543020557001</v>
      </c>
      <c r="V12" s="21">
        <v>2.8529720327986898</v>
      </c>
      <c r="W12" s="21">
        <v>5.0177160820093203</v>
      </c>
      <c r="X12" s="21">
        <v>4.1835896420240797</v>
      </c>
      <c r="Y12" s="21">
        <v>4.2063172221908101</v>
      </c>
      <c r="Z12" s="21">
        <v>3.81719001834399</v>
      </c>
    </row>
    <row r="13" spans="2:26">
      <c r="B13" s="20" t="s">
        <v>38</v>
      </c>
      <c r="C13" s="21">
        <v>7.0051178273429802</v>
      </c>
      <c r="D13" s="21">
        <v>6.7165469217843503</v>
      </c>
      <c r="E13" s="21">
        <v>6.1257073565076796</v>
      </c>
      <c r="F13" s="21">
        <v>5.8550957723084203</v>
      </c>
      <c r="G13" s="21">
        <v>5.6715026363699401</v>
      </c>
      <c r="H13" s="21">
        <v>5.7297802825112703</v>
      </c>
      <c r="I13" s="21">
        <v>5.54723159070004</v>
      </c>
      <c r="J13" s="21">
        <v>5.3015358790542004</v>
      </c>
      <c r="K13" s="21">
        <v>5.4465053306769997</v>
      </c>
      <c r="L13" s="21">
        <v>5.9405177868874999</v>
      </c>
      <c r="M13" s="21">
        <v>6.0516511025953097</v>
      </c>
      <c r="N13" s="21">
        <v>6.1946320609142198</v>
      </c>
      <c r="O13" s="21">
        <v>6.1259220074060003</v>
      </c>
      <c r="P13" s="21">
        <v>6.0541433043239001</v>
      </c>
      <c r="Q13" s="21">
        <v>6.0022831604770399</v>
      </c>
      <c r="R13" s="21">
        <v>5.6619662023292996</v>
      </c>
      <c r="S13" s="21">
        <v>5.3588729678235802</v>
      </c>
      <c r="T13" s="21">
        <v>4.8748142016679603</v>
      </c>
      <c r="U13" s="21">
        <v>4.7963605786852401</v>
      </c>
      <c r="V13" s="21">
        <v>4.5744975221995796</v>
      </c>
      <c r="W13" s="21">
        <v>5.7372021304047998</v>
      </c>
      <c r="X13" s="21">
        <v>5.4891382997539804</v>
      </c>
      <c r="Y13" s="21">
        <v>4.6615439532568104</v>
      </c>
      <c r="Z13" s="21">
        <v>5.5045770860316603</v>
      </c>
    </row>
    <row r="14" spans="2:26">
      <c r="B14" s="20" t="s">
        <v>39</v>
      </c>
      <c r="C14" s="21">
        <v>8.3628064631477308</v>
      </c>
      <c r="D14" s="21">
        <v>8.7053809075122004</v>
      </c>
      <c r="E14" s="21">
        <v>8.9986608634035097</v>
      </c>
      <c r="F14" s="21">
        <v>8.7629155117311495</v>
      </c>
      <c r="G14" s="21">
        <v>8.4956810230859805</v>
      </c>
      <c r="H14" s="21">
        <v>8.5349505578084006</v>
      </c>
      <c r="I14" s="21">
        <v>8.4578407783921001</v>
      </c>
      <c r="J14" s="21">
        <v>8.7632218836671907</v>
      </c>
      <c r="K14" s="21">
        <v>9.1692275129488703</v>
      </c>
      <c r="L14" s="21">
        <v>9.3398876622150908</v>
      </c>
      <c r="M14" s="21">
        <v>9.2346074554008499</v>
      </c>
      <c r="N14" s="21">
        <v>9.1890497906690598</v>
      </c>
      <c r="O14" s="21">
        <v>9.3696761081703901</v>
      </c>
      <c r="P14" s="21">
        <v>9.6370418514021203</v>
      </c>
      <c r="Q14" s="21">
        <v>9.6545714044140407</v>
      </c>
      <c r="R14" s="21">
        <v>9.5617174076733704</v>
      </c>
      <c r="S14" s="21">
        <v>9.3658930795110997</v>
      </c>
      <c r="T14" s="21">
        <v>9.8004542954395308</v>
      </c>
      <c r="U14" s="21">
        <v>8.9905088082396496</v>
      </c>
      <c r="V14" s="21">
        <v>8.1243009434888496</v>
      </c>
      <c r="W14" s="21">
        <v>9.9930758897494592</v>
      </c>
      <c r="X14" s="21">
        <v>10.240595050688301</v>
      </c>
      <c r="Y14" s="21">
        <v>10.407375816015101</v>
      </c>
      <c r="Z14" s="21">
        <v>9.85764306005135</v>
      </c>
    </row>
    <row r="15" spans="2:26">
      <c r="B15" s="20" t="s">
        <v>40</v>
      </c>
      <c r="C15" s="21">
        <v>7.9788323018697804</v>
      </c>
      <c r="D15" s="21">
        <v>7.6612480813288801</v>
      </c>
      <c r="E15" s="21">
        <v>7.4064478986758804</v>
      </c>
      <c r="F15" s="21">
        <v>7.3777339444218804</v>
      </c>
      <c r="G15" s="21">
        <v>6.9758486550605303</v>
      </c>
      <c r="H15" s="21">
        <v>7.0584896655214999</v>
      </c>
      <c r="I15" s="21">
        <v>6.6959994724216703</v>
      </c>
      <c r="J15" s="21">
        <v>6.4788649290777398</v>
      </c>
      <c r="K15" s="21">
        <v>6.9692394427110704</v>
      </c>
      <c r="L15" s="21">
        <v>7.2493957600997296</v>
      </c>
      <c r="M15" s="21">
        <v>7.9881959893886201</v>
      </c>
      <c r="N15" s="21">
        <v>6.5838977221860304</v>
      </c>
      <c r="O15" s="21">
        <v>6.4698362365107602</v>
      </c>
      <c r="P15" s="21">
        <v>6.25006975251807</v>
      </c>
      <c r="Q15" s="21">
        <v>5.8768847335327603</v>
      </c>
      <c r="R15" s="21">
        <v>5.6243903229465397</v>
      </c>
      <c r="S15" s="21">
        <v>5.4579473172074797</v>
      </c>
      <c r="T15" s="21">
        <v>5.31435467456794</v>
      </c>
      <c r="U15" s="21">
        <v>5.2362049820321603</v>
      </c>
      <c r="V15" s="21">
        <v>5.2568404019372696</v>
      </c>
      <c r="W15" s="21">
        <v>6.8194757683454998</v>
      </c>
      <c r="X15" s="21">
        <v>7.3466323583011901</v>
      </c>
      <c r="Y15" s="21">
        <v>7.1939502004375502</v>
      </c>
      <c r="Z15" s="21">
        <v>6.8301179056515897</v>
      </c>
    </row>
    <row r="16" spans="2:26">
      <c r="B16" s="20" t="s">
        <v>41</v>
      </c>
      <c r="C16" s="21">
        <v>11.4445255772875</v>
      </c>
      <c r="D16" s="21">
        <v>9.0573220289655403</v>
      </c>
      <c r="E16" s="21">
        <v>9.6203793493824108</v>
      </c>
      <c r="F16" s="21">
        <v>8.9307044578005694</v>
      </c>
      <c r="G16" s="21">
        <v>9.3856601037625094</v>
      </c>
      <c r="H16" s="21">
        <v>7.9949323248444397</v>
      </c>
      <c r="I16" s="21">
        <v>5.7055829264984101</v>
      </c>
      <c r="J16" s="21">
        <v>7.3402812651146299</v>
      </c>
      <c r="K16" s="21">
        <v>8.6606341996018799</v>
      </c>
      <c r="L16" s="21">
        <v>8.1033580913516907</v>
      </c>
      <c r="M16" s="21">
        <v>9.5934310847113196</v>
      </c>
      <c r="N16" s="21">
        <v>11.6068319476773</v>
      </c>
      <c r="O16" s="21">
        <v>13.0102790525267</v>
      </c>
      <c r="P16" s="21">
        <v>21.339154708516102</v>
      </c>
      <c r="Q16" s="21">
        <v>8.1290680670586699</v>
      </c>
      <c r="R16" s="21">
        <v>10.9726757270988</v>
      </c>
      <c r="S16" s="21">
        <v>6.4976313791781397</v>
      </c>
      <c r="T16" s="21">
        <v>4.8523367263997104</v>
      </c>
      <c r="U16" s="21">
        <v>7.1964968396558602</v>
      </c>
      <c r="V16" s="21">
        <v>7.2388552080064104</v>
      </c>
      <c r="W16" s="21">
        <v>13.8110699287241</v>
      </c>
      <c r="X16" s="21">
        <v>12.9606142903093</v>
      </c>
      <c r="Y16" s="21">
        <v>11.8106835410813</v>
      </c>
      <c r="Z16" s="21">
        <v>9.4659388574266892</v>
      </c>
    </row>
    <row r="17" spans="2:26">
      <c r="B17" s="20" t="s">
        <v>42</v>
      </c>
      <c r="C17" s="21">
        <v>11.2883969322708</v>
      </c>
      <c r="D17" s="21">
        <v>10.854414445112599</v>
      </c>
      <c r="E17" s="21">
        <v>11.6105458167648</v>
      </c>
      <c r="F17" s="21">
        <v>9.35849271065943</v>
      </c>
      <c r="G17" s="21">
        <v>9.6314809301939199</v>
      </c>
      <c r="H17" s="21">
        <v>9.2603813262631096</v>
      </c>
      <c r="I17" s="21">
        <v>9.8719185703415508</v>
      </c>
      <c r="J17" s="21">
        <v>10.0967895463777</v>
      </c>
      <c r="K17" s="21">
        <v>9.0259646051734901</v>
      </c>
      <c r="L17" s="21">
        <v>9.5890213769183692</v>
      </c>
      <c r="M17" s="21">
        <v>8.9301740259701408</v>
      </c>
      <c r="N17" s="21">
        <v>10.659463188140601</v>
      </c>
      <c r="O17" s="21">
        <v>11.0123301158507</v>
      </c>
      <c r="P17" s="21">
        <v>11.2998339932474</v>
      </c>
      <c r="Q17" s="21">
        <v>11.068183071316501</v>
      </c>
      <c r="R17" s="21">
        <v>11.0368476211996</v>
      </c>
      <c r="S17" s="21">
        <v>11.047274002487701</v>
      </c>
      <c r="T17" s="21">
        <v>9.6815839788606493</v>
      </c>
      <c r="U17" s="21">
        <v>8.8283094836972893</v>
      </c>
      <c r="V17" s="21">
        <v>8.5010843442253901</v>
      </c>
      <c r="W17" s="21">
        <v>12.516465514934699</v>
      </c>
      <c r="X17" s="21">
        <v>10.576117286132099</v>
      </c>
      <c r="Y17" s="21">
        <v>12.845704419219</v>
      </c>
      <c r="Z17" s="21">
        <v>13.7749772779016</v>
      </c>
    </row>
    <row r="18" spans="2:26">
      <c r="B18" s="20" t="s">
        <v>43</v>
      </c>
      <c r="C18" s="21">
        <v>10.9053309871269</v>
      </c>
      <c r="D18" s="21">
        <v>13.078960879359601</v>
      </c>
      <c r="E18" s="21">
        <v>9.3605517141705494</v>
      </c>
      <c r="F18" s="21">
        <v>10.290964303113</v>
      </c>
      <c r="G18" s="21">
        <v>10.0722295579723</v>
      </c>
      <c r="H18" s="21">
        <v>9.3142074061040194</v>
      </c>
      <c r="I18" s="21">
        <v>9.5732400182925996</v>
      </c>
      <c r="J18" s="21">
        <v>9.7727508720709295</v>
      </c>
      <c r="K18" s="21">
        <v>27.972940925783998</v>
      </c>
      <c r="L18" s="21">
        <v>16.633290233916501</v>
      </c>
      <c r="M18" s="21">
        <v>13.2621174678175</v>
      </c>
      <c r="N18" s="21">
        <v>13.468780866065799</v>
      </c>
      <c r="O18" s="21">
        <v>12.702041651121201</v>
      </c>
      <c r="P18" s="21">
        <v>11.3062174644836</v>
      </c>
      <c r="Q18" s="21">
        <v>11.4488585342039</v>
      </c>
      <c r="R18" s="21">
        <v>10.3533400759008</v>
      </c>
      <c r="S18" s="21">
        <v>14.1324638812752</v>
      </c>
      <c r="T18" s="21">
        <v>10.223412195206301</v>
      </c>
      <c r="U18" s="21">
        <v>8.1716605556832107</v>
      </c>
      <c r="V18" s="21">
        <v>7.4954987111883904</v>
      </c>
      <c r="W18" s="21">
        <v>9.1800835372595593</v>
      </c>
      <c r="X18" s="21">
        <v>8.1342114751164303</v>
      </c>
      <c r="Y18" s="21">
        <v>9.3249333043970299</v>
      </c>
      <c r="Z18" s="21">
        <v>9.3237949172454808</v>
      </c>
    </row>
    <row r="19" spans="2:26">
      <c r="B19" s="20" t="s">
        <v>44</v>
      </c>
      <c r="C19" s="21">
        <v>5.2761738023824201</v>
      </c>
      <c r="D19" s="21">
        <v>5.0991417215866202</v>
      </c>
      <c r="E19" s="21">
        <v>4.8911051645541397</v>
      </c>
      <c r="F19" s="21">
        <v>4.8583272607266199</v>
      </c>
      <c r="G19" s="21">
        <v>4.7835033614021203</v>
      </c>
      <c r="H19" s="21">
        <v>4.6435618616887897</v>
      </c>
      <c r="I19" s="21">
        <v>4.4174594275862002</v>
      </c>
      <c r="J19" s="21">
        <v>4.4581757389801</v>
      </c>
      <c r="K19" s="21">
        <v>5.9297966220690803</v>
      </c>
      <c r="L19" s="21">
        <v>8.2621659219310395</v>
      </c>
      <c r="M19" s="21">
        <v>27.568092993301502</v>
      </c>
      <c r="N19" s="21">
        <v>10.7529630671393</v>
      </c>
      <c r="O19" s="21">
        <v>7.6683374719893402</v>
      </c>
      <c r="P19" s="21">
        <v>7.5773753597947104</v>
      </c>
      <c r="Q19" s="21">
        <v>6.6058728273689704</v>
      </c>
      <c r="R19" s="21">
        <v>5.4579014380900404</v>
      </c>
      <c r="S19" s="21">
        <v>4.5287958711746796</v>
      </c>
      <c r="T19" s="21">
        <v>3.91747391126375</v>
      </c>
      <c r="U19" s="21">
        <v>3.89448608909718</v>
      </c>
      <c r="V19" s="21">
        <v>3.1546578485238399</v>
      </c>
      <c r="W19" s="21">
        <v>4.2488216224359503</v>
      </c>
      <c r="X19" s="21">
        <v>3.6865516547947599</v>
      </c>
      <c r="Y19" s="21">
        <v>2.6066574800700701</v>
      </c>
      <c r="Z19" s="21">
        <v>2.6975098098041199</v>
      </c>
    </row>
    <row r="20" spans="2:26">
      <c r="B20" s="20" t="s">
        <v>45</v>
      </c>
      <c r="C20" s="21">
        <v>11.9208773454578</v>
      </c>
      <c r="D20" s="21">
        <v>12.4274039079113</v>
      </c>
      <c r="E20" s="21">
        <v>15.229805350427201</v>
      </c>
      <c r="F20" s="21">
        <v>11.8774900321002</v>
      </c>
      <c r="G20" s="21">
        <v>11.9823426780461</v>
      </c>
      <c r="H20" s="21">
        <v>11.9536020411752</v>
      </c>
      <c r="I20" s="21">
        <v>11.5419097947608</v>
      </c>
      <c r="J20" s="21">
        <v>10.992828972556801</v>
      </c>
      <c r="K20" s="21">
        <v>11.604977231082399</v>
      </c>
      <c r="L20" s="21">
        <v>11.721869263171399</v>
      </c>
      <c r="M20" s="21">
        <v>10.072299259651601</v>
      </c>
      <c r="N20" s="21">
        <v>9.7406385831458007</v>
      </c>
      <c r="O20" s="21">
        <v>9.8332756357834104</v>
      </c>
      <c r="P20" s="21">
        <v>9.8743052119228594</v>
      </c>
      <c r="Q20" s="21">
        <v>8.8447806116805303</v>
      </c>
      <c r="R20" s="21">
        <v>8.1235665030011397</v>
      </c>
      <c r="S20" s="21">
        <v>8.1464737383490906</v>
      </c>
      <c r="T20" s="21">
        <v>8.08289828836309</v>
      </c>
      <c r="U20" s="21">
        <v>8.3566000134554699</v>
      </c>
      <c r="V20" s="21">
        <v>8.1567753991590397</v>
      </c>
      <c r="W20" s="21">
        <v>11.780295705272099</v>
      </c>
      <c r="X20" s="21">
        <v>9.7923217327429803</v>
      </c>
      <c r="Y20" s="21">
        <v>8.1209953443072909</v>
      </c>
      <c r="Z20" s="21">
        <v>8.53103028431096</v>
      </c>
    </row>
    <row r="21" spans="2:26">
      <c r="B21" s="20" t="s">
        <v>46</v>
      </c>
      <c r="C21" s="21">
        <v>10.8509844833983</v>
      </c>
      <c r="D21" s="21">
        <v>10.9646543760384</v>
      </c>
      <c r="E21" s="21">
        <v>10.462977997484799</v>
      </c>
      <c r="F21" s="21">
        <v>9.8341701288993892</v>
      </c>
      <c r="G21" s="21">
        <v>9.2436564238722205</v>
      </c>
      <c r="H21" s="21">
        <v>9.1531226862786106</v>
      </c>
      <c r="I21" s="21">
        <v>9.9453529352106393</v>
      </c>
      <c r="J21" s="21">
        <v>9.2595213275826307</v>
      </c>
      <c r="K21" s="21">
        <v>9.3857294812227003</v>
      </c>
      <c r="L21" s="21">
        <v>9.56450663553745</v>
      </c>
      <c r="M21" s="21">
        <v>9.0091459862626895</v>
      </c>
      <c r="N21" s="21">
        <v>9.2323814311681502</v>
      </c>
      <c r="O21" s="21">
        <v>10.1837315669039</v>
      </c>
      <c r="P21" s="21">
        <v>9.9530569019529107</v>
      </c>
      <c r="Q21" s="21">
        <v>9.9642960779235192</v>
      </c>
      <c r="R21" s="21">
        <v>9.6733696363511594</v>
      </c>
      <c r="S21" s="21">
        <v>8.8904832881262106</v>
      </c>
      <c r="T21" s="21">
        <v>9.0993772975873206</v>
      </c>
      <c r="U21" s="21">
        <v>8.6567000295430496</v>
      </c>
      <c r="V21" s="21">
        <v>8.3178738170892608</v>
      </c>
      <c r="W21" s="21">
        <v>10.9017187242797</v>
      </c>
      <c r="X21" s="21">
        <v>13.0955783406894</v>
      </c>
      <c r="Y21" s="21">
        <v>14.213129543909901</v>
      </c>
      <c r="Z21" s="21">
        <v>13.6657804830392</v>
      </c>
    </row>
    <row r="22" spans="2:26">
      <c r="B22" s="20" t="s">
        <v>47</v>
      </c>
      <c r="C22" s="22" t="s">
        <v>28</v>
      </c>
      <c r="D22" s="22" t="s">
        <v>28</v>
      </c>
      <c r="E22" s="22" t="s">
        <v>28</v>
      </c>
      <c r="F22" s="22" t="s">
        <v>28</v>
      </c>
      <c r="G22" s="22" t="s">
        <v>28</v>
      </c>
      <c r="H22" s="21">
        <v>4.7739634294281696</v>
      </c>
      <c r="I22" s="21">
        <v>4.4969805867367096</v>
      </c>
      <c r="J22" s="21">
        <v>4.5157104348246904</v>
      </c>
      <c r="K22" s="21">
        <v>4.8222910751656096</v>
      </c>
      <c r="L22" s="21">
        <v>6.45654085437703</v>
      </c>
      <c r="M22" s="21">
        <v>5.5406141586681397</v>
      </c>
      <c r="N22" s="21">
        <v>5.5689338141063303</v>
      </c>
      <c r="O22" s="21">
        <v>5.4262882819051601</v>
      </c>
      <c r="P22" s="21">
        <v>5.4758339188119702</v>
      </c>
      <c r="Q22" s="21">
        <v>5.2442797087956903</v>
      </c>
      <c r="R22" s="21">
        <v>5.0199774251471503</v>
      </c>
      <c r="S22" s="21">
        <v>4.8423060573740502</v>
      </c>
      <c r="T22" s="21">
        <v>4.6662375491119601</v>
      </c>
      <c r="U22" s="21">
        <v>4.53929818024573</v>
      </c>
      <c r="V22" s="21">
        <v>4.5509963241435702</v>
      </c>
      <c r="W22" s="21">
        <v>10.050885209933901</v>
      </c>
      <c r="X22" s="21">
        <v>7.8982650063292397</v>
      </c>
      <c r="Y22" s="21">
        <v>7.0821186570705796</v>
      </c>
      <c r="Z22" s="21">
        <v>6.2477477667729602</v>
      </c>
    </row>
    <row r="23" spans="2:26">
      <c r="B23" s="20" t="s">
        <v>48</v>
      </c>
      <c r="C23" s="21">
        <v>5.4129843668930597</v>
      </c>
      <c r="D23" s="21">
        <v>6.2844476992741196</v>
      </c>
      <c r="E23" s="21">
        <v>6.4478802555847397</v>
      </c>
      <c r="F23" s="21">
        <v>11.373354961913799</v>
      </c>
      <c r="G23" s="21">
        <v>8.2309481333519603</v>
      </c>
      <c r="H23" s="21">
        <v>7.4503843794386002</v>
      </c>
      <c r="I23" s="21">
        <v>7.6900478088929596</v>
      </c>
      <c r="J23" s="21">
        <v>7.0368526910391003</v>
      </c>
      <c r="K23" s="21">
        <v>7.77678366653147</v>
      </c>
      <c r="L23" s="21">
        <v>8.2299328729141994</v>
      </c>
      <c r="M23" s="21">
        <v>7.3074163357522002</v>
      </c>
      <c r="N23" s="21">
        <v>8.0342648322945696</v>
      </c>
      <c r="O23" s="21">
        <v>8.08574428176839</v>
      </c>
      <c r="P23" s="21">
        <v>6.9669004165790902</v>
      </c>
      <c r="Q23" s="21">
        <v>7.1413173927521303</v>
      </c>
      <c r="R23" s="21">
        <v>6.8445279576464797</v>
      </c>
      <c r="S23" s="21">
        <v>6.3321339690324203</v>
      </c>
      <c r="T23" s="21">
        <v>6.2243609730963803</v>
      </c>
      <c r="U23" s="21">
        <v>6.1048309283451303</v>
      </c>
      <c r="V23" s="21">
        <v>6.7069970743327101</v>
      </c>
      <c r="W23" s="21">
        <v>9.2418215210206203</v>
      </c>
      <c r="X23" s="21">
        <v>8.9399588975787498</v>
      </c>
      <c r="Y23" s="21">
        <v>9.7855413686699908</v>
      </c>
      <c r="Z23" s="21">
        <v>7.9614627650780099</v>
      </c>
    </row>
    <row r="24" spans="2:26">
      <c r="B24" s="20" t="s">
        <v>49</v>
      </c>
      <c r="C24" s="21">
        <v>5.9346419007217301</v>
      </c>
      <c r="D24" s="21">
        <v>4.4558839204453804</v>
      </c>
      <c r="E24" s="21">
        <v>5.02000689083218</v>
      </c>
      <c r="F24" s="21">
        <v>2.7674323244014301</v>
      </c>
      <c r="G24" s="21">
        <v>3.5393229514824198</v>
      </c>
      <c r="H24" s="21">
        <v>5.8232614950456902</v>
      </c>
      <c r="I24" s="21">
        <v>7.3341770786238802</v>
      </c>
      <c r="J24" s="21">
        <v>5.1571116102330903</v>
      </c>
      <c r="K24" s="21">
        <v>6.1851522003078898</v>
      </c>
      <c r="L24" s="21">
        <v>7.7105424178034099</v>
      </c>
      <c r="M24" s="21">
        <v>9.5045949014765601</v>
      </c>
      <c r="N24" s="21">
        <v>7.5570453087942502</v>
      </c>
      <c r="O24" s="21">
        <v>6.8200709181615196</v>
      </c>
      <c r="P24" s="21">
        <v>6.5014914015376002</v>
      </c>
      <c r="Q24" s="21">
        <v>6.8831734970330896</v>
      </c>
      <c r="R24" s="21">
        <v>5.9438778958942597</v>
      </c>
      <c r="S24" s="21">
        <v>6.0784122114570698</v>
      </c>
      <c r="T24" s="21">
        <v>5.6741850983705797</v>
      </c>
      <c r="U24" s="21">
        <v>5.9381369447424204</v>
      </c>
      <c r="V24" s="21">
        <v>4.3671321281451601</v>
      </c>
      <c r="W24" s="21">
        <v>5.5476359774078698</v>
      </c>
      <c r="X24" s="21">
        <v>6.9980145762932304</v>
      </c>
      <c r="Y24" s="21">
        <v>6.3539548460133801</v>
      </c>
      <c r="Z24" s="21">
        <v>6.2537617586269096</v>
      </c>
    </row>
    <row r="25" spans="2:26">
      <c r="B25" s="20" t="s">
        <v>50</v>
      </c>
      <c r="C25" s="21">
        <v>4.7946860979423498</v>
      </c>
      <c r="D25" s="21">
        <v>4.5852983580282398</v>
      </c>
      <c r="E25" s="21">
        <v>3.1966894085429298</v>
      </c>
      <c r="F25" s="21">
        <v>2.6267884309789999</v>
      </c>
      <c r="G25" s="21">
        <v>2.83790639892994</v>
      </c>
      <c r="H25" s="21">
        <v>3.53474147613534</v>
      </c>
      <c r="I25" s="21">
        <v>2.9888005479647402</v>
      </c>
      <c r="J25" s="21">
        <v>3.7373342107823899</v>
      </c>
      <c r="K25" s="21">
        <v>3.29925903477606</v>
      </c>
      <c r="L25" s="21">
        <v>3.9909604454512899</v>
      </c>
      <c r="M25" s="21">
        <v>3.9655236501942999</v>
      </c>
      <c r="N25" s="21">
        <v>4.9815818749003604</v>
      </c>
      <c r="O25" s="21">
        <v>3.8200467211124098</v>
      </c>
      <c r="P25" s="21">
        <v>4.5093731166789102</v>
      </c>
      <c r="Q25" s="21">
        <v>4.5608187784342196</v>
      </c>
      <c r="R25" s="21">
        <v>4.21626580211288</v>
      </c>
      <c r="S25" s="21">
        <v>4.0403706475107599</v>
      </c>
      <c r="T25" s="21">
        <v>3.3490597858900801</v>
      </c>
      <c r="U25" s="21">
        <v>3.20018074446733</v>
      </c>
      <c r="V25" s="21">
        <v>3.1785629024950302</v>
      </c>
      <c r="W25" s="21">
        <v>5.8428786636682704</v>
      </c>
      <c r="X25" s="21">
        <v>4.3318889461779602</v>
      </c>
      <c r="Y25" s="21">
        <v>4.6961355177529596</v>
      </c>
      <c r="Z25" s="21">
        <v>3.8992945663328999</v>
      </c>
    </row>
    <row r="26" spans="2:26" ht="30">
      <c r="B26" s="20" t="s">
        <v>51</v>
      </c>
      <c r="C26" s="21">
        <v>5.4742822672226001</v>
      </c>
      <c r="D26" s="21">
        <v>3.6190285474107502</v>
      </c>
      <c r="E26" s="21">
        <v>5.3032066490174303</v>
      </c>
      <c r="F26" s="21">
        <v>5.4638133177861699</v>
      </c>
      <c r="G26" s="21">
        <v>6.2051721805798801</v>
      </c>
      <c r="H26" s="21">
        <v>5.6555622065939302</v>
      </c>
      <c r="I26" s="21">
        <v>5.8119601598183701</v>
      </c>
      <c r="J26" s="21">
        <v>5.1918469690546702</v>
      </c>
      <c r="K26" s="21">
        <v>5.2102548793402104</v>
      </c>
      <c r="L26" s="21">
        <v>5.7174072206513502</v>
      </c>
      <c r="M26" s="21">
        <v>5.74673107606435</v>
      </c>
      <c r="N26" s="21">
        <v>5.8853926270116199</v>
      </c>
      <c r="O26" s="21">
        <v>6.0397103243120602</v>
      </c>
      <c r="P26" s="21">
        <v>5.9106634147877601</v>
      </c>
      <c r="Q26" s="21">
        <v>5.5136263947848203</v>
      </c>
      <c r="R26" s="21">
        <v>5.3664321341034897</v>
      </c>
      <c r="S26" s="21">
        <v>5.5388311870103797</v>
      </c>
      <c r="T26" s="21">
        <v>5.7910785963825502</v>
      </c>
      <c r="U26" s="21">
        <v>6.2880685410548596</v>
      </c>
      <c r="V26" s="21">
        <v>6.1083879589109502</v>
      </c>
      <c r="W26" s="21">
        <v>6.5467617012991397</v>
      </c>
      <c r="X26" s="21">
        <v>6.1266131994561697</v>
      </c>
      <c r="Y26" s="21">
        <v>6.1646222703762401</v>
      </c>
      <c r="Z26" s="21">
        <v>7.5787903767842897</v>
      </c>
    </row>
    <row r="27" spans="2:26">
      <c r="B27" s="20" t="s">
        <v>52</v>
      </c>
      <c r="C27" s="22" t="s">
        <v>28</v>
      </c>
      <c r="D27" s="22" t="s">
        <v>28</v>
      </c>
      <c r="E27" s="22" t="s">
        <v>28</v>
      </c>
      <c r="F27" s="21">
        <v>6.1583480681925797</v>
      </c>
      <c r="G27" s="21">
        <v>7.0619925658976896</v>
      </c>
      <c r="H27" s="21">
        <v>6.8065839698822099</v>
      </c>
      <c r="I27" s="21">
        <v>7.7048100732138298</v>
      </c>
      <c r="J27" s="21">
        <v>7.2762153301918104</v>
      </c>
      <c r="K27" s="21">
        <v>9.6018890853766408</v>
      </c>
      <c r="L27" s="21">
        <v>8.1402141414752496</v>
      </c>
      <c r="M27" s="21">
        <v>8.3613072582970709</v>
      </c>
      <c r="N27" s="21">
        <v>11.751700184722001</v>
      </c>
      <c r="O27" s="21">
        <v>11.5073012769653</v>
      </c>
      <c r="P27" s="21">
        <v>10.752816381031201</v>
      </c>
      <c r="Q27" s="21">
        <v>11.6626295509139</v>
      </c>
      <c r="R27" s="21">
        <v>11.151518902188</v>
      </c>
      <c r="S27" s="21">
        <v>10.2876157422695</v>
      </c>
      <c r="T27" s="21">
        <v>10.982484064023399</v>
      </c>
      <c r="U27" s="21">
        <v>10.304879296692899</v>
      </c>
      <c r="V27" s="21">
        <v>11.348829125123901</v>
      </c>
      <c r="W27" s="21">
        <v>27.755004484562999</v>
      </c>
      <c r="X27" s="21">
        <v>10.2786180882872</v>
      </c>
      <c r="Y27" s="21">
        <v>10.247461518176101</v>
      </c>
      <c r="Z27" s="21">
        <v>23.234736843361802</v>
      </c>
    </row>
    <row r="28" spans="2:26" ht="30">
      <c r="B28" s="20" t="s">
        <v>53</v>
      </c>
      <c r="C28" s="21">
        <v>6.9926203750185199</v>
      </c>
      <c r="D28" s="21">
        <v>7.5050575536142103</v>
      </c>
      <c r="E28" s="21">
        <v>6.8267909588567104</v>
      </c>
      <c r="F28" s="21">
        <v>6.3891893781522997</v>
      </c>
      <c r="G28" s="21">
        <v>6.0392457856211701</v>
      </c>
      <c r="H28" s="21">
        <v>5.8224044604987704</v>
      </c>
      <c r="I28" s="21">
        <v>5.7152681787540596</v>
      </c>
      <c r="J28" s="21">
        <v>5.5352254024326601</v>
      </c>
      <c r="K28" s="21">
        <v>6.2120470014540201</v>
      </c>
      <c r="L28" s="21">
        <v>6.6580129583463599</v>
      </c>
      <c r="M28" s="21">
        <v>6.6434740957541099</v>
      </c>
      <c r="N28" s="21">
        <v>5.9017123136279297</v>
      </c>
      <c r="O28" s="21">
        <v>5.6967756049538796</v>
      </c>
      <c r="P28" s="21">
        <v>5.5647290205193496</v>
      </c>
      <c r="Q28" s="21">
        <v>5.1452417896723803</v>
      </c>
      <c r="R28" s="21">
        <v>4.6812314513533799</v>
      </c>
      <c r="S28" s="21">
        <v>4.0062484812719097</v>
      </c>
      <c r="T28" s="21">
        <v>3.7523589585822101</v>
      </c>
      <c r="U28" s="21">
        <v>3.8430125255152898</v>
      </c>
      <c r="V28" s="21">
        <v>3.7012799978789199</v>
      </c>
      <c r="W28" s="21">
        <v>7.2953703964539702</v>
      </c>
      <c r="X28" s="21">
        <v>6.5531938758342196</v>
      </c>
      <c r="Y28" s="21">
        <v>6.0039041275080001</v>
      </c>
      <c r="Z28" s="21">
        <v>5.0133992257392501</v>
      </c>
    </row>
    <row r="29" spans="2:26" ht="30">
      <c r="B29" s="20" t="s">
        <v>54</v>
      </c>
      <c r="C29" s="21">
        <v>5.2652721128170903</v>
      </c>
      <c r="D29" s="21">
        <v>5.0487164366958801</v>
      </c>
      <c r="E29" s="21">
        <v>5.1474811921617398</v>
      </c>
      <c r="F29" s="21">
        <v>5.0430608996539803</v>
      </c>
      <c r="G29" s="21">
        <v>5.3037312853427201</v>
      </c>
      <c r="H29" s="21">
        <v>5.4739092543835399</v>
      </c>
      <c r="I29" s="21">
        <v>5.6538670831322699</v>
      </c>
      <c r="J29" s="21">
        <v>5.29359096606919</v>
      </c>
      <c r="K29" s="21">
        <v>5.7549549644678599</v>
      </c>
      <c r="L29" s="21">
        <v>5.40976907677027</v>
      </c>
      <c r="M29" s="21">
        <v>11.4805425369207</v>
      </c>
      <c r="N29" s="21">
        <v>8.7199891095662103</v>
      </c>
      <c r="O29" s="21">
        <v>7.3526993848106201</v>
      </c>
      <c r="P29" s="21">
        <v>6.40634289248956</v>
      </c>
      <c r="Q29" s="21">
        <v>5.9030692339070203</v>
      </c>
      <c r="R29" s="21">
        <v>5.6497975708502004</v>
      </c>
      <c r="S29" s="21">
        <v>6.3480851722460496</v>
      </c>
      <c r="T29" s="21">
        <v>5.5870805744260004</v>
      </c>
      <c r="U29" s="21">
        <v>5.4361259810629896</v>
      </c>
      <c r="V29" s="21">
        <v>6.7091696974386803</v>
      </c>
      <c r="W29" s="21">
        <v>9.9283240342693393</v>
      </c>
      <c r="X29" s="21">
        <v>8.2408882270595196</v>
      </c>
      <c r="Y29" s="21">
        <v>6.1267058056771297</v>
      </c>
      <c r="Z29" s="22" t="s">
        <v>28</v>
      </c>
    </row>
    <row r="30" spans="2:26">
      <c r="B30" s="20" t="s">
        <v>55</v>
      </c>
      <c r="C30" s="21">
        <v>6.2198667843502102</v>
      </c>
      <c r="D30" s="21">
        <v>6.2169849135895099</v>
      </c>
      <c r="E30" s="21">
        <v>6.2537680330148397</v>
      </c>
      <c r="F30" s="21">
        <v>6.2788198966193498</v>
      </c>
      <c r="G30" s="21">
        <v>5.5119809990699702</v>
      </c>
      <c r="H30" s="21">
        <v>5.5445642719689197</v>
      </c>
      <c r="I30" s="21">
        <v>6.0871394341514602</v>
      </c>
      <c r="J30" s="21">
        <v>6.32224573272988</v>
      </c>
      <c r="K30" s="21">
        <v>5.8002734412987902</v>
      </c>
      <c r="L30" s="21">
        <v>5.8631100720085003</v>
      </c>
      <c r="M30" s="21">
        <v>5.5325366908335996</v>
      </c>
      <c r="N30" s="21">
        <v>5.1284213942772201</v>
      </c>
      <c r="O30" s="21">
        <v>4.7916885958884103</v>
      </c>
      <c r="P30" s="21">
        <v>4.88901688651878</v>
      </c>
      <c r="Q30" s="21">
        <v>5.1849972926608299</v>
      </c>
      <c r="R30" s="21">
        <v>5.5000618174720097</v>
      </c>
      <c r="S30" s="21">
        <v>5.5849821969265401</v>
      </c>
      <c r="T30" s="21">
        <v>5.3858697729200697</v>
      </c>
      <c r="U30" s="21">
        <v>5.11085866641913</v>
      </c>
      <c r="V30" s="21">
        <v>5.6553951320248297</v>
      </c>
      <c r="W30" s="21">
        <v>7.9357517892866696</v>
      </c>
      <c r="X30" s="21">
        <v>5.50159102908904</v>
      </c>
      <c r="Y30" s="21">
        <v>4.9259047088481598</v>
      </c>
      <c r="Z30" s="21">
        <v>6.2368087389056903</v>
      </c>
    </row>
    <row r="31" spans="2:26">
      <c r="B31" s="20" t="s">
        <v>56</v>
      </c>
      <c r="C31" s="21">
        <v>4.6685442661597101</v>
      </c>
      <c r="D31" s="21">
        <v>4.6168049356619401</v>
      </c>
      <c r="E31" s="21">
        <v>4.8881879326427402</v>
      </c>
      <c r="F31" s="21">
        <v>5.5341111363398401</v>
      </c>
      <c r="G31" s="21">
        <v>5.1130914215668</v>
      </c>
      <c r="H31" s="21">
        <v>6.3316765546520504</v>
      </c>
      <c r="I31" s="21">
        <v>6.47509025270758</v>
      </c>
      <c r="J31" s="21">
        <v>5.9357002934178604</v>
      </c>
      <c r="K31" s="21">
        <v>6.3342991694945603</v>
      </c>
      <c r="L31" s="21">
        <v>6.5435534193439597</v>
      </c>
      <c r="M31" s="21">
        <v>6.2601186140880198</v>
      </c>
      <c r="N31" s="21">
        <v>6.0533845716094303</v>
      </c>
      <c r="O31" s="21">
        <v>6.1463702702802703</v>
      </c>
      <c r="P31" s="21">
        <v>5.9440653377035098</v>
      </c>
      <c r="Q31" s="21">
        <v>5.2384075407046602</v>
      </c>
      <c r="R31" s="21">
        <v>4.8595739084110896</v>
      </c>
      <c r="S31" s="21">
        <v>4.7468648845634398</v>
      </c>
      <c r="T31" s="21">
        <v>4.7675422518424098</v>
      </c>
      <c r="U31" s="21">
        <v>4.3334682133948501</v>
      </c>
      <c r="V31" s="21">
        <v>4.2685406509879904</v>
      </c>
      <c r="W31" s="21">
        <v>8.4412476316269505</v>
      </c>
      <c r="X31" s="21">
        <v>5.56205143080002</v>
      </c>
      <c r="Y31" s="21">
        <v>6.7424093393746896</v>
      </c>
      <c r="Z31" s="21">
        <v>7.5015360373470203</v>
      </c>
    </row>
    <row r="32" spans="2:26">
      <c r="B32" s="20" t="s">
        <v>57</v>
      </c>
      <c r="C32" s="21">
        <v>6.6821143057543102</v>
      </c>
      <c r="D32" s="21">
        <v>7.2468417218075798</v>
      </c>
      <c r="E32" s="21">
        <v>6.5256554270846303</v>
      </c>
      <c r="F32" s="21">
        <v>6.8139562914655798</v>
      </c>
      <c r="G32" s="21">
        <v>6.9263787541711102</v>
      </c>
      <c r="H32" s="21">
        <v>6.7672135064943504</v>
      </c>
      <c r="I32" s="21">
        <v>6.70766783413801</v>
      </c>
      <c r="J32" s="21">
        <v>6.5759495965091297</v>
      </c>
      <c r="K32" s="21">
        <v>6.3641111189669397</v>
      </c>
      <c r="L32" s="21">
        <v>7.1034392290159198</v>
      </c>
      <c r="M32" s="21">
        <v>8.2917663159681005</v>
      </c>
      <c r="N32" s="21">
        <v>8.6292380322528697</v>
      </c>
      <c r="O32" s="21">
        <v>9.2002581008818503</v>
      </c>
      <c r="P32" s="21">
        <v>9.1350465583991998</v>
      </c>
      <c r="Q32" s="21">
        <v>12.3305685053275</v>
      </c>
      <c r="R32" s="21">
        <v>9.6372924498286103</v>
      </c>
      <c r="S32" s="21">
        <v>7.5009892786727699</v>
      </c>
      <c r="T32" s="21">
        <v>8.9145706213954092</v>
      </c>
      <c r="U32" s="21">
        <v>7.21052182228473</v>
      </c>
      <c r="V32" s="21">
        <v>6.5880492878230896</v>
      </c>
      <c r="W32" s="21">
        <v>9.4058327474626608</v>
      </c>
      <c r="X32" s="21">
        <v>8.3276770883149496</v>
      </c>
      <c r="Y32" s="21">
        <v>7.0022971745309102</v>
      </c>
      <c r="Z32" s="21">
        <v>6.6107837612564397</v>
      </c>
    </row>
    <row r="33" spans="2:27" ht="30">
      <c r="B33" s="20" t="s">
        <v>58</v>
      </c>
      <c r="C33" s="21">
        <v>18.303291775753099</v>
      </c>
      <c r="D33" s="21">
        <v>10.785449594273301</v>
      </c>
      <c r="E33" s="21">
        <v>10.3210839335476</v>
      </c>
      <c r="F33" s="21">
        <v>6.7967438719504196</v>
      </c>
      <c r="G33" s="21">
        <v>6.19608872877326</v>
      </c>
      <c r="H33" s="21">
        <v>6.0008875823913703</v>
      </c>
      <c r="I33" s="21">
        <v>4.8227956242748302</v>
      </c>
      <c r="J33" s="21">
        <v>4.8665184747662904</v>
      </c>
      <c r="K33" s="21">
        <v>5.0658838395607004</v>
      </c>
      <c r="L33" s="21">
        <v>6.5580996847700304</v>
      </c>
      <c r="M33" s="21">
        <v>4.9253040178462202</v>
      </c>
      <c r="N33" s="21">
        <v>5.4946609801295203</v>
      </c>
      <c r="O33" s="21">
        <v>5.26804023355864</v>
      </c>
      <c r="P33" s="21">
        <v>5.7940048795949401</v>
      </c>
      <c r="Q33" s="21">
        <v>5.7072475617895497</v>
      </c>
      <c r="R33" s="21">
        <v>5.7412441206088296</v>
      </c>
      <c r="S33" s="21">
        <v>5.25731107877571</v>
      </c>
      <c r="T33" s="21">
        <v>4.3686250424756903</v>
      </c>
      <c r="U33" s="21">
        <v>4.6721243314560397</v>
      </c>
      <c r="V33" s="21">
        <v>4.6337563038694896</v>
      </c>
      <c r="W33" s="21">
        <v>6.5355830126707302</v>
      </c>
      <c r="X33" s="21">
        <v>6.98303173993349</v>
      </c>
      <c r="Y33" s="21">
        <v>5.20017669046414</v>
      </c>
      <c r="Z33" s="21">
        <v>8.5505167322252102</v>
      </c>
    </row>
    <row r="34" spans="2:27">
      <c r="B34" s="20" t="s">
        <v>59</v>
      </c>
      <c r="C34" s="21">
        <v>7.3160145944689203</v>
      </c>
      <c r="D34" s="21">
        <v>8.1316048723979808</v>
      </c>
      <c r="E34" s="21">
        <v>6.7450905633972003</v>
      </c>
      <c r="F34" s="21">
        <v>6.8396769744514998</v>
      </c>
      <c r="G34" s="21">
        <v>6.4810827197823304</v>
      </c>
      <c r="H34" s="21">
        <v>6.3729220072365402</v>
      </c>
      <c r="I34" s="21">
        <v>5.8196599013211303</v>
      </c>
      <c r="J34" s="21">
        <v>5.55990794986905</v>
      </c>
      <c r="K34" s="21">
        <v>5.8337843121061299</v>
      </c>
      <c r="L34" s="21">
        <v>6.1816589834509204</v>
      </c>
      <c r="M34" s="21">
        <v>5.9947110439788203</v>
      </c>
      <c r="N34" s="21">
        <v>6.8399092404836797</v>
      </c>
      <c r="O34" s="21">
        <v>5.82836472216602</v>
      </c>
      <c r="P34" s="21">
        <v>14.018597150699801</v>
      </c>
      <c r="Q34" s="21">
        <v>7.6371843269798898</v>
      </c>
      <c r="R34" s="21">
        <v>7.5108542074141402</v>
      </c>
      <c r="S34" s="21">
        <v>6.8577695917058197</v>
      </c>
      <c r="T34" s="21">
        <v>5.7079242739538198</v>
      </c>
      <c r="U34" s="21">
        <v>5.2650720872286403</v>
      </c>
      <c r="V34" s="21">
        <v>4.8870500423891396</v>
      </c>
      <c r="W34" s="21">
        <v>8.8169120318589194</v>
      </c>
      <c r="X34" s="21">
        <v>7.2751008962078698</v>
      </c>
      <c r="Y34" s="21">
        <v>5.3975512097983502</v>
      </c>
      <c r="Z34" s="21">
        <v>5.9747864856574999</v>
      </c>
    </row>
    <row r="35" spans="2:27">
      <c r="B35" s="20" t="s">
        <v>60</v>
      </c>
      <c r="C35" s="21">
        <v>7.4460018932345404</v>
      </c>
      <c r="D35" s="21">
        <v>7.0503510909355498</v>
      </c>
      <c r="E35" s="21">
        <v>6.7623082011993398</v>
      </c>
      <c r="F35" s="21">
        <v>6.2980030721966198</v>
      </c>
      <c r="G35" s="21">
        <v>6.4979263050558203</v>
      </c>
      <c r="H35" s="21">
        <v>5.85526471735397</v>
      </c>
      <c r="I35" s="21">
        <v>5.7030217637038101</v>
      </c>
      <c r="J35" s="21">
        <v>5.6537059842734498</v>
      </c>
      <c r="K35" s="21">
        <v>5.8993268802048098</v>
      </c>
      <c r="L35" s="21">
        <v>6.1617536044138301</v>
      </c>
      <c r="M35" s="21">
        <v>5.8762747819467203</v>
      </c>
      <c r="N35" s="21">
        <v>6.89807147067906</v>
      </c>
      <c r="O35" s="21">
        <v>10.496117625708999</v>
      </c>
      <c r="P35" s="21">
        <v>7.7864616848599697</v>
      </c>
      <c r="Q35" s="21">
        <v>7.3263461440359396</v>
      </c>
      <c r="R35" s="21">
        <v>6.4981345068401399</v>
      </c>
      <c r="S35" s="21">
        <v>6.0350838448502904</v>
      </c>
      <c r="T35" s="21">
        <v>5.6841569061831203</v>
      </c>
      <c r="U35" s="21">
        <v>5.8797666537983098</v>
      </c>
      <c r="V35" s="21">
        <v>5.63423758285409</v>
      </c>
      <c r="W35" s="21">
        <v>7.2583230459416903</v>
      </c>
      <c r="X35" s="21">
        <v>7.6557661270087403</v>
      </c>
      <c r="Y35" s="21">
        <v>7.2436589501240896</v>
      </c>
      <c r="Z35" s="21">
        <v>6.3106511008299897</v>
      </c>
    </row>
    <row r="36" spans="2:27">
      <c r="B36" s="20" t="s">
        <v>61</v>
      </c>
      <c r="C36" s="21">
        <v>11.5682562614425</v>
      </c>
      <c r="D36" s="21">
        <v>10.4021121056021</v>
      </c>
      <c r="E36" s="21">
        <v>10.5597169284804</v>
      </c>
      <c r="F36" s="21">
        <v>10.156795140931299</v>
      </c>
      <c r="G36" s="21">
        <v>9.8715887726782601</v>
      </c>
      <c r="H36" s="21">
        <v>10.012090295616099</v>
      </c>
      <c r="I36" s="21">
        <v>9.5073510495862994</v>
      </c>
      <c r="J36" s="21">
        <v>8.9615781406101291</v>
      </c>
      <c r="K36" s="21">
        <v>9.0051590721276593</v>
      </c>
      <c r="L36" s="21">
        <v>8.85402016936054</v>
      </c>
      <c r="M36" s="21">
        <v>8.50424788633409</v>
      </c>
      <c r="N36" s="21">
        <v>8.6991728376567394</v>
      </c>
      <c r="O36" s="21">
        <v>8.5142697889011991</v>
      </c>
      <c r="P36" s="21">
        <v>8.4777006218669495</v>
      </c>
      <c r="Q36" s="21">
        <v>8.2327471697408701</v>
      </c>
      <c r="R36" s="21">
        <v>7.9923766673086396</v>
      </c>
      <c r="S36" s="21">
        <v>7.6359633064197396</v>
      </c>
      <c r="T36" s="21">
        <v>7.6231745483816296</v>
      </c>
      <c r="U36" s="21">
        <v>8.1553218562967995</v>
      </c>
      <c r="V36" s="21">
        <v>8.0260370485967591</v>
      </c>
      <c r="W36" s="21">
        <v>9.8705272160124995</v>
      </c>
      <c r="X36" s="21">
        <v>8.8218836072401299</v>
      </c>
      <c r="Y36" s="21">
        <v>8.5666142275188406</v>
      </c>
      <c r="Z36" s="21">
        <v>8.3899191977213103</v>
      </c>
    </row>
    <row r="37" spans="2:27">
      <c r="B37" s="20" t="s">
        <v>62</v>
      </c>
      <c r="C37" s="21">
        <v>8.9027858901293193</v>
      </c>
      <c r="D37" s="21">
        <v>7.9307427852571104</v>
      </c>
      <c r="E37" s="21">
        <v>9.3831445006616505</v>
      </c>
      <c r="F37" s="21">
        <v>7.7366480020932098</v>
      </c>
      <c r="G37" s="21">
        <v>7.8904256404595401</v>
      </c>
      <c r="H37" s="21">
        <v>7.6467752369744399</v>
      </c>
      <c r="I37" s="21">
        <v>7.0445695828966697</v>
      </c>
      <c r="J37" s="21">
        <v>6.7645058841801404</v>
      </c>
      <c r="K37" s="21">
        <v>7.3135474352638603</v>
      </c>
      <c r="L37" s="21">
        <v>7.1698007460339603</v>
      </c>
      <c r="M37" s="21">
        <v>7.08144194657452</v>
      </c>
      <c r="N37" s="21">
        <v>7.1414398464312603</v>
      </c>
      <c r="O37" s="21">
        <v>7.0886526335193603</v>
      </c>
      <c r="P37" s="21">
        <v>7.7576832811282097</v>
      </c>
      <c r="Q37" s="21">
        <v>7.2712235503948701</v>
      </c>
      <c r="R37" s="21">
        <v>7.2557540358708499</v>
      </c>
      <c r="S37" s="21">
        <v>7.1868879516847004</v>
      </c>
      <c r="T37" s="21">
        <v>7.0593531883459004</v>
      </c>
      <c r="U37" s="21">
        <v>6.8864292497750803</v>
      </c>
      <c r="V37" s="21">
        <v>6.8837039772054904</v>
      </c>
      <c r="W37" s="21">
        <v>8.3939311919284307</v>
      </c>
      <c r="X37" s="21">
        <v>7.7346329012250896</v>
      </c>
      <c r="Y37" s="21">
        <v>7.0886112783326896</v>
      </c>
      <c r="Z37" s="21">
        <v>7.0215492911583803</v>
      </c>
    </row>
    <row r="38" spans="2:27" ht="30">
      <c r="B38" s="20" t="s">
        <v>63</v>
      </c>
      <c r="C38" s="21">
        <v>5.7708730031832802</v>
      </c>
      <c r="D38" s="21">
        <v>5.3940417141087202</v>
      </c>
      <c r="E38" s="21">
        <v>5.5931524819986604</v>
      </c>
      <c r="F38" s="21">
        <v>5.8448710755649902</v>
      </c>
      <c r="G38" s="21">
        <v>5.58331575481406</v>
      </c>
      <c r="H38" s="21">
        <v>6.0202366543246901</v>
      </c>
      <c r="I38" s="21">
        <v>6.0201570883360302</v>
      </c>
      <c r="J38" s="21">
        <v>6.1863725911006897</v>
      </c>
      <c r="K38" s="21">
        <v>7.9049949799196799</v>
      </c>
      <c r="L38" s="21">
        <v>7.0863157459765702</v>
      </c>
      <c r="M38" s="21">
        <v>7.6361798461101396</v>
      </c>
      <c r="N38" s="21">
        <v>7.2918759285211596</v>
      </c>
      <c r="O38" s="21">
        <v>7.4974543608476303</v>
      </c>
      <c r="P38" s="21">
        <v>6.8380861599642104</v>
      </c>
      <c r="Q38" s="21">
        <v>6.4569179077311603</v>
      </c>
      <c r="R38" s="21">
        <v>6.1822086763501902</v>
      </c>
      <c r="S38" s="21">
        <v>6.1926196686658503</v>
      </c>
      <c r="T38" s="21">
        <v>6.58228978689852</v>
      </c>
      <c r="U38" s="21">
        <v>6.5700756027029596</v>
      </c>
      <c r="V38" s="21">
        <v>6.2640979694447596</v>
      </c>
      <c r="W38" s="21">
        <v>12.147073952476999</v>
      </c>
      <c r="X38" s="21">
        <v>8.9993436597532206</v>
      </c>
      <c r="Y38" s="21">
        <v>9.2766546285902507</v>
      </c>
      <c r="Z38" s="21">
        <v>9.6047208278745195</v>
      </c>
    </row>
    <row r="39" spans="2:27" ht="30">
      <c r="B39" s="20" t="s">
        <v>64</v>
      </c>
      <c r="C39" s="21">
        <v>5.1683024659563301</v>
      </c>
      <c r="D39" s="21">
        <v>5.04215569769935</v>
      </c>
      <c r="E39" s="21">
        <v>4.7574508459427802</v>
      </c>
      <c r="F39" s="21">
        <v>4.9658780774149101</v>
      </c>
      <c r="G39" s="21">
        <v>4.73856618981966</v>
      </c>
      <c r="H39" s="21">
        <v>5.0817232303492297</v>
      </c>
      <c r="I39" s="21">
        <v>4.7129547917015202</v>
      </c>
      <c r="J39" s="21">
        <v>4.9787531466272297</v>
      </c>
      <c r="K39" s="21">
        <v>5.1435222414400403</v>
      </c>
      <c r="L39" s="21">
        <v>5.9937466721213504</v>
      </c>
      <c r="M39" s="21">
        <v>5.4831563766054199</v>
      </c>
      <c r="N39" s="21">
        <v>5.5136400035590398</v>
      </c>
      <c r="O39" s="21">
        <v>5.1948003656952704</v>
      </c>
      <c r="P39" s="21">
        <v>4.7769382613250899</v>
      </c>
      <c r="Q39" s="21">
        <v>4.6400353461564201</v>
      </c>
      <c r="R39" s="21">
        <v>4.2782930807560202</v>
      </c>
      <c r="S39" s="21">
        <v>4.5235419116270297</v>
      </c>
      <c r="T39" s="21">
        <v>4.5818463008197696</v>
      </c>
      <c r="U39" s="21">
        <v>4.6448784102798397</v>
      </c>
      <c r="V39" s="21">
        <v>4.7967323371022301</v>
      </c>
      <c r="W39" s="21">
        <v>7.4085745293469296</v>
      </c>
      <c r="X39" s="21">
        <v>6.7121322758912596</v>
      </c>
      <c r="Y39" s="21">
        <v>4.30422084637331</v>
      </c>
      <c r="Z39" s="21">
        <v>5.8004349528000896</v>
      </c>
    </row>
    <row r="40" spans="2:27">
      <c r="B40" s="20" t="s">
        <v>84</v>
      </c>
      <c r="C40" s="21">
        <v>8.6472053744942805</v>
      </c>
      <c r="D40" s="21">
        <v>8.5686556991133305</v>
      </c>
      <c r="E40" s="21">
        <v>8.3010990804571705</v>
      </c>
      <c r="F40" s="21">
        <v>8.0440038722677407</v>
      </c>
      <c r="G40" s="21">
        <v>7.81898506233843</v>
      </c>
      <c r="H40" s="21">
        <v>7.6988678215211497</v>
      </c>
      <c r="I40" s="21">
        <v>7.51136766493088</v>
      </c>
      <c r="J40" s="21">
        <v>7.3955053019502701</v>
      </c>
      <c r="K40" s="21">
        <v>7.7758350491369503</v>
      </c>
      <c r="L40" s="21">
        <v>8.1242836434412808</v>
      </c>
      <c r="M40" s="21">
        <v>8.5291958285343803</v>
      </c>
      <c r="N40" s="21">
        <v>8.0193919552380404</v>
      </c>
      <c r="O40" s="21">
        <v>8.5408965177872496</v>
      </c>
      <c r="P40" s="21">
        <v>8.3252443835670409</v>
      </c>
      <c r="Q40" s="21">
        <v>7.90113288853735</v>
      </c>
      <c r="R40" s="21">
        <v>7.5071129163814296</v>
      </c>
      <c r="S40" s="21">
        <v>7.02363538669489</v>
      </c>
      <c r="T40" s="21">
        <v>6.9358099405648801</v>
      </c>
      <c r="U40" s="21">
        <v>6.7093481468167697</v>
      </c>
      <c r="V40" s="21">
        <v>6.37355624772308</v>
      </c>
      <c r="W40" s="21">
        <v>8.4685863371843801</v>
      </c>
      <c r="X40" s="21">
        <v>8.8163197827304298</v>
      </c>
      <c r="Y40" s="21">
        <v>8.6812727671428398</v>
      </c>
      <c r="Z40" s="21">
        <v>8.2239376435916398</v>
      </c>
    </row>
    <row r="41" spans="2:27" ht="30">
      <c r="B41" s="20" t="s">
        <v>85</v>
      </c>
      <c r="C41" s="21">
        <v>8.6717897979251894</v>
      </c>
      <c r="D41" s="21">
        <v>8.54712229471874</v>
      </c>
      <c r="E41" s="21">
        <v>8.3178503720718506</v>
      </c>
      <c r="F41" s="21">
        <v>8.0679770540895497</v>
      </c>
      <c r="G41" s="21">
        <v>7.81634929885543</v>
      </c>
      <c r="H41" s="21">
        <v>7.7005184244753897</v>
      </c>
      <c r="I41" s="21">
        <v>7.5003426461964002</v>
      </c>
      <c r="J41" s="21">
        <v>7.3751851849208103</v>
      </c>
      <c r="K41" s="21">
        <v>7.6775231776007802</v>
      </c>
      <c r="L41" s="21">
        <v>8.0308724155185196</v>
      </c>
      <c r="M41" s="21">
        <v>8.3495906789971599</v>
      </c>
      <c r="N41" s="21">
        <v>7.95853562837776</v>
      </c>
      <c r="O41" s="21">
        <v>8.4559544802086197</v>
      </c>
      <c r="P41" s="21">
        <v>8.1889893212974307</v>
      </c>
      <c r="Q41" s="21">
        <v>7.7932147624502202</v>
      </c>
      <c r="R41" s="21">
        <v>7.4055341692858203</v>
      </c>
      <c r="S41" s="21">
        <v>6.9302114469092801</v>
      </c>
      <c r="T41" s="21">
        <v>6.8152104539305203</v>
      </c>
      <c r="U41" s="21">
        <v>6.6272456738125198</v>
      </c>
      <c r="V41" s="21">
        <v>6.2985385997187899</v>
      </c>
      <c r="W41" s="21">
        <v>8.4670511207151904</v>
      </c>
      <c r="X41" s="21">
        <v>8.5650311054478898</v>
      </c>
      <c r="Y41" s="21">
        <v>8.4967222792012702</v>
      </c>
      <c r="Z41" s="21">
        <v>8.1246495807794794</v>
      </c>
    </row>
    <row r="43" spans="2:27">
      <c r="B43" s="26" t="s">
        <v>65</v>
      </c>
      <c r="AA43" s="27"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4826D-2472-4F4E-9F51-8951245C1406}">
  <dimension ref="B1:N43"/>
  <sheetViews>
    <sheetView topLeftCell="A4" workbookViewId="0">
      <selection activeCell="B20" sqref="B20"/>
    </sheetView>
  </sheetViews>
  <sheetFormatPr baseColWidth="10" defaultRowHeight="15"/>
  <cols>
    <col min="1" max="16384" width="11.42578125" style="15"/>
  </cols>
  <sheetData>
    <row r="1" spans="2:14">
      <c r="B1" s="16" t="s">
        <v>0</v>
      </c>
    </row>
    <row r="2" spans="2:14">
      <c r="B2" s="17" t="s">
        <v>1</v>
      </c>
    </row>
    <row r="3" spans="2:14">
      <c r="B3" s="17" t="s">
        <v>88</v>
      </c>
    </row>
    <row r="4" spans="2:14">
      <c r="B4" s="17" t="s">
        <v>2</v>
      </c>
    </row>
    <row r="6" spans="2:14" ht="30">
      <c r="B6" s="18" t="s">
        <v>3</v>
      </c>
      <c r="C6" s="19" t="s">
        <v>4</v>
      </c>
      <c r="D6" s="19" t="s">
        <v>11</v>
      </c>
      <c r="E6" s="19" t="s">
        <v>12</v>
      </c>
      <c r="F6" s="19" t="s">
        <v>13</v>
      </c>
      <c r="G6" s="19">
        <v>2017</v>
      </c>
      <c r="H6" s="19" t="s">
        <v>22</v>
      </c>
      <c r="I6" s="19" t="s">
        <v>23</v>
      </c>
      <c r="J6" s="19" t="s">
        <v>24</v>
      </c>
      <c r="K6" s="19" t="s">
        <v>25</v>
      </c>
      <c r="L6" s="19" t="s">
        <v>26</v>
      </c>
      <c r="M6" s="19" t="s">
        <v>27</v>
      </c>
    </row>
    <row r="7" spans="2:14">
      <c r="B7" s="20" t="s">
        <v>30</v>
      </c>
      <c r="C7" s="21">
        <f>'autres dépenses'!C7</f>
        <v>10.236856114368599</v>
      </c>
      <c r="D7" s="21">
        <f>'autres dépenses'!J7</f>
        <v>9.1566288692863402</v>
      </c>
      <c r="E7" s="21">
        <f>'autres dépenses'!K7</f>
        <v>8.8568532896071304</v>
      </c>
      <c r="F7" s="21">
        <f>'autres dépenses'!L7</f>
        <v>10.262383980413899</v>
      </c>
      <c r="G7" s="21">
        <f>'autres dépenses'!T7</f>
        <v>7.4664036375718696</v>
      </c>
      <c r="H7" s="21">
        <f>'autres dépenses'!U7</f>
        <v>7.3347476408499297</v>
      </c>
      <c r="I7" s="21">
        <f>'autres dépenses'!V7</f>
        <v>7.0443677266089404</v>
      </c>
      <c r="J7" s="21">
        <f>'autres dépenses'!W7</f>
        <v>11.2987088928886</v>
      </c>
      <c r="K7" s="21">
        <f>'autres dépenses'!X7</f>
        <v>10.0603456967931</v>
      </c>
      <c r="L7" s="21">
        <f>'autres dépenses'!Y7</f>
        <v>9.5784903713125207</v>
      </c>
      <c r="M7" s="21">
        <f>'autres dépenses'!Z7</f>
        <v>8.4350689664832892</v>
      </c>
      <c r="N7" s="21">
        <f>'autres dépenses'!AA7</f>
        <v>0</v>
      </c>
    </row>
    <row r="8" spans="2:14">
      <c r="B8" s="20" t="s">
        <v>31</v>
      </c>
      <c r="C8" s="21">
        <f>'autres dépenses'!C8</f>
        <v>11.531599632415499</v>
      </c>
      <c r="D8" s="21">
        <f>'autres dépenses'!J8</f>
        <v>9.9364732265891096</v>
      </c>
      <c r="E8" s="21">
        <f>'autres dépenses'!K8</f>
        <v>10.4099270177581</v>
      </c>
      <c r="F8" s="21">
        <f>'autres dépenses'!L8</f>
        <v>10.974452089795999</v>
      </c>
      <c r="G8" s="21">
        <f>'autres dépenses'!T8</f>
        <v>8.6620379642008505</v>
      </c>
      <c r="H8" s="21">
        <f>'autres dépenses'!U8</f>
        <v>8.7162817704254998</v>
      </c>
      <c r="I8" s="21">
        <f>'autres dépenses'!V8</f>
        <v>8.4356721700449793</v>
      </c>
      <c r="J8" s="21">
        <f>'autres dépenses'!W8</f>
        <v>10.8002593633781</v>
      </c>
      <c r="K8" s="21">
        <f>'autres dépenses'!X8</f>
        <v>9.6349337342635692</v>
      </c>
      <c r="L8" s="21">
        <f>'autres dépenses'!Y8</f>
        <v>8.5591957747368603</v>
      </c>
      <c r="M8" s="21">
        <f>'autres dépenses'!Z8</f>
        <v>8.7757491523854796</v>
      </c>
    </row>
    <row r="9" spans="2:14">
      <c r="B9" s="20" t="s">
        <v>32</v>
      </c>
      <c r="C9" s="21">
        <f>'autres dépenses'!C9</f>
        <v>9.5255187053995591</v>
      </c>
      <c r="D9" s="21">
        <f>'autres dépenses'!J9</f>
        <v>6.3932619238226698</v>
      </c>
      <c r="E9" s="21">
        <f>'autres dépenses'!K9</f>
        <v>6.2472201955171904</v>
      </c>
      <c r="F9" s="21">
        <f>'autres dépenses'!L9</f>
        <v>6.5430392265425397</v>
      </c>
      <c r="G9" s="21">
        <f>'autres dépenses'!T9</f>
        <v>5.4674277471093902</v>
      </c>
      <c r="H9" s="21">
        <f>'autres dépenses'!U9</f>
        <v>5.6903172419962704</v>
      </c>
      <c r="I9" s="21">
        <f>'autres dépenses'!V9</f>
        <v>5.9630967473113996</v>
      </c>
      <c r="J9" s="21">
        <f>'autres dépenses'!W9</f>
        <v>10.0672047671566</v>
      </c>
      <c r="K9" s="21">
        <f>'autres dépenses'!X9</f>
        <v>8.2871483679033702</v>
      </c>
      <c r="L9" s="21">
        <f>'autres dépenses'!Y9</f>
        <v>6.4875093828702104</v>
      </c>
      <c r="M9" s="21">
        <f>'autres dépenses'!Z9</f>
        <v>7.0611934651528196</v>
      </c>
    </row>
    <row r="10" spans="2:14">
      <c r="B10" s="20" t="s">
        <v>35</v>
      </c>
      <c r="C10" s="21">
        <f>'autres dépenses'!C10</f>
        <v>6.3969662874526003</v>
      </c>
      <c r="D10" s="21">
        <f>'autres dépenses'!J10</f>
        <v>5.9983472612999602</v>
      </c>
      <c r="E10" s="21">
        <f>'autres dépenses'!K10</f>
        <v>5.8008739923379498</v>
      </c>
      <c r="F10" s="21">
        <f>'autres dépenses'!L10</f>
        <v>5.8212573548886599</v>
      </c>
      <c r="G10" s="21">
        <f>'autres dépenses'!T10</f>
        <v>5.5382689390779998</v>
      </c>
      <c r="H10" s="21">
        <f>'autres dépenses'!U10</f>
        <v>5.6526813657176804</v>
      </c>
      <c r="I10" s="21">
        <f>'autres dépenses'!V10</f>
        <v>5.51117710378682</v>
      </c>
      <c r="J10" s="21">
        <f>'autres dépenses'!W10</f>
        <v>7.1033529742200097</v>
      </c>
      <c r="K10" s="21">
        <f>'autres dépenses'!X10</f>
        <v>7.0360056787240497</v>
      </c>
      <c r="L10" s="21">
        <f>'autres dépenses'!Y10</f>
        <v>6.5786584494016296</v>
      </c>
      <c r="M10" s="21">
        <f>'autres dépenses'!Z10</f>
        <v>6.6961360514787103</v>
      </c>
    </row>
    <row r="11" spans="2:14">
      <c r="B11" s="20" t="s">
        <v>36</v>
      </c>
      <c r="C11" s="21">
        <f>'autres dépenses'!C11</f>
        <v>9.5514075377607206</v>
      </c>
      <c r="D11" s="21">
        <f>'autres dépenses'!J11</f>
        <v>6.7396597947642398</v>
      </c>
      <c r="E11" s="21">
        <f>'autres dépenses'!K11</f>
        <v>7.0487114231981396</v>
      </c>
      <c r="F11" s="21">
        <f>'autres dépenses'!L11</f>
        <v>7.9067768723229799</v>
      </c>
      <c r="G11" s="21">
        <f>'autres dépenses'!T11</f>
        <v>5.7464197908913501</v>
      </c>
      <c r="H11" s="21">
        <f>'autres dépenses'!U11</f>
        <v>6.1634676970777003</v>
      </c>
      <c r="I11" s="21">
        <f>'autres dépenses'!V11</f>
        <v>5.6327892694589599</v>
      </c>
      <c r="J11" s="21">
        <f>'autres dépenses'!W11</f>
        <v>7.5968188313514498</v>
      </c>
      <c r="K11" s="21">
        <f>'autres dépenses'!X11</f>
        <v>6.4681483704130702</v>
      </c>
      <c r="L11" s="21">
        <f>'autres dépenses'!Y11</f>
        <v>5.42562000719143</v>
      </c>
      <c r="M11" s="21">
        <f>'autres dépenses'!Z11</f>
        <v>5.8683467134243497</v>
      </c>
    </row>
    <row r="12" spans="2:14">
      <c r="B12" s="20" t="s">
        <v>37</v>
      </c>
      <c r="C12" s="21">
        <f>'autres dépenses'!C12</f>
        <v>2.3980640944473399</v>
      </c>
      <c r="D12" s="21">
        <f>'autres dépenses'!J12</f>
        <v>3.15629096438099</v>
      </c>
      <c r="E12" s="21">
        <f>'autres dépenses'!K12</f>
        <v>4.0592284333739697</v>
      </c>
      <c r="F12" s="21">
        <f>'autres dépenses'!L12</f>
        <v>4.9042839214126603</v>
      </c>
      <c r="G12" s="21">
        <f>'autres dépenses'!T12</f>
        <v>2.8660000940454302</v>
      </c>
      <c r="H12" s="21">
        <f>'autres dépenses'!U12</f>
        <v>3.0943543020557001</v>
      </c>
      <c r="I12" s="21">
        <f>'autres dépenses'!V12</f>
        <v>2.8529720327986898</v>
      </c>
      <c r="J12" s="21">
        <f>'autres dépenses'!W12</f>
        <v>5.0177160820093203</v>
      </c>
      <c r="K12" s="21">
        <f>'autres dépenses'!X12</f>
        <v>4.1835896420240797</v>
      </c>
      <c r="L12" s="21">
        <f>'autres dépenses'!Y12</f>
        <v>4.2063172221908101</v>
      </c>
      <c r="M12" s="21">
        <f>'autres dépenses'!Z12</f>
        <v>3.81719001834399</v>
      </c>
    </row>
    <row r="13" spans="2:14">
      <c r="B13" s="20" t="s">
        <v>38</v>
      </c>
      <c r="C13" s="21">
        <f>'autres dépenses'!C13</f>
        <v>7.0051178273429802</v>
      </c>
      <c r="D13" s="21">
        <f>'autres dépenses'!J13</f>
        <v>5.3015358790542004</v>
      </c>
      <c r="E13" s="21">
        <f>'autres dépenses'!K13</f>
        <v>5.4465053306769997</v>
      </c>
      <c r="F13" s="21">
        <f>'autres dépenses'!L13</f>
        <v>5.9405177868874999</v>
      </c>
      <c r="G13" s="21">
        <f>'autres dépenses'!T13</f>
        <v>4.8748142016679603</v>
      </c>
      <c r="H13" s="21">
        <f>'autres dépenses'!U13</f>
        <v>4.7963605786852401</v>
      </c>
      <c r="I13" s="21">
        <f>'autres dépenses'!V13</f>
        <v>4.5744975221995796</v>
      </c>
      <c r="J13" s="21">
        <f>'autres dépenses'!W13</f>
        <v>5.7372021304047998</v>
      </c>
      <c r="K13" s="21">
        <f>'autres dépenses'!X13</f>
        <v>5.4891382997539804</v>
      </c>
      <c r="L13" s="21">
        <f>'autres dépenses'!Y13</f>
        <v>4.6615439532568104</v>
      </c>
      <c r="M13" s="21">
        <f>'autres dépenses'!Z13</f>
        <v>5.5045770860316603</v>
      </c>
    </row>
    <row r="14" spans="2:14">
      <c r="B14" s="20" t="s">
        <v>39</v>
      </c>
      <c r="C14" s="21">
        <f>'autres dépenses'!C14</f>
        <v>8.3628064631477308</v>
      </c>
      <c r="D14" s="21">
        <f>'autres dépenses'!J14</f>
        <v>8.7632218836671907</v>
      </c>
      <c r="E14" s="21">
        <f>'autres dépenses'!K14</f>
        <v>9.1692275129488703</v>
      </c>
      <c r="F14" s="21">
        <f>'autres dépenses'!L14</f>
        <v>9.3398876622150908</v>
      </c>
      <c r="G14" s="21">
        <f>'autres dépenses'!T14</f>
        <v>9.8004542954395308</v>
      </c>
      <c r="H14" s="21">
        <f>'autres dépenses'!U14</f>
        <v>8.9905088082396496</v>
      </c>
      <c r="I14" s="21">
        <f>'autres dépenses'!V14</f>
        <v>8.1243009434888496</v>
      </c>
      <c r="J14" s="21">
        <f>'autres dépenses'!W14</f>
        <v>9.9930758897494592</v>
      </c>
      <c r="K14" s="21">
        <f>'autres dépenses'!X14</f>
        <v>10.240595050688301</v>
      </c>
      <c r="L14" s="21">
        <f>'autres dépenses'!Y14</f>
        <v>10.407375816015101</v>
      </c>
      <c r="M14" s="21">
        <f>'autres dépenses'!Z14</f>
        <v>9.85764306005135</v>
      </c>
    </row>
    <row r="15" spans="2:14">
      <c r="B15" s="20" t="s">
        <v>40</v>
      </c>
      <c r="C15" s="21">
        <f>'autres dépenses'!C15</f>
        <v>7.9788323018697804</v>
      </c>
      <c r="D15" s="21">
        <f>'autres dépenses'!J15</f>
        <v>6.4788649290777398</v>
      </c>
      <c r="E15" s="21">
        <f>'autres dépenses'!K15</f>
        <v>6.9692394427110704</v>
      </c>
      <c r="F15" s="21">
        <f>'autres dépenses'!L15</f>
        <v>7.2493957600997296</v>
      </c>
      <c r="G15" s="21">
        <f>'autres dépenses'!T15</f>
        <v>5.31435467456794</v>
      </c>
      <c r="H15" s="21">
        <f>'autres dépenses'!U15</f>
        <v>5.2362049820321603</v>
      </c>
      <c r="I15" s="21">
        <f>'autres dépenses'!V15</f>
        <v>5.2568404019372696</v>
      </c>
      <c r="J15" s="21">
        <f>'autres dépenses'!W15</f>
        <v>6.8194757683454998</v>
      </c>
      <c r="K15" s="21">
        <f>'autres dépenses'!X15</f>
        <v>7.3466323583011901</v>
      </c>
      <c r="L15" s="21">
        <f>'autres dépenses'!Y15</f>
        <v>7.1939502004375502</v>
      </c>
      <c r="M15" s="21">
        <f>'autres dépenses'!Z15</f>
        <v>6.8301179056515897</v>
      </c>
    </row>
    <row r="16" spans="2:14">
      <c r="B16" s="20" t="s">
        <v>41</v>
      </c>
      <c r="C16" s="21">
        <f>'autres dépenses'!C16</f>
        <v>11.4445255772875</v>
      </c>
      <c r="D16" s="21">
        <f>'autres dépenses'!J16</f>
        <v>7.3402812651146299</v>
      </c>
      <c r="E16" s="21">
        <f>'autres dépenses'!K16</f>
        <v>8.6606341996018799</v>
      </c>
      <c r="F16" s="21">
        <f>'autres dépenses'!L16</f>
        <v>8.1033580913516907</v>
      </c>
      <c r="G16" s="21">
        <f>'autres dépenses'!T16</f>
        <v>4.8523367263997104</v>
      </c>
      <c r="H16" s="21">
        <f>'autres dépenses'!U16</f>
        <v>7.1964968396558602</v>
      </c>
      <c r="I16" s="21">
        <f>'autres dépenses'!V16</f>
        <v>7.2388552080064104</v>
      </c>
      <c r="J16" s="21">
        <f>'autres dépenses'!W16</f>
        <v>13.8110699287241</v>
      </c>
      <c r="K16" s="21">
        <f>'autres dépenses'!X16</f>
        <v>12.9606142903093</v>
      </c>
      <c r="L16" s="21">
        <f>'autres dépenses'!Y16</f>
        <v>11.8106835410813</v>
      </c>
      <c r="M16" s="21">
        <f>'autres dépenses'!Z16</f>
        <v>9.4659388574266892</v>
      </c>
    </row>
    <row r="17" spans="2:13">
      <c r="B17" s="20" t="s">
        <v>42</v>
      </c>
      <c r="C17" s="21">
        <f>'autres dépenses'!C17</f>
        <v>11.2883969322708</v>
      </c>
      <c r="D17" s="21">
        <f>'autres dépenses'!J17</f>
        <v>10.0967895463777</v>
      </c>
      <c r="E17" s="21">
        <f>'autres dépenses'!K17</f>
        <v>9.0259646051734901</v>
      </c>
      <c r="F17" s="21">
        <f>'autres dépenses'!L17</f>
        <v>9.5890213769183692</v>
      </c>
      <c r="G17" s="21">
        <f>'autres dépenses'!T17</f>
        <v>9.6815839788606493</v>
      </c>
      <c r="H17" s="21">
        <f>'autres dépenses'!U17</f>
        <v>8.8283094836972893</v>
      </c>
      <c r="I17" s="21">
        <f>'autres dépenses'!V17</f>
        <v>8.5010843442253901</v>
      </c>
      <c r="J17" s="21">
        <f>'autres dépenses'!W17</f>
        <v>12.516465514934699</v>
      </c>
      <c r="K17" s="21">
        <f>'autres dépenses'!X17</f>
        <v>10.576117286132099</v>
      </c>
      <c r="L17" s="21">
        <f>'autres dépenses'!Y17</f>
        <v>12.845704419219</v>
      </c>
      <c r="M17" s="21">
        <f>'autres dépenses'!Z17</f>
        <v>13.7749772779016</v>
      </c>
    </row>
    <row r="18" spans="2:13">
      <c r="B18" s="20" t="s">
        <v>43</v>
      </c>
      <c r="C18" s="21">
        <f>'autres dépenses'!C18</f>
        <v>10.9053309871269</v>
      </c>
      <c r="D18" s="21">
        <f>'autres dépenses'!J18</f>
        <v>9.7727508720709295</v>
      </c>
      <c r="E18" s="21">
        <f>'autres dépenses'!K18</f>
        <v>27.972940925783998</v>
      </c>
      <c r="F18" s="21">
        <f>'autres dépenses'!L18</f>
        <v>16.633290233916501</v>
      </c>
      <c r="G18" s="21">
        <f>'autres dépenses'!T18</f>
        <v>10.223412195206301</v>
      </c>
      <c r="H18" s="21">
        <f>'autres dépenses'!U18</f>
        <v>8.1716605556832107</v>
      </c>
      <c r="I18" s="21">
        <f>'autres dépenses'!V18</f>
        <v>7.4954987111883904</v>
      </c>
      <c r="J18" s="21">
        <f>'autres dépenses'!W18</f>
        <v>9.1800835372595593</v>
      </c>
      <c r="K18" s="21">
        <f>'autres dépenses'!X18</f>
        <v>8.1342114751164303</v>
      </c>
      <c r="L18" s="21">
        <f>'autres dépenses'!Y18</f>
        <v>9.3249333043970299</v>
      </c>
      <c r="M18" s="21">
        <f>'autres dépenses'!Z18</f>
        <v>9.3237949172454808</v>
      </c>
    </row>
    <row r="19" spans="2:13">
      <c r="B19" s="20" t="s">
        <v>44</v>
      </c>
      <c r="C19" s="21">
        <f>'autres dépenses'!C19</f>
        <v>5.2761738023824201</v>
      </c>
      <c r="D19" s="21">
        <f>'autres dépenses'!J19</f>
        <v>4.4581757389801</v>
      </c>
      <c r="E19" s="21">
        <f>'autres dépenses'!K19</f>
        <v>5.9297966220690803</v>
      </c>
      <c r="F19" s="21">
        <f>'autres dépenses'!L19</f>
        <v>8.2621659219310395</v>
      </c>
      <c r="G19" s="21">
        <f>'autres dépenses'!T19</f>
        <v>3.91747391126375</v>
      </c>
      <c r="H19" s="21">
        <f>'autres dépenses'!U19</f>
        <v>3.89448608909718</v>
      </c>
      <c r="I19" s="21">
        <f>'autres dépenses'!V19</f>
        <v>3.1546578485238399</v>
      </c>
      <c r="J19" s="21">
        <f>'autres dépenses'!W19</f>
        <v>4.2488216224359503</v>
      </c>
      <c r="K19" s="21">
        <f>'autres dépenses'!X19</f>
        <v>3.6865516547947599</v>
      </c>
      <c r="L19" s="21">
        <f>'autres dépenses'!Y19</f>
        <v>2.6066574800700701</v>
      </c>
      <c r="M19" s="21">
        <f>'autres dépenses'!Z19</f>
        <v>2.6975098098041199</v>
      </c>
    </row>
    <row r="20" spans="2:13">
      <c r="B20" s="20" t="s">
        <v>45</v>
      </c>
      <c r="C20" s="21">
        <f>'autres dépenses'!C20</f>
        <v>11.9208773454578</v>
      </c>
      <c r="D20" s="21">
        <f>'autres dépenses'!J20</f>
        <v>10.992828972556801</v>
      </c>
      <c r="E20" s="21">
        <f>'autres dépenses'!K20</f>
        <v>11.604977231082399</v>
      </c>
      <c r="F20" s="21">
        <f>'autres dépenses'!L20</f>
        <v>11.721869263171399</v>
      </c>
      <c r="G20" s="21">
        <f>'autres dépenses'!T20</f>
        <v>8.08289828836309</v>
      </c>
      <c r="H20" s="21">
        <f>'autres dépenses'!U20</f>
        <v>8.3566000134554699</v>
      </c>
      <c r="I20" s="21">
        <f>'autres dépenses'!V20</f>
        <v>8.1567753991590397</v>
      </c>
      <c r="J20" s="21">
        <f>'autres dépenses'!W20</f>
        <v>11.780295705272099</v>
      </c>
      <c r="K20" s="21">
        <f>'autres dépenses'!X20</f>
        <v>9.7923217327429803</v>
      </c>
      <c r="L20" s="21">
        <f>'autres dépenses'!Y20</f>
        <v>8.1209953443072909</v>
      </c>
      <c r="M20" s="21">
        <f>'autres dépenses'!Z20</f>
        <v>8.53103028431096</v>
      </c>
    </row>
    <row r="21" spans="2:13">
      <c r="B21" s="20" t="s">
        <v>46</v>
      </c>
      <c r="C21" s="21">
        <f>'autres dépenses'!C21</f>
        <v>10.8509844833983</v>
      </c>
      <c r="D21" s="21">
        <f>'autres dépenses'!J21</f>
        <v>9.2595213275826307</v>
      </c>
      <c r="E21" s="21">
        <f>'autres dépenses'!K21</f>
        <v>9.3857294812227003</v>
      </c>
      <c r="F21" s="21">
        <f>'autres dépenses'!L21</f>
        <v>9.56450663553745</v>
      </c>
      <c r="G21" s="21">
        <f>'autres dépenses'!T21</f>
        <v>9.0993772975873206</v>
      </c>
      <c r="H21" s="21">
        <f>'autres dépenses'!U21</f>
        <v>8.6567000295430496</v>
      </c>
      <c r="I21" s="21">
        <f>'autres dépenses'!V21</f>
        <v>8.3178738170892608</v>
      </c>
      <c r="J21" s="21">
        <f>'autres dépenses'!W21</f>
        <v>10.9017187242797</v>
      </c>
      <c r="K21" s="21">
        <f>'autres dépenses'!X21</f>
        <v>13.0955783406894</v>
      </c>
      <c r="L21" s="21">
        <f>'autres dépenses'!Y21</f>
        <v>14.213129543909901</v>
      </c>
      <c r="M21" s="21">
        <f>'autres dépenses'!Z21</f>
        <v>13.6657804830392</v>
      </c>
    </row>
    <row r="22" spans="2:13">
      <c r="B22" s="20" t="s">
        <v>47</v>
      </c>
      <c r="C22" s="21" t="str">
        <f>'autres dépenses'!C22</f>
        <v/>
      </c>
      <c r="D22" s="21">
        <f>'autres dépenses'!J22</f>
        <v>4.5157104348246904</v>
      </c>
      <c r="E22" s="21">
        <f>'autres dépenses'!K22</f>
        <v>4.8222910751656096</v>
      </c>
      <c r="F22" s="21">
        <f>'autres dépenses'!L22</f>
        <v>6.45654085437703</v>
      </c>
      <c r="G22" s="21">
        <f>'autres dépenses'!T22</f>
        <v>4.6662375491119601</v>
      </c>
      <c r="H22" s="21">
        <f>'autres dépenses'!U22</f>
        <v>4.53929818024573</v>
      </c>
      <c r="I22" s="21">
        <f>'autres dépenses'!V22</f>
        <v>4.5509963241435702</v>
      </c>
      <c r="J22" s="21">
        <f>'autres dépenses'!W22</f>
        <v>10.050885209933901</v>
      </c>
      <c r="K22" s="21">
        <f>'autres dépenses'!X22</f>
        <v>7.8982650063292397</v>
      </c>
      <c r="L22" s="21">
        <f>'autres dépenses'!Y22</f>
        <v>7.0821186570705796</v>
      </c>
      <c r="M22" s="21">
        <f>'autres dépenses'!Z22</f>
        <v>6.2477477667729602</v>
      </c>
    </row>
    <row r="23" spans="2:13">
      <c r="B23" s="20" t="s">
        <v>48</v>
      </c>
      <c r="C23" s="21">
        <f>'autres dépenses'!C23</f>
        <v>5.4129843668930597</v>
      </c>
      <c r="D23" s="21">
        <f>'autres dépenses'!J23</f>
        <v>7.0368526910391003</v>
      </c>
      <c r="E23" s="21">
        <f>'autres dépenses'!K23</f>
        <v>7.77678366653147</v>
      </c>
      <c r="F23" s="21">
        <f>'autres dépenses'!L23</f>
        <v>8.2299328729141994</v>
      </c>
      <c r="G23" s="21">
        <f>'autres dépenses'!T23</f>
        <v>6.2243609730963803</v>
      </c>
      <c r="H23" s="21">
        <f>'autres dépenses'!U23</f>
        <v>6.1048309283451303</v>
      </c>
      <c r="I23" s="21">
        <f>'autres dépenses'!V23</f>
        <v>6.7069970743327101</v>
      </c>
      <c r="J23" s="21">
        <f>'autres dépenses'!W23</f>
        <v>9.2418215210206203</v>
      </c>
      <c r="K23" s="21">
        <f>'autres dépenses'!X23</f>
        <v>8.9399588975787498</v>
      </c>
      <c r="L23" s="21">
        <f>'autres dépenses'!Y23</f>
        <v>9.7855413686699908</v>
      </c>
      <c r="M23" s="21">
        <f>'autres dépenses'!Z23</f>
        <v>7.9614627650780099</v>
      </c>
    </row>
    <row r="24" spans="2:13">
      <c r="B24" s="20" t="s">
        <v>49</v>
      </c>
      <c r="C24" s="21">
        <f>'autres dépenses'!C24</f>
        <v>5.9346419007217301</v>
      </c>
      <c r="D24" s="21">
        <f>'autres dépenses'!J24</f>
        <v>5.1571116102330903</v>
      </c>
      <c r="E24" s="21">
        <f>'autres dépenses'!K24</f>
        <v>6.1851522003078898</v>
      </c>
      <c r="F24" s="21">
        <f>'autres dépenses'!L24</f>
        <v>7.7105424178034099</v>
      </c>
      <c r="G24" s="21">
        <f>'autres dépenses'!T24</f>
        <v>5.6741850983705797</v>
      </c>
      <c r="H24" s="21">
        <f>'autres dépenses'!U24</f>
        <v>5.9381369447424204</v>
      </c>
      <c r="I24" s="21">
        <f>'autres dépenses'!V24</f>
        <v>4.3671321281451601</v>
      </c>
      <c r="J24" s="21">
        <f>'autres dépenses'!W24</f>
        <v>5.5476359774078698</v>
      </c>
      <c r="K24" s="21">
        <f>'autres dépenses'!X24</f>
        <v>6.9980145762932304</v>
      </c>
      <c r="L24" s="21">
        <f>'autres dépenses'!Y24</f>
        <v>6.3539548460133801</v>
      </c>
      <c r="M24" s="21">
        <f>'autres dépenses'!Z24</f>
        <v>6.2537617586269096</v>
      </c>
    </row>
    <row r="25" spans="2:13">
      <c r="B25" s="20" t="s">
        <v>50</v>
      </c>
      <c r="C25" s="21">
        <f>'autres dépenses'!C25</f>
        <v>4.7946860979423498</v>
      </c>
      <c r="D25" s="21">
        <f>'autres dépenses'!J25</f>
        <v>3.7373342107823899</v>
      </c>
      <c r="E25" s="21">
        <f>'autres dépenses'!K25</f>
        <v>3.29925903477606</v>
      </c>
      <c r="F25" s="21">
        <f>'autres dépenses'!L25</f>
        <v>3.9909604454512899</v>
      </c>
      <c r="G25" s="21">
        <f>'autres dépenses'!T25</f>
        <v>3.3490597858900801</v>
      </c>
      <c r="H25" s="21">
        <f>'autres dépenses'!U25</f>
        <v>3.20018074446733</v>
      </c>
      <c r="I25" s="21">
        <f>'autres dépenses'!V25</f>
        <v>3.1785629024950302</v>
      </c>
      <c r="J25" s="21">
        <f>'autres dépenses'!W25</f>
        <v>5.8428786636682704</v>
      </c>
      <c r="K25" s="21">
        <f>'autres dépenses'!X25</f>
        <v>4.3318889461779602</v>
      </c>
      <c r="L25" s="21">
        <f>'autres dépenses'!Y25</f>
        <v>4.6961355177529596</v>
      </c>
      <c r="M25" s="21">
        <f>'autres dépenses'!Z25</f>
        <v>3.8992945663328999</v>
      </c>
    </row>
    <row r="26" spans="2:13" ht="30">
      <c r="B26" s="20" t="s">
        <v>51</v>
      </c>
      <c r="C26" s="21">
        <f>'autres dépenses'!C26</f>
        <v>5.4742822672226001</v>
      </c>
      <c r="D26" s="21">
        <f>'autres dépenses'!J26</f>
        <v>5.1918469690546702</v>
      </c>
      <c r="E26" s="21">
        <f>'autres dépenses'!K26</f>
        <v>5.2102548793402104</v>
      </c>
      <c r="F26" s="21">
        <f>'autres dépenses'!L26</f>
        <v>5.7174072206513502</v>
      </c>
      <c r="G26" s="21">
        <f>'autres dépenses'!T26</f>
        <v>5.7910785963825502</v>
      </c>
      <c r="H26" s="21">
        <f>'autres dépenses'!U26</f>
        <v>6.2880685410548596</v>
      </c>
      <c r="I26" s="21">
        <f>'autres dépenses'!V26</f>
        <v>6.1083879589109502</v>
      </c>
      <c r="J26" s="21">
        <f>'autres dépenses'!W26</f>
        <v>6.5467617012991397</v>
      </c>
      <c r="K26" s="21">
        <f>'autres dépenses'!X26</f>
        <v>6.1266131994561697</v>
      </c>
      <c r="L26" s="21">
        <f>'autres dépenses'!Y26</f>
        <v>6.1646222703762401</v>
      </c>
      <c r="M26" s="21">
        <f>'autres dépenses'!Z26</f>
        <v>7.5787903767842897</v>
      </c>
    </row>
    <row r="27" spans="2:13">
      <c r="B27" s="20" t="s">
        <v>52</v>
      </c>
      <c r="C27" s="21" t="str">
        <f>'autres dépenses'!C27</f>
        <v/>
      </c>
      <c r="D27" s="21">
        <f>'autres dépenses'!J27</f>
        <v>7.2762153301918104</v>
      </c>
      <c r="E27" s="21">
        <f>'autres dépenses'!K27</f>
        <v>9.6018890853766408</v>
      </c>
      <c r="F27" s="21">
        <f>'autres dépenses'!L27</f>
        <v>8.1402141414752496</v>
      </c>
      <c r="G27" s="21">
        <f>'autres dépenses'!T27</f>
        <v>10.982484064023399</v>
      </c>
      <c r="H27" s="21">
        <f>'autres dépenses'!U27</f>
        <v>10.304879296692899</v>
      </c>
      <c r="I27" s="21">
        <f>'autres dépenses'!V27</f>
        <v>11.348829125123901</v>
      </c>
      <c r="J27" s="21">
        <f>'autres dépenses'!W27</f>
        <v>27.755004484562999</v>
      </c>
      <c r="K27" s="21">
        <f>'autres dépenses'!X27</f>
        <v>10.2786180882872</v>
      </c>
      <c r="L27" s="21">
        <f>'autres dépenses'!Y27</f>
        <v>10.247461518176101</v>
      </c>
      <c r="M27" s="21">
        <f>'autres dépenses'!Z27</f>
        <v>23.234736843361802</v>
      </c>
    </row>
    <row r="28" spans="2:13" ht="30">
      <c r="B28" s="20" t="s">
        <v>53</v>
      </c>
      <c r="C28" s="21">
        <f>'autres dépenses'!C28</f>
        <v>6.9926203750185199</v>
      </c>
      <c r="D28" s="21">
        <f>'autres dépenses'!J28</f>
        <v>5.5352254024326601</v>
      </c>
      <c r="E28" s="21">
        <f>'autres dépenses'!K28</f>
        <v>6.2120470014540201</v>
      </c>
      <c r="F28" s="21">
        <f>'autres dépenses'!L28</f>
        <v>6.6580129583463599</v>
      </c>
      <c r="G28" s="21">
        <f>'autres dépenses'!T28</f>
        <v>3.7523589585822101</v>
      </c>
      <c r="H28" s="21">
        <f>'autres dépenses'!U28</f>
        <v>3.8430125255152898</v>
      </c>
      <c r="I28" s="21">
        <f>'autres dépenses'!V28</f>
        <v>3.7012799978789199</v>
      </c>
      <c r="J28" s="21">
        <f>'autres dépenses'!W28</f>
        <v>7.2953703964539702</v>
      </c>
      <c r="K28" s="21">
        <f>'autres dépenses'!X28</f>
        <v>6.5531938758342196</v>
      </c>
      <c r="L28" s="21">
        <f>'autres dépenses'!Y28</f>
        <v>6.0039041275080001</v>
      </c>
      <c r="M28" s="21">
        <f>'autres dépenses'!Z28</f>
        <v>5.0133992257392501</v>
      </c>
    </row>
    <row r="29" spans="2:13" ht="30">
      <c r="B29" s="20" t="s">
        <v>54</v>
      </c>
      <c r="C29" s="21">
        <f>'autres dépenses'!C29</f>
        <v>5.2652721128170903</v>
      </c>
      <c r="D29" s="21">
        <f>'autres dépenses'!J29</f>
        <v>5.29359096606919</v>
      </c>
      <c r="E29" s="21">
        <f>'autres dépenses'!K29</f>
        <v>5.7549549644678599</v>
      </c>
      <c r="F29" s="21">
        <f>'autres dépenses'!L29</f>
        <v>5.40976907677027</v>
      </c>
      <c r="G29" s="21">
        <f>'autres dépenses'!T29</f>
        <v>5.5870805744260004</v>
      </c>
      <c r="H29" s="21">
        <f>'autres dépenses'!U29</f>
        <v>5.4361259810629896</v>
      </c>
      <c r="I29" s="21">
        <f>'autres dépenses'!V29</f>
        <v>6.7091696974386803</v>
      </c>
      <c r="J29" s="21">
        <f>'autres dépenses'!W29</f>
        <v>9.9283240342693393</v>
      </c>
      <c r="K29" s="21">
        <f>'autres dépenses'!X29</f>
        <v>8.2408882270595196</v>
      </c>
      <c r="L29" s="21">
        <f>'autres dépenses'!Y29</f>
        <v>6.1267058056771297</v>
      </c>
      <c r="M29" s="21" t="str">
        <f>'autres dépenses'!Z29</f>
        <v/>
      </c>
    </row>
    <row r="30" spans="2:13">
      <c r="B30" s="20" t="s">
        <v>55</v>
      </c>
      <c r="C30" s="21">
        <f>'autres dépenses'!C30</f>
        <v>6.2198667843502102</v>
      </c>
      <c r="D30" s="21">
        <f>'autres dépenses'!J30</f>
        <v>6.32224573272988</v>
      </c>
      <c r="E30" s="21">
        <f>'autres dépenses'!K30</f>
        <v>5.8002734412987902</v>
      </c>
      <c r="F30" s="21">
        <f>'autres dépenses'!L30</f>
        <v>5.8631100720085003</v>
      </c>
      <c r="G30" s="21">
        <f>'autres dépenses'!T30</f>
        <v>5.3858697729200697</v>
      </c>
      <c r="H30" s="21">
        <f>'autres dépenses'!U30</f>
        <v>5.11085866641913</v>
      </c>
      <c r="I30" s="21">
        <f>'autres dépenses'!V30</f>
        <v>5.6553951320248297</v>
      </c>
      <c r="J30" s="21">
        <f>'autres dépenses'!W30</f>
        <v>7.9357517892866696</v>
      </c>
      <c r="K30" s="21">
        <f>'autres dépenses'!X30</f>
        <v>5.50159102908904</v>
      </c>
      <c r="L30" s="21">
        <f>'autres dépenses'!Y30</f>
        <v>4.9259047088481598</v>
      </c>
      <c r="M30" s="21">
        <f>'autres dépenses'!Z30</f>
        <v>6.2368087389056903</v>
      </c>
    </row>
    <row r="31" spans="2:13">
      <c r="B31" s="20" t="s">
        <v>56</v>
      </c>
      <c r="C31" s="21">
        <f>'autres dépenses'!C31</f>
        <v>4.6685442661597101</v>
      </c>
      <c r="D31" s="21">
        <f>'autres dépenses'!J31</f>
        <v>5.9357002934178604</v>
      </c>
      <c r="E31" s="21">
        <f>'autres dépenses'!K31</f>
        <v>6.3342991694945603</v>
      </c>
      <c r="F31" s="21">
        <f>'autres dépenses'!L31</f>
        <v>6.5435534193439597</v>
      </c>
      <c r="G31" s="21">
        <f>'autres dépenses'!T31</f>
        <v>4.7675422518424098</v>
      </c>
      <c r="H31" s="21">
        <f>'autres dépenses'!U31</f>
        <v>4.3334682133948501</v>
      </c>
      <c r="I31" s="21">
        <f>'autres dépenses'!V31</f>
        <v>4.2685406509879904</v>
      </c>
      <c r="J31" s="21">
        <f>'autres dépenses'!W31</f>
        <v>8.4412476316269505</v>
      </c>
      <c r="K31" s="21">
        <f>'autres dépenses'!X31</f>
        <v>5.56205143080002</v>
      </c>
      <c r="L31" s="21">
        <f>'autres dépenses'!Y31</f>
        <v>6.7424093393746896</v>
      </c>
      <c r="M31" s="21">
        <f>'autres dépenses'!Z31</f>
        <v>7.5015360373470203</v>
      </c>
    </row>
    <row r="32" spans="2:13">
      <c r="B32" s="20" t="s">
        <v>57</v>
      </c>
      <c r="C32" s="21">
        <f>'autres dépenses'!C32</f>
        <v>6.6821143057543102</v>
      </c>
      <c r="D32" s="21">
        <f>'autres dépenses'!J32</f>
        <v>6.5759495965091297</v>
      </c>
      <c r="E32" s="21">
        <f>'autres dépenses'!K32</f>
        <v>6.3641111189669397</v>
      </c>
      <c r="F32" s="21">
        <f>'autres dépenses'!L32</f>
        <v>7.1034392290159198</v>
      </c>
      <c r="G32" s="21">
        <f>'autres dépenses'!T32</f>
        <v>8.9145706213954092</v>
      </c>
      <c r="H32" s="21">
        <f>'autres dépenses'!U32</f>
        <v>7.21052182228473</v>
      </c>
      <c r="I32" s="21">
        <f>'autres dépenses'!V32</f>
        <v>6.5880492878230896</v>
      </c>
      <c r="J32" s="21">
        <f>'autres dépenses'!W32</f>
        <v>9.4058327474626608</v>
      </c>
      <c r="K32" s="21">
        <f>'autres dépenses'!X32</f>
        <v>8.3276770883149496</v>
      </c>
      <c r="L32" s="21">
        <f>'autres dépenses'!Y32</f>
        <v>7.0022971745309102</v>
      </c>
      <c r="M32" s="21">
        <f>'autres dépenses'!Z32</f>
        <v>6.6107837612564397</v>
      </c>
    </row>
    <row r="33" spans="2:14" ht="30">
      <c r="B33" s="20" t="s">
        <v>58</v>
      </c>
      <c r="C33" s="21">
        <f>'autres dépenses'!C33</f>
        <v>18.303291775753099</v>
      </c>
      <c r="D33" s="21">
        <f>'autres dépenses'!J33</f>
        <v>4.8665184747662904</v>
      </c>
      <c r="E33" s="21">
        <f>'autres dépenses'!K33</f>
        <v>5.0658838395607004</v>
      </c>
      <c r="F33" s="21">
        <f>'autres dépenses'!L33</f>
        <v>6.5580996847700304</v>
      </c>
      <c r="G33" s="21">
        <f>'autres dépenses'!T33</f>
        <v>4.3686250424756903</v>
      </c>
      <c r="H33" s="21">
        <f>'autres dépenses'!U33</f>
        <v>4.6721243314560397</v>
      </c>
      <c r="I33" s="21">
        <f>'autres dépenses'!V33</f>
        <v>4.6337563038694896</v>
      </c>
      <c r="J33" s="21">
        <f>'autres dépenses'!W33</f>
        <v>6.5355830126707302</v>
      </c>
      <c r="K33" s="21">
        <f>'autres dépenses'!X33</f>
        <v>6.98303173993349</v>
      </c>
      <c r="L33" s="21">
        <f>'autres dépenses'!Y33</f>
        <v>5.20017669046414</v>
      </c>
      <c r="M33" s="21">
        <f>'autres dépenses'!Z33</f>
        <v>8.5505167322252102</v>
      </c>
    </row>
    <row r="34" spans="2:14">
      <c r="B34" s="20" t="s">
        <v>59</v>
      </c>
      <c r="C34" s="21">
        <f>'autres dépenses'!C34</f>
        <v>7.3160145944689203</v>
      </c>
      <c r="D34" s="21">
        <f>'autres dépenses'!J34</f>
        <v>5.55990794986905</v>
      </c>
      <c r="E34" s="21">
        <f>'autres dépenses'!K34</f>
        <v>5.8337843121061299</v>
      </c>
      <c r="F34" s="21">
        <f>'autres dépenses'!L34</f>
        <v>6.1816589834509204</v>
      </c>
      <c r="G34" s="21">
        <f>'autres dépenses'!T34</f>
        <v>5.7079242739538198</v>
      </c>
      <c r="H34" s="21">
        <f>'autres dépenses'!U34</f>
        <v>5.2650720872286403</v>
      </c>
      <c r="I34" s="21">
        <f>'autres dépenses'!V34</f>
        <v>4.8870500423891396</v>
      </c>
      <c r="J34" s="21">
        <f>'autres dépenses'!W34</f>
        <v>8.8169120318589194</v>
      </c>
      <c r="K34" s="21">
        <f>'autres dépenses'!X34</f>
        <v>7.2751008962078698</v>
      </c>
      <c r="L34" s="21">
        <f>'autres dépenses'!Y34</f>
        <v>5.3975512097983502</v>
      </c>
      <c r="M34" s="21">
        <f>'autres dépenses'!Z34</f>
        <v>5.9747864856574999</v>
      </c>
    </row>
    <row r="35" spans="2:14">
      <c r="B35" s="20" t="s">
        <v>60</v>
      </c>
      <c r="C35" s="21">
        <f>'autres dépenses'!C35</f>
        <v>7.4460018932345404</v>
      </c>
      <c r="D35" s="21">
        <f>'autres dépenses'!J35</f>
        <v>5.6537059842734498</v>
      </c>
      <c r="E35" s="21">
        <f>'autres dépenses'!K35</f>
        <v>5.8993268802048098</v>
      </c>
      <c r="F35" s="21">
        <f>'autres dépenses'!L35</f>
        <v>6.1617536044138301</v>
      </c>
      <c r="G35" s="21">
        <f>'autres dépenses'!T35</f>
        <v>5.6841569061831203</v>
      </c>
      <c r="H35" s="21">
        <f>'autres dépenses'!U35</f>
        <v>5.8797666537983098</v>
      </c>
      <c r="I35" s="21">
        <f>'autres dépenses'!V35</f>
        <v>5.63423758285409</v>
      </c>
      <c r="J35" s="21">
        <f>'autres dépenses'!W35</f>
        <v>7.2583230459416903</v>
      </c>
      <c r="K35" s="21">
        <f>'autres dépenses'!X35</f>
        <v>7.6557661270087403</v>
      </c>
      <c r="L35" s="21">
        <f>'autres dépenses'!Y35</f>
        <v>7.2436589501240896</v>
      </c>
      <c r="M35" s="21">
        <f>'autres dépenses'!Z35</f>
        <v>6.3106511008299897</v>
      </c>
    </row>
    <row r="36" spans="2:14">
      <c r="B36" s="20" t="s">
        <v>61</v>
      </c>
      <c r="C36" s="21">
        <f>'autres dépenses'!C36</f>
        <v>11.5682562614425</v>
      </c>
      <c r="D36" s="21">
        <f>'autres dépenses'!J36</f>
        <v>8.9615781406101291</v>
      </c>
      <c r="E36" s="21">
        <f>'autres dépenses'!K36</f>
        <v>9.0051590721276593</v>
      </c>
      <c r="F36" s="21">
        <f>'autres dépenses'!L36</f>
        <v>8.85402016936054</v>
      </c>
      <c r="G36" s="21">
        <f>'autres dépenses'!T36</f>
        <v>7.6231745483816296</v>
      </c>
      <c r="H36" s="21">
        <f>'autres dépenses'!U36</f>
        <v>8.1553218562967995</v>
      </c>
      <c r="I36" s="21">
        <f>'autres dépenses'!V36</f>
        <v>8.0260370485967591</v>
      </c>
      <c r="J36" s="21">
        <f>'autres dépenses'!W36</f>
        <v>9.8705272160124995</v>
      </c>
      <c r="K36" s="21">
        <f>'autres dépenses'!X36</f>
        <v>8.8218836072401299</v>
      </c>
      <c r="L36" s="21">
        <f>'autres dépenses'!Y36</f>
        <v>8.5666142275188406</v>
      </c>
      <c r="M36" s="21">
        <f>'autres dépenses'!Z36</f>
        <v>8.3899191977213103</v>
      </c>
    </row>
    <row r="37" spans="2:14">
      <c r="B37" s="20" t="s">
        <v>62</v>
      </c>
      <c r="C37" s="21">
        <f>'autres dépenses'!C37</f>
        <v>8.9027858901293193</v>
      </c>
      <c r="D37" s="21">
        <f>'autres dépenses'!J37</f>
        <v>6.7645058841801404</v>
      </c>
      <c r="E37" s="21">
        <f>'autres dépenses'!K37</f>
        <v>7.3135474352638603</v>
      </c>
      <c r="F37" s="21">
        <f>'autres dépenses'!L37</f>
        <v>7.1698007460339603</v>
      </c>
      <c r="G37" s="21">
        <f>'autres dépenses'!T37</f>
        <v>7.0593531883459004</v>
      </c>
      <c r="H37" s="21">
        <f>'autres dépenses'!U37</f>
        <v>6.8864292497750803</v>
      </c>
      <c r="I37" s="21">
        <f>'autres dépenses'!V37</f>
        <v>6.8837039772054904</v>
      </c>
      <c r="J37" s="21">
        <f>'autres dépenses'!W37</f>
        <v>8.3939311919284307</v>
      </c>
      <c r="K37" s="21">
        <f>'autres dépenses'!X37</f>
        <v>7.7346329012250896</v>
      </c>
      <c r="L37" s="21">
        <f>'autres dépenses'!Y37</f>
        <v>7.0886112783326896</v>
      </c>
      <c r="M37" s="21">
        <f>'autres dépenses'!Z37</f>
        <v>7.0215492911583803</v>
      </c>
    </row>
    <row r="38" spans="2:14" ht="30">
      <c r="B38" s="20" t="s">
        <v>63</v>
      </c>
      <c r="C38" s="21">
        <f>'autres dépenses'!C38</f>
        <v>5.7708730031832802</v>
      </c>
      <c r="D38" s="21">
        <f>'autres dépenses'!J38</f>
        <v>6.1863725911006897</v>
      </c>
      <c r="E38" s="21">
        <f>'autres dépenses'!K38</f>
        <v>7.9049949799196799</v>
      </c>
      <c r="F38" s="21">
        <f>'autres dépenses'!L38</f>
        <v>7.0863157459765702</v>
      </c>
      <c r="G38" s="21">
        <f>'autres dépenses'!T38</f>
        <v>6.58228978689852</v>
      </c>
      <c r="H38" s="21">
        <f>'autres dépenses'!U38</f>
        <v>6.5700756027029596</v>
      </c>
      <c r="I38" s="21">
        <f>'autres dépenses'!V38</f>
        <v>6.2640979694447596</v>
      </c>
      <c r="J38" s="21">
        <f>'autres dépenses'!W38</f>
        <v>12.147073952476999</v>
      </c>
      <c r="K38" s="21">
        <f>'autres dépenses'!X38</f>
        <v>8.9993436597532206</v>
      </c>
      <c r="L38" s="21">
        <f>'autres dépenses'!Y38</f>
        <v>9.2766546285902507</v>
      </c>
      <c r="M38" s="21">
        <f>'autres dépenses'!Z38</f>
        <v>9.6047208278745195</v>
      </c>
    </row>
    <row r="39" spans="2:14" ht="30">
      <c r="B39" s="20" t="s">
        <v>64</v>
      </c>
      <c r="C39" s="21">
        <f>'autres dépenses'!C39</f>
        <v>5.1683024659563301</v>
      </c>
      <c r="D39" s="21">
        <f>'autres dépenses'!J39</f>
        <v>4.9787531466272297</v>
      </c>
      <c r="E39" s="21">
        <f>'autres dépenses'!K39</f>
        <v>5.1435222414400403</v>
      </c>
      <c r="F39" s="21">
        <f>'autres dépenses'!L39</f>
        <v>5.9937466721213504</v>
      </c>
      <c r="G39" s="21">
        <f>'autres dépenses'!T39</f>
        <v>4.5818463008197696</v>
      </c>
      <c r="H39" s="21">
        <f>'autres dépenses'!U39</f>
        <v>4.6448784102798397</v>
      </c>
      <c r="I39" s="21">
        <f>'autres dépenses'!V39</f>
        <v>4.7967323371022301</v>
      </c>
      <c r="J39" s="21">
        <f>'autres dépenses'!W39</f>
        <v>7.4085745293469296</v>
      </c>
      <c r="K39" s="21">
        <f>'autres dépenses'!X39</f>
        <v>6.7121322758912596</v>
      </c>
      <c r="L39" s="21">
        <f>'autres dépenses'!Y39</f>
        <v>4.30422084637331</v>
      </c>
      <c r="M39" s="21">
        <f>'autres dépenses'!Z39</f>
        <v>5.8004349528000896</v>
      </c>
    </row>
    <row r="40" spans="2:14">
      <c r="B40" s="20" t="s">
        <v>84</v>
      </c>
      <c r="C40" s="21">
        <f>'autres dépenses'!C40</f>
        <v>8.6472053744942805</v>
      </c>
      <c r="D40" s="21">
        <f>'autres dépenses'!J40</f>
        <v>7.3955053019502701</v>
      </c>
      <c r="E40" s="21">
        <f>'autres dépenses'!K40</f>
        <v>7.7758350491369503</v>
      </c>
      <c r="F40" s="21">
        <f>'autres dépenses'!L40</f>
        <v>8.1242836434412808</v>
      </c>
      <c r="G40" s="21">
        <f>'autres dépenses'!T40</f>
        <v>6.9358099405648801</v>
      </c>
      <c r="H40" s="21">
        <f>'autres dépenses'!U40</f>
        <v>6.7093481468167697</v>
      </c>
      <c r="I40" s="21">
        <f>'autres dépenses'!V40</f>
        <v>6.37355624772308</v>
      </c>
      <c r="J40" s="21">
        <f>'autres dépenses'!W40</f>
        <v>8.4685863371843801</v>
      </c>
      <c r="K40" s="21">
        <f>'autres dépenses'!X40</f>
        <v>8.8163197827304298</v>
      </c>
      <c r="L40" s="21">
        <f>'autres dépenses'!Y40</f>
        <v>8.6812727671428398</v>
      </c>
      <c r="M40" s="21">
        <f>'autres dépenses'!Z40</f>
        <v>8.2239376435916398</v>
      </c>
    </row>
    <row r="41" spans="2:14" ht="30">
      <c r="B41" s="20" t="s">
        <v>85</v>
      </c>
      <c r="C41" s="21">
        <f>'autres dépenses'!C41</f>
        <v>8.6717897979251894</v>
      </c>
      <c r="D41" s="21">
        <f>'autres dépenses'!J41</f>
        <v>7.3751851849208103</v>
      </c>
      <c r="E41" s="21">
        <f>'autres dépenses'!K41</f>
        <v>7.6775231776007802</v>
      </c>
      <c r="F41" s="21">
        <f>'autres dépenses'!L41</f>
        <v>8.0308724155185196</v>
      </c>
      <c r="G41" s="21">
        <f>'autres dépenses'!T41</f>
        <v>6.8152104539305203</v>
      </c>
      <c r="H41" s="21">
        <f>'autres dépenses'!U41</f>
        <v>6.6272456738125198</v>
      </c>
      <c r="I41" s="21">
        <f>'autres dépenses'!V41</f>
        <v>6.2985385997187899</v>
      </c>
      <c r="J41" s="21">
        <f>'autres dépenses'!W41</f>
        <v>8.4670511207151904</v>
      </c>
      <c r="K41" s="21">
        <f>'autres dépenses'!X41</f>
        <v>8.5650311054478898</v>
      </c>
      <c r="L41" s="21">
        <f>'autres dépenses'!Y41</f>
        <v>8.4967222792012702</v>
      </c>
      <c r="M41" s="21">
        <f>'autres dépenses'!Z41</f>
        <v>8.1246495807794794</v>
      </c>
    </row>
    <row r="43" spans="2:14">
      <c r="B43" s="26" t="s">
        <v>65</v>
      </c>
      <c r="N43" s="27" t="s">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673DB-841A-425F-A364-F00B43BDBB1D}">
  <dimension ref="B1:M41"/>
  <sheetViews>
    <sheetView topLeftCell="A5" workbookViewId="0">
      <selection activeCell="Q16" sqref="Q16"/>
    </sheetView>
  </sheetViews>
  <sheetFormatPr baseColWidth="10" defaultRowHeight="15"/>
  <cols>
    <col min="1" max="1" width="11.42578125" style="15"/>
    <col min="2" max="2" width="20" style="15" customWidth="1"/>
    <col min="3" max="16384" width="11.42578125" style="15"/>
  </cols>
  <sheetData>
    <row r="1" spans="2:13">
      <c r="B1" s="16" t="s">
        <v>0</v>
      </c>
    </row>
    <row r="2" spans="2:13">
      <c r="B2" s="17" t="s">
        <v>1</v>
      </c>
    </row>
    <row r="3" spans="2:13">
      <c r="B3" s="17" t="s">
        <v>88</v>
      </c>
    </row>
    <row r="4" spans="2:13">
      <c r="B4" s="17" t="s">
        <v>2</v>
      </c>
    </row>
    <row r="5" spans="2:13" ht="6" customHeight="1"/>
    <row r="6" spans="2:13" ht="15" customHeight="1">
      <c r="B6" s="38"/>
      <c r="C6" s="55" t="s">
        <v>4</v>
      </c>
      <c r="D6" s="55" t="s">
        <v>11</v>
      </c>
      <c r="E6" s="55" t="s">
        <v>12</v>
      </c>
      <c r="F6" s="55" t="s">
        <v>13</v>
      </c>
      <c r="G6" s="55">
        <v>2017</v>
      </c>
      <c r="H6" s="55" t="s">
        <v>22</v>
      </c>
      <c r="I6" s="55" t="s">
        <v>23</v>
      </c>
      <c r="J6" s="55" t="s">
        <v>24</v>
      </c>
      <c r="K6" s="55" t="s">
        <v>25</v>
      </c>
      <c r="L6" s="55" t="s">
        <v>26</v>
      </c>
      <c r="M6" s="55" t="s">
        <v>27</v>
      </c>
    </row>
    <row r="7" spans="2:13" ht="15" customHeight="1">
      <c r="B7" s="66" t="s">
        <v>46</v>
      </c>
      <c r="C7" s="45">
        <v>10.8509844833983</v>
      </c>
      <c r="D7" s="46">
        <v>9.2595213275826307</v>
      </c>
      <c r="E7" s="46">
        <v>9.3857294812227003</v>
      </c>
      <c r="F7" s="46">
        <v>9.56450663553745</v>
      </c>
      <c r="G7" s="46">
        <v>9.0993772975873206</v>
      </c>
      <c r="H7" s="46">
        <v>8.6567000295430496</v>
      </c>
      <c r="I7" s="46">
        <v>8.3178738170892608</v>
      </c>
      <c r="J7" s="46">
        <v>10.9017187242797</v>
      </c>
      <c r="K7" s="46">
        <v>13.0955783406894</v>
      </c>
      <c r="L7" s="46">
        <v>14.213129543909901</v>
      </c>
      <c r="M7" s="47">
        <v>13.6657804830392</v>
      </c>
    </row>
    <row r="8" spans="2:13" ht="15" customHeight="1">
      <c r="B8" s="42" t="s">
        <v>42</v>
      </c>
      <c r="C8" s="48">
        <v>11.2883969322708</v>
      </c>
      <c r="D8" s="44">
        <v>10.0967895463777</v>
      </c>
      <c r="E8" s="44">
        <v>9.0259646051734901</v>
      </c>
      <c r="F8" s="44">
        <v>9.5890213769183692</v>
      </c>
      <c r="G8" s="44">
        <v>9.6815839788606493</v>
      </c>
      <c r="H8" s="44">
        <v>8.8283094836972893</v>
      </c>
      <c r="I8" s="44">
        <v>8.5010843442253901</v>
      </c>
      <c r="J8" s="44">
        <v>12.516465514934699</v>
      </c>
      <c r="K8" s="44">
        <v>10.576117286132099</v>
      </c>
      <c r="L8" s="44">
        <v>12.845704419219</v>
      </c>
      <c r="M8" s="49">
        <v>13.7749772779016</v>
      </c>
    </row>
    <row r="9" spans="2:13" ht="15" customHeight="1">
      <c r="B9" s="42" t="s">
        <v>41</v>
      </c>
      <c r="C9" s="48">
        <v>11.4445255772875</v>
      </c>
      <c r="D9" s="44">
        <v>7.3402812651146299</v>
      </c>
      <c r="E9" s="44">
        <v>8.6606341996018799</v>
      </c>
      <c r="F9" s="44">
        <v>8.1033580913516907</v>
      </c>
      <c r="G9" s="44">
        <v>4.8523367263997104</v>
      </c>
      <c r="H9" s="44">
        <v>7.1964968396558602</v>
      </c>
      <c r="I9" s="44">
        <v>7.2388552080064104</v>
      </c>
      <c r="J9" s="44">
        <v>13.8110699287241</v>
      </c>
      <c r="K9" s="44">
        <v>12.9606142903093</v>
      </c>
      <c r="L9" s="44">
        <v>11.8106835410813</v>
      </c>
      <c r="M9" s="49">
        <v>9.4659388574266892</v>
      </c>
    </row>
    <row r="10" spans="2:13" ht="15" customHeight="1">
      <c r="B10" s="67" t="s">
        <v>39</v>
      </c>
      <c r="C10" s="68">
        <v>8.3628064631477308</v>
      </c>
      <c r="D10" s="56">
        <v>8.7632218836671907</v>
      </c>
      <c r="E10" s="56">
        <v>9.1692275129488703</v>
      </c>
      <c r="F10" s="56">
        <v>9.3398876622150908</v>
      </c>
      <c r="G10" s="56">
        <v>9.8004542954395308</v>
      </c>
      <c r="H10" s="56">
        <v>8.9905088082396496</v>
      </c>
      <c r="I10" s="56">
        <v>8.1243009434888496</v>
      </c>
      <c r="J10" s="56">
        <v>9.9930758897494592</v>
      </c>
      <c r="K10" s="56">
        <v>10.240595050688301</v>
      </c>
      <c r="L10" s="56">
        <v>10.407375816015101</v>
      </c>
      <c r="M10" s="69">
        <v>9.85764306005135</v>
      </c>
    </row>
    <row r="11" spans="2:13" ht="15" customHeight="1">
      <c r="B11" s="42" t="s">
        <v>52</v>
      </c>
      <c r="C11" s="48" t="s">
        <v>28</v>
      </c>
      <c r="D11" s="44">
        <v>7.2762153301918104</v>
      </c>
      <c r="E11" s="44">
        <v>9.6018890853766408</v>
      </c>
      <c r="F11" s="44">
        <v>8.1402141414752496</v>
      </c>
      <c r="G11" s="44">
        <v>10.982484064023399</v>
      </c>
      <c r="H11" s="44">
        <v>10.304879296692899</v>
      </c>
      <c r="I11" s="44">
        <v>11.348829125123901</v>
      </c>
      <c r="J11" s="44">
        <v>27.755004484562999</v>
      </c>
      <c r="K11" s="44">
        <v>10.2786180882872</v>
      </c>
      <c r="L11" s="44">
        <v>10.247461518176101</v>
      </c>
      <c r="M11" s="49">
        <v>23.234736843361802</v>
      </c>
    </row>
    <row r="12" spans="2:13" ht="15" customHeight="1">
      <c r="B12" s="42" t="s">
        <v>48</v>
      </c>
      <c r="C12" s="48">
        <v>5.4129843668930597</v>
      </c>
      <c r="D12" s="44">
        <v>7.0368526910391003</v>
      </c>
      <c r="E12" s="44">
        <v>7.77678366653147</v>
      </c>
      <c r="F12" s="44">
        <v>8.2299328729141994</v>
      </c>
      <c r="G12" s="44">
        <v>6.2243609730963803</v>
      </c>
      <c r="H12" s="44">
        <v>6.1048309283451303</v>
      </c>
      <c r="I12" s="44">
        <v>6.7069970743327101</v>
      </c>
      <c r="J12" s="44">
        <v>9.2418215210206203</v>
      </c>
      <c r="K12" s="44">
        <v>8.9399588975787498</v>
      </c>
      <c r="L12" s="44">
        <v>9.7855413686699908</v>
      </c>
      <c r="M12" s="49">
        <v>7.9614627650780099</v>
      </c>
    </row>
    <row r="13" spans="2:13" ht="15" customHeight="1">
      <c r="B13" s="42" t="s">
        <v>30</v>
      </c>
      <c r="C13" s="48">
        <v>10.236856114368599</v>
      </c>
      <c r="D13" s="44">
        <v>9.1566288692863402</v>
      </c>
      <c r="E13" s="44">
        <v>8.8568532896071304</v>
      </c>
      <c r="F13" s="44">
        <v>10.262383980413899</v>
      </c>
      <c r="G13" s="44">
        <v>7.4664036375718696</v>
      </c>
      <c r="H13" s="44">
        <v>7.3347476408499297</v>
      </c>
      <c r="I13" s="44">
        <v>7.0443677266089404</v>
      </c>
      <c r="J13" s="44">
        <v>11.2987088928886</v>
      </c>
      <c r="K13" s="44">
        <v>10.0603456967931</v>
      </c>
      <c r="L13" s="44">
        <v>9.5784903713125207</v>
      </c>
      <c r="M13" s="49">
        <v>8.4350689664832892</v>
      </c>
    </row>
    <row r="14" spans="2:13" ht="15" customHeight="1">
      <c r="B14" s="42" t="s">
        <v>43</v>
      </c>
      <c r="C14" s="48">
        <v>10.9053309871269</v>
      </c>
      <c r="D14" s="44">
        <v>9.7727508720709295</v>
      </c>
      <c r="E14" s="44">
        <v>27.972940925783998</v>
      </c>
      <c r="F14" s="44">
        <v>16.633290233916501</v>
      </c>
      <c r="G14" s="44">
        <v>10.223412195206301</v>
      </c>
      <c r="H14" s="44">
        <v>8.1716605556832107</v>
      </c>
      <c r="I14" s="44">
        <v>7.4954987111883904</v>
      </c>
      <c r="J14" s="44">
        <v>9.1800835372595593</v>
      </c>
      <c r="K14" s="44">
        <v>8.1342114751164303</v>
      </c>
      <c r="L14" s="44">
        <v>9.3249333043970299</v>
      </c>
      <c r="M14" s="49">
        <v>9.3237949172454808</v>
      </c>
    </row>
    <row r="15" spans="2:13" ht="15" customHeight="1">
      <c r="B15" s="42" t="s">
        <v>63</v>
      </c>
      <c r="C15" s="48">
        <v>5.7708730031832802</v>
      </c>
      <c r="D15" s="44">
        <v>6.1863725911006897</v>
      </c>
      <c r="E15" s="44">
        <v>7.9049949799196799</v>
      </c>
      <c r="F15" s="44">
        <v>7.0863157459765702</v>
      </c>
      <c r="G15" s="44">
        <v>6.58228978689852</v>
      </c>
      <c r="H15" s="44">
        <v>6.5700756027029596</v>
      </c>
      <c r="I15" s="44">
        <v>6.2640979694447596</v>
      </c>
      <c r="J15" s="44">
        <v>12.147073952476999</v>
      </c>
      <c r="K15" s="44">
        <v>8.9993436597532206</v>
      </c>
      <c r="L15" s="44">
        <v>9.2766546285902507</v>
      </c>
      <c r="M15" s="49">
        <v>9.6047208278745195</v>
      </c>
    </row>
    <row r="16" spans="2:13" ht="15" customHeight="1">
      <c r="B16" s="59" t="s">
        <v>84</v>
      </c>
      <c r="C16" s="60">
        <v>8.6472053744942805</v>
      </c>
      <c r="D16" s="61">
        <v>7.3955053019502701</v>
      </c>
      <c r="E16" s="61">
        <v>7.7758350491369503</v>
      </c>
      <c r="F16" s="61">
        <v>8.1242836434412808</v>
      </c>
      <c r="G16" s="61">
        <v>6.9358099405648801</v>
      </c>
      <c r="H16" s="61">
        <v>6.7093481468167697</v>
      </c>
      <c r="I16" s="61">
        <v>6.37355624772308</v>
      </c>
      <c r="J16" s="61">
        <v>8.4685863371843801</v>
      </c>
      <c r="K16" s="61">
        <v>8.8163197827304298</v>
      </c>
      <c r="L16" s="61">
        <v>8.6812727671428398</v>
      </c>
      <c r="M16" s="61">
        <v>8.2239376435916398</v>
      </c>
    </row>
    <row r="17" spans="2:13" ht="15" customHeight="1">
      <c r="B17" s="42" t="s">
        <v>61</v>
      </c>
      <c r="C17" s="48">
        <v>11.5682562614425</v>
      </c>
      <c r="D17" s="44">
        <v>8.9615781406101291</v>
      </c>
      <c r="E17" s="44">
        <v>9.0051590721276593</v>
      </c>
      <c r="F17" s="44">
        <v>8.85402016936054</v>
      </c>
      <c r="G17" s="44">
        <v>7.6231745483816296</v>
      </c>
      <c r="H17" s="44">
        <v>8.1553218562967995</v>
      </c>
      <c r="I17" s="44">
        <v>8.0260370485967591</v>
      </c>
      <c r="J17" s="44">
        <v>9.8705272160124995</v>
      </c>
      <c r="K17" s="44">
        <v>8.8218836072401299</v>
      </c>
      <c r="L17" s="44">
        <v>8.5666142275188406</v>
      </c>
      <c r="M17" s="49">
        <v>8.3899191977213103</v>
      </c>
    </row>
    <row r="18" spans="2:13" ht="15" customHeight="1">
      <c r="B18" s="42" t="s">
        <v>31</v>
      </c>
      <c r="C18" s="48">
        <v>11.531599632415499</v>
      </c>
      <c r="D18" s="44">
        <v>9.9364732265891096</v>
      </c>
      <c r="E18" s="44">
        <v>10.4099270177581</v>
      </c>
      <c r="F18" s="44">
        <v>10.974452089795999</v>
      </c>
      <c r="G18" s="44">
        <v>8.6620379642008505</v>
      </c>
      <c r="H18" s="44">
        <v>8.7162817704254998</v>
      </c>
      <c r="I18" s="44">
        <v>8.4356721700449793</v>
      </c>
      <c r="J18" s="44">
        <v>10.8002593633781</v>
      </c>
      <c r="K18" s="44">
        <v>9.6349337342635692</v>
      </c>
      <c r="L18" s="44">
        <v>8.5591957747368603</v>
      </c>
      <c r="M18" s="49">
        <v>8.7757491523854796</v>
      </c>
    </row>
    <row r="19" spans="2:13" ht="15" customHeight="1">
      <c r="B19" s="59" t="s">
        <v>85</v>
      </c>
      <c r="C19" s="60">
        <v>8.6717897979251894</v>
      </c>
      <c r="D19" s="61">
        <v>7.3751851849208103</v>
      </c>
      <c r="E19" s="61">
        <v>7.6775231776007802</v>
      </c>
      <c r="F19" s="61">
        <v>8.0308724155185196</v>
      </c>
      <c r="G19" s="61">
        <v>6.8152104539305203</v>
      </c>
      <c r="H19" s="61">
        <v>6.6272456738125198</v>
      </c>
      <c r="I19" s="61">
        <v>6.2985385997187899</v>
      </c>
      <c r="J19" s="61">
        <v>8.4670511207151904</v>
      </c>
      <c r="K19" s="61">
        <v>8.5650311054478898</v>
      </c>
      <c r="L19" s="61">
        <v>8.4967222792012702</v>
      </c>
      <c r="M19" s="62">
        <v>8.1246495807794794</v>
      </c>
    </row>
    <row r="20" spans="2:13" ht="15" customHeight="1">
      <c r="B20" s="42" t="s">
        <v>45</v>
      </c>
      <c r="C20" s="48">
        <v>11.9208773454578</v>
      </c>
      <c r="D20" s="44">
        <v>10.992828972556801</v>
      </c>
      <c r="E20" s="44">
        <v>11.604977231082399</v>
      </c>
      <c r="F20" s="44">
        <v>11.721869263171399</v>
      </c>
      <c r="G20" s="44">
        <v>8.08289828836309</v>
      </c>
      <c r="H20" s="44">
        <v>8.3566000134554699</v>
      </c>
      <c r="I20" s="44">
        <v>8.1567753991590397</v>
      </c>
      <c r="J20" s="44">
        <v>11.780295705272099</v>
      </c>
      <c r="K20" s="44">
        <v>9.7923217327429803</v>
      </c>
      <c r="L20" s="44">
        <v>8.1209953443072909</v>
      </c>
      <c r="M20" s="49">
        <v>8.53103028431096</v>
      </c>
    </row>
    <row r="21" spans="2:13" ht="15" customHeight="1">
      <c r="B21" s="42" t="s">
        <v>60</v>
      </c>
      <c r="C21" s="48">
        <v>7.4460018932345404</v>
      </c>
      <c r="D21" s="44">
        <v>5.6537059842734498</v>
      </c>
      <c r="E21" s="44">
        <v>5.8993268802048098</v>
      </c>
      <c r="F21" s="44">
        <v>6.1617536044138301</v>
      </c>
      <c r="G21" s="44">
        <v>5.6841569061831203</v>
      </c>
      <c r="H21" s="44">
        <v>5.8797666537983098</v>
      </c>
      <c r="I21" s="44">
        <v>5.63423758285409</v>
      </c>
      <c r="J21" s="44">
        <v>7.2583230459416903</v>
      </c>
      <c r="K21" s="44">
        <v>7.6557661270087403</v>
      </c>
      <c r="L21" s="44">
        <v>7.2436589501240896</v>
      </c>
      <c r="M21" s="49">
        <v>6.3106511008299897</v>
      </c>
    </row>
    <row r="22" spans="2:13" ht="15" customHeight="1">
      <c r="B22" s="42" t="s">
        <v>40</v>
      </c>
      <c r="C22" s="48">
        <v>7.9788323018697804</v>
      </c>
      <c r="D22" s="44">
        <v>6.4788649290777398</v>
      </c>
      <c r="E22" s="44">
        <v>6.9692394427110704</v>
      </c>
      <c r="F22" s="44">
        <v>7.2493957600997296</v>
      </c>
      <c r="G22" s="44">
        <v>5.31435467456794</v>
      </c>
      <c r="H22" s="44">
        <v>5.2362049820321603</v>
      </c>
      <c r="I22" s="44">
        <v>5.2568404019372696</v>
      </c>
      <c r="J22" s="44">
        <v>6.8194757683454998</v>
      </c>
      <c r="K22" s="44">
        <v>7.3466323583011901</v>
      </c>
      <c r="L22" s="44">
        <v>7.1939502004375502</v>
      </c>
      <c r="M22" s="49">
        <v>6.8301179056515897</v>
      </c>
    </row>
    <row r="23" spans="2:13" ht="15" customHeight="1">
      <c r="B23" s="42" t="s">
        <v>62</v>
      </c>
      <c r="C23" s="48">
        <v>8.9027858901293193</v>
      </c>
      <c r="D23" s="44">
        <v>6.7645058841801404</v>
      </c>
      <c r="E23" s="44">
        <v>7.3135474352638603</v>
      </c>
      <c r="F23" s="44">
        <v>7.1698007460339603</v>
      </c>
      <c r="G23" s="44">
        <v>7.0593531883459004</v>
      </c>
      <c r="H23" s="44">
        <v>6.8864292497750803</v>
      </c>
      <c r="I23" s="44">
        <v>6.8837039772054904</v>
      </c>
      <c r="J23" s="44">
        <v>8.3939311919284307</v>
      </c>
      <c r="K23" s="44">
        <v>7.7346329012250896</v>
      </c>
      <c r="L23" s="44">
        <v>7.0886112783326896</v>
      </c>
      <c r="M23" s="49">
        <v>7.0215492911583803</v>
      </c>
    </row>
    <row r="24" spans="2:13" ht="15" customHeight="1">
      <c r="B24" s="42" t="s">
        <v>47</v>
      </c>
      <c r="C24" s="48" t="s">
        <v>28</v>
      </c>
      <c r="D24" s="44">
        <v>4.5157104348246904</v>
      </c>
      <c r="E24" s="44">
        <v>4.8222910751656096</v>
      </c>
      <c r="F24" s="44">
        <v>6.45654085437703</v>
      </c>
      <c r="G24" s="44">
        <v>4.6662375491119601</v>
      </c>
      <c r="H24" s="44">
        <v>4.53929818024573</v>
      </c>
      <c r="I24" s="44">
        <v>4.5509963241435702</v>
      </c>
      <c r="J24" s="44">
        <v>10.050885209933901</v>
      </c>
      <c r="K24" s="44">
        <v>7.8982650063292397</v>
      </c>
      <c r="L24" s="44">
        <v>7.0821186570705796</v>
      </c>
      <c r="M24" s="49">
        <v>6.2477477667729602</v>
      </c>
    </row>
    <row r="25" spans="2:13" ht="15" customHeight="1">
      <c r="B25" s="42" t="s">
        <v>57</v>
      </c>
      <c r="C25" s="48">
        <v>6.6821143057543102</v>
      </c>
      <c r="D25" s="44">
        <v>6.5759495965091297</v>
      </c>
      <c r="E25" s="44">
        <v>6.3641111189669397</v>
      </c>
      <c r="F25" s="44">
        <v>7.1034392290159198</v>
      </c>
      <c r="G25" s="44">
        <v>8.9145706213954092</v>
      </c>
      <c r="H25" s="44">
        <v>7.21052182228473</v>
      </c>
      <c r="I25" s="44">
        <v>6.5880492878230896</v>
      </c>
      <c r="J25" s="44">
        <v>9.4058327474626608</v>
      </c>
      <c r="K25" s="44">
        <v>8.3276770883149496</v>
      </c>
      <c r="L25" s="44">
        <v>7.0022971745309102</v>
      </c>
      <c r="M25" s="49">
        <v>6.6107837612564397</v>
      </c>
    </row>
    <row r="26" spans="2:13" ht="15" customHeight="1">
      <c r="B26" s="42" t="s">
        <v>56</v>
      </c>
      <c r="C26" s="48">
        <v>4.6685442661597101</v>
      </c>
      <c r="D26" s="44">
        <v>5.9357002934178604</v>
      </c>
      <c r="E26" s="44">
        <v>6.3342991694945603</v>
      </c>
      <c r="F26" s="44">
        <v>6.5435534193439597</v>
      </c>
      <c r="G26" s="44">
        <v>4.7675422518424098</v>
      </c>
      <c r="H26" s="44">
        <v>4.3334682133948501</v>
      </c>
      <c r="I26" s="44">
        <v>4.2685406509879904</v>
      </c>
      <c r="J26" s="44">
        <v>8.4412476316269505</v>
      </c>
      <c r="K26" s="44">
        <v>5.56205143080002</v>
      </c>
      <c r="L26" s="44">
        <v>6.7424093393746896</v>
      </c>
      <c r="M26" s="49">
        <v>7.5015360373470203</v>
      </c>
    </row>
    <row r="27" spans="2:13" ht="15" customHeight="1">
      <c r="B27" s="42" t="s">
        <v>35</v>
      </c>
      <c r="C27" s="48">
        <v>6.3969662874526003</v>
      </c>
      <c r="D27" s="44">
        <v>5.9983472612999602</v>
      </c>
      <c r="E27" s="44">
        <v>5.8008739923379498</v>
      </c>
      <c r="F27" s="44">
        <v>5.8212573548886599</v>
      </c>
      <c r="G27" s="44">
        <v>5.5382689390779998</v>
      </c>
      <c r="H27" s="44">
        <v>5.6526813657176804</v>
      </c>
      <c r="I27" s="44">
        <v>5.51117710378682</v>
      </c>
      <c r="J27" s="44">
        <v>7.1033529742200097</v>
      </c>
      <c r="K27" s="44">
        <v>7.0360056787240497</v>
      </c>
      <c r="L27" s="44">
        <v>6.5786584494016296</v>
      </c>
      <c r="M27" s="49">
        <v>6.6961360514787103</v>
      </c>
    </row>
    <row r="28" spans="2:13" ht="15" customHeight="1">
      <c r="B28" s="42" t="s">
        <v>32</v>
      </c>
      <c r="C28" s="48">
        <v>9.5255187053995591</v>
      </c>
      <c r="D28" s="44">
        <v>6.3932619238226698</v>
      </c>
      <c r="E28" s="44">
        <v>6.2472201955171904</v>
      </c>
      <c r="F28" s="44">
        <v>6.5430392265425397</v>
      </c>
      <c r="G28" s="44">
        <v>5.4674277471093902</v>
      </c>
      <c r="H28" s="44">
        <v>5.6903172419962704</v>
      </c>
      <c r="I28" s="44">
        <v>5.9630967473113996</v>
      </c>
      <c r="J28" s="44">
        <v>10.0672047671566</v>
      </c>
      <c r="K28" s="44">
        <v>8.2871483679033702</v>
      </c>
      <c r="L28" s="44">
        <v>6.4875093828702104</v>
      </c>
      <c r="M28" s="49">
        <v>7.0611934651528196</v>
      </c>
    </row>
    <row r="29" spans="2:13" ht="15" customHeight="1">
      <c r="B29" s="42" t="s">
        <v>49</v>
      </c>
      <c r="C29" s="48">
        <v>5.9346419007217301</v>
      </c>
      <c r="D29" s="44">
        <v>5.1571116102330903</v>
      </c>
      <c r="E29" s="44">
        <v>6.1851522003078898</v>
      </c>
      <c r="F29" s="44">
        <v>7.7105424178034099</v>
      </c>
      <c r="G29" s="44">
        <v>5.6741850983705797</v>
      </c>
      <c r="H29" s="44">
        <v>5.9381369447424204</v>
      </c>
      <c r="I29" s="44">
        <v>4.3671321281451601</v>
      </c>
      <c r="J29" s="44">
        <v>5.5476359774078698</v>
      </c>
      <c r="K29" s="44">
        <v>6.9980145762932304</v>
      </c>
      <c r="L29" s="44">
        <v>6.3539548460133801</v>
      </c>
      <c r="M29" s="49">
        <v>6.2537617586269096</v>
      </c>
    </row>
    <row r="30" spans="2:13" ht="15" customHeight="1">
      <c r="B30" s="42" t="s">
        <v>51</v>
      </c>
      <c r="C30" s="48">
        <v>5.4742822672226001</v>
      </c>
      <c r="D30" s="44">
        <v>5.1918469690546702</v>
      </c>
      <c r="E30" s="44">
        <v>5.2102548793402104</v>
      </c>
      <c r="F30" s="44">
        <v>5.7174072206513502</v>
      </c>
      <c r="G30" s="44">
        <v>5.7910785963825502</v>
      </c>
      <c r="H30" s="44">
        <v>6.2880685410548596</v>
      </c>
      <c r="I30" s="44">
        <v>6.1083879589109502</v>
      </c>
      <c r="J30" s="44">
        <v>6.5467617012991397</v>
      </c>
      <c r="K30" s="44">
        <v>6.1266131994561697</v>
      </c>
      <c r="L30" s="44">
        <v>6.1646222703762401</v>
      </c>
      <c r="M30" s="49">
        <v>7.5787903767842897</v>
      </c>
    </row>
    <row r="31" spans="2:13" ht="15" customHeight="1">
      <c r="B31" s="42" t="s">
        <v>54</v>
      </c>
      <c r="C31" s="48">
        <v>5.2652721128170903</v>
      </c>
      <c r="D31" s="44">
        <v>5.29359096606919</v>
      </c>
      <c r="E31" s="44">
        <v>5.7549549644678599</v>
      </c>
      <c r="F31" s="44">
        <v>5.40976907677027</v>
      </c>
      <c r="G31" s="44">
        <v>5.5870805744260004</v>
      </c>
      <c r="H31" s="44">
        <v>5.4361259810629896</v>
      </c>
      <c r="I31" s="44">
        <v>6.7091696974386803</v>
      </c>
      <c r="J31" s="44">
        <v>9.9283240342693393</v>
      </c>
      <c r="K31" s="44">
        <v>8.2408882270595196</v>
      </c>
      <c r="L31" s="44">
        <v>6.1267058056771297</v>
      </c>
      <c r="M31" s="49" t="s">
        <v>28</v>
      </c>
    </row>
    <row r="32" spans="2:13" ht="15" customHeight="1">
      <c r="B32" s="72" t="s">
        <v>53</v>
      </c>
      <c r="C32" s="48">
        <v>6.9926203750185199</v>
      </c>
      <c r="D32" s="44">
        <v>5.5352254024326601</v>
      </c>
      <c r="E32" s="44">
        <v>6.2120470014540201</v>
      </c>
      <c r="F32" s="44">
        <v>6.6580129583463599</v>
      </c>
      <c r="G32" s="44">
        <v>3.7523589585822101</v>
      </c>
      <c r="H32" s="44">
        <v>3.8430125255152898</v>
      </c>
      <c r="I32" s="44">
        <v>3.7012799978789199</v>
      </c>
      <c r="J32" s="44">
        <v>7.2953703964539702</v>
      </c>
      <c r="K32" s="44">
        <v>6.5531938758342196</v>
      </c>
      <c r="L32" s="44">
        <v>6.0039041275080001</v>
      </c>
      <c r="M32" s="49">
        <v>5.0133992257392501</v>
      </c>
    </row>
    <row r="33" spans="2:13" ht="15" customHeight="1">
      <c r="B33" s="42" t="s">
        <v>36</v>
      </c>
      <c r="C33" s="48">
        <v>9.5514075377607206</v>
      </c>
      <c r="D33" s="44">
        <v>6.7396597947642398</v>
      </c>
      <c r="E33" s="44">
        <v>7.0487114231981396</v>
      </c>
      <c r="F33" s="44">
        <v>7.9067768723229799</v>
      </c>
      <c r="G33" s="44">
        <v>5.7464197908913501</v>
      </c>
      <c r="H33" s="44">
        <v>6.1634676970777003</v>
      </c>
      <c r="I33" s="44">
        <v>5.6327892694589599</v>
      </c>
      <c r="J33" s="44">
        <v>7.5968188313514498</v>
      </c>
      <c r="K33" s="44">
        <v>6.4681483704130702</v>
      </c>
      <c r="L33" s="44">
        <v>5.42562000719143</v>
      </c>
      <c r="M33" s="49">
        <v>5.8683467134243497</v>
      </c>
    </row>
    <row r="34" spans="2:13" ht="15" customHeight="1">
      <c r="B34" s="42" t="s">
        <v>59</v>
      </c>
      <c r="C34" s="48">
        <v>7.3160145944689203</v>
      </c>
      <c r="D34" s="44">
        <v>5.55990794986905</v>
      </c>
      <c r="E34" s="44">
        <v>5.8337843121061299</v>
      </c>
      <c r="F34" s="44">
        <v>6.1816589834509204</v>
      </c>
      <c r="G34" s="44">
        <v>5.7079242739538198</v>
      </c>
      <c r="H34" s="44">
        <v>5.2650720872286403</v>
      </c>
      <c r="I34" s="44">
        <v>4.8870500423891396</v>
      </c>
      <c r="J34" s="44">
        <v>8.8169120318589194</v>
      </c>
      <c r="K34" s="44">
        <v>7.2751008962078698</v>
      </c>
      <c r="L34" s="44">
        <v>5.3975512097983502</v>
      </c>
      <c r="M34" s="49">
        <v>5.9747864856574999</v>
      </c>
    </row>
    <row r="35" spans="2:13" ht="15" customHeight="1">
      <c r="B35" s="42" t="s">
        <v>58</v>
      </c>
      <c r="C35" s="48">
        <v>18.303291775753099</v>
      </c>
      <c r="D35" s="44">
        <v>4.8665184747662904</v>
      </c>
      <c r="E35" s="44">
        <v>5.0658838395607004</v>
      </c>
      <c r="F35" s="44">
        <v>6.5580996847700304</v>
      </c>
      <c r="G35" s="44">
        <v>4.3686250424756903</v>
      </c>
      <c r="H35" s="44">
        <v>4.6721243314560397</v>
      </c>
      <c r="I35" s="44">
        <v>4.6337563038694896</v>
      </c>
      <c r="J35" s="44">
        <v>6.5355830126707302</v>
      </c>
      <c r="K35" s="44">
        <v>6.98303173993349</v>
      </c>
      <c r="L35" s="44">
        <v>5.20017669046414</v>
      </c>
      <c r="M35" s="49">
        <v>8.5505167322252102</v>
      </c>
    </row>
    <row r="36" spans="2:13" ht="15" customHeight="1">
      <c r="B36" s="42" t="s">
        <v>55</v>
      </c>
      <c r="C36" s="48">
        <v>6.2198667843502102</v>
      </c>
      <c r="D36" s="44">
        <v>6.32224573272988</v>
      </c>
      <c r="E36" s="44">
        <v>5.8002734412987902</v>
      </c>
      <c r="F36" s="44">
        <v>5.8631100720085003</v>
      </c>
      <c r="G36" s="44">
        <v>5.3858697729200697</v>
      </c>
      <c r="H36" s="44">
        <v>5.11085866641913</v>
      </c>
      <c r="I36" s="44">
        <v>5.6553951320248297</v>
      </c>
      <c r="J36" s="44">
        <v>7.9357517892866696</v>
      </c>
      <c r="K36" s="44">
        <v>5.50159102908904</v>
      </c>
      <c r="L36" s="44">
        <v>4.9259047088481598</v>
      </c>
      <c r="M36" s="49">
        <v>6.2368087389056903</v>
      </c>
    </row>
    <row r="37" spans="2:13" ht="15" customHeight="1">
      <c r="B37" s="72" t="s">
        <v>50</v>
      </c>
      <c r="C37" s="48">
        <v>4.7946860979423498</v>
      </c>
      <c r="D37" s="44">
        <v>3.7373342107823899</v>
      </c>
      <c r="E37" s="44">
        <v>3.29925903477606</v>
      </c>
      <c r="F37" s="44">
        <v>3.9909604454512899</v>
      </c>
      <c r="G37" s="44">
        <v>3.3490597858900801</v>
      </c>
      <c r="H37" s="44">
        <v>3.20018074446733</v>
      </c>
      <c r="I37" s="44">
        <v>3.1785629024950302</v>
      </c>
      <c r="J37" s="44">
        <v>5.8428786636682704</v>
      </c>
      <c r="K37" s="44">
        <v>4.3318889461779602</v>
      </c>
      <c r="L37" s="44">
        <v>4.6961355177529596</v>
      </c>
      <c r="M37" s="49">
        <v>3.8992945663328999</v>
      </c>
    </row>
    <row r="38" spans="2:13" ht="15" customHeight="1">
      <c r="B38" s="42" t="s">
        <v>38</v>
      </c>
      <c r="C38" s="48">
        <v>7.0051178273429802</v>
      </c>
      <c r="D38" s="44">
        <v>5.3015358790542004</v>
      </c>
      <c r="E38" s="44">
        <v>5.4465053306769997</v>
      </c>
      <c r="F38" s="44">
        <v>5.9405177868874999</v>
      </c>
      <c r="G38" s="44">
        <v>4.8748142016679603</v>
      </c>
      <c r="H38" s="44">
        <v>4.7963605786852401</v>
      </c>
      <c r="I38" s="44">
        <v>4.5744975221995796</v>
      </c>
      <c r="J38" s="44">
        <v>5.7372021304047998</v>
      </c>
      <c r="K38" s="44">
        <v>5.4891382997539804</v>
      </c>
      <c r="L38" s="44">
        <v>4.6615439532568104</v>
      </c>
      <c r="M38" s="49">
        <v>5.5045770860316603</v>
      </c>
    </row>
    <row r="39" spans="2:13" ht="15.75">
      <c r="B39" s="42" t="s">
        <v>64</v>
      </c>
      <c r="C39" s="48">
        <v>5.1683024659563301</v>
      </c>
      <c r="D39" s="44">
        <v>4.9787531466272297</v>
      </c>
      <c r="E39" s="44">
        <v>5.1435222414400403</v>
      </c>
      <c r="F39" s="44">
        <v>5.9937466721213504</v>
      </c>
      <c r="G39" s="44">
        <v>4.5818463008197696</v>
      </c>
      <c r="H39" s="44">
        <v>4.6448784102798397</v>
      </c>
      <c r="I39" s="44">
        <v>4.7967323371022301</v>
      </c>
      <c r="J39" s="44">
        <v>7.4085745293469296</v>
      </c>
      <c r="K39" s="44">
        <v>6.7121322758912596</v>
      </c>
      <c r="L39" s="44">
        <v>4.30422084637331</v>
      </c>
      <c r="M39" s="49">
        <v>5.8004349528000896</v>
      </c>
    </row>
    <row r="40" spans="2:13" ht="15.75">
      <c r="B40" s="42" t="s">
        <v>37</v>
      </c>
      <c r="C40" s="48">
        <v>2.3980640944473399</v>
      </c>
      <c r="D40" s="44">
        <v>3.15629096438099</v>
      </c>
      <c r="E40" s="44">
        <v>4.0592284333739697</v>
      </c>
      <c r="F40" s="44">
        <v>4.9042839214126603</v>
      </c>
      <c r="G40" s="44">
        <v>2.8660000940454302</v>
      </c>
      <c r="H40" s="44">
        <v>3.0943543020557001</v>
      </c>
      <c r="I40" s="44">
        <v>2.8529720327986898</v>
      </c>
      <c r="J40" s="44">
        <v>5.0177160820093203</v>
      </c>
      <c r="K40" s="44">
        <v>4.1835896420240797</v>
      </c>
      <c r="L40" s="44">
        <v>4.2063172221908101</v>
      </c>
      <c r="M40" s="49">
        <v>3.81719001834399</v>
      </c>
    </row>
    <row r="41" spans="2:13" ht="15.75">
      <c r="B41" s="43" t="s">
        <v>44</v>
      </c>
      <c r="C41" s="50">
        <v>5.2761738023824201</v>
      </c>
      <c r="D41" s="51">
        <v>4.4581757389801</v>
      </c>
      <c r="E41" s="51">
        <v>5.9297966220690803</v>
      </c>
      <c r="F41" s="51">
        <v>8.2621659219310395</v>
      </c>
      <c r="G41" s="51">
        <v>3.91747391126375</v>
      </c>
      <c r="H41" s="51">
        <v>3.89448608909718</v>
      </c>
      <c r="I41" s="51">
        <v>3.1546578485238399</v>
      </c>
      <c r="J41" s="51">
        <v>4.2488216224359503</v>
      </c>
      <c r="K41" s="51">
        <v>3.6865516547947599</v>
      </c>
      <c r="L41" s="51">
        <v>2.6066574800700701</v>
      </c>
      <c r="M41" s="52">
        <v>2.6975098098041199</v>
      </c>
    </row>
  </sheetData>
  <sortState ref="B7:M41">
    <sortCondition descending="1" ref="L7:L4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43"/>
  <sheetViews>
    <sheetView workbookViewId="0">
      <selection activeCell="B3" sqref="B3"/>
    </sheetView>
  </sheetViews>
  <sheetFormatPr baseColWidth="10" defaultRowHeight="15"/>
  <cols>
    <col min="1" max="16384" width="11.42578125" style="15"/>
  </cols>
  <sheetData>
    <row r="1" spans="1:26">
      <c r="B1" s="16" t="s">
        <v>0</v>
      </c>
    </row>
    <row r="2" spans="1:26">
      <c r="B2" s="17" t="s">
        <v>1</v>
      </c>
    </row>
    <row r="3" spans="1:26">
      <c r="B3" s="17" t="s">
        <v>92</v>
      </c>
    </row>
    <row r="4" spans="1:26">
      <c r="B4" s="17" t="s">
        <v>2</v>
      </c>
    </row>
    <row r="6" spans="1:26" ht="30">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1:26">
      <c r="A7"/>
      <c r="B7" s="20" t="s">
        <v>30</v>
      </c>
      <c r="C7" s="21">
        <v>21.7978081640337</v>
      </c>
      <c r="D7" s="21">
        <v>21.6239121206522</v>
      </c>
      <c r="E7" s="21">
        <v>22.018022914796799</v>
      </c>
      <c r="F7" s="21">
        <v>22.358376574876502</v>
      </c>
      <c r="G7" s="21">
        <v>22.142831800717001</v>
      </c>
      <c r="H7" s="21">
        <v>21.667077971803302</v>
      </c>
      <c r="I7" s="21">
        <v>21.368145709037702</v>
      </c>
      <c r="J7" s="21">
        <v>20.819807625897301</v>
      </c>
      <c r="K7" s="21">
        <v>21.117160148185999</v>
      </c>
      <c r="L7" s="21">
        <v>22.763353088910801</v>
      </c>
      <c r="M7" s="21">
        <v>22.880513983140101</v>
      </c>
      <c r="N7" s="21">
        <v>22.1870933505746</v>
      </c>
      <c r="O7" s="21">
        <v>22.393733855200999</v>
      </c>
      <c r="P7" s="21">
        <v>22.936295663514901</v>
      </c>
      <c r="Q7" s="21">
        <v>23.0939673490963</v>
      </c>
      <c r="R7" s="21">
        <v>22.932369079759301</v>
      </c>
      <c r="S7" s="21">
        <v>22.739106596182801</v>
      </c>
      <c r="T7" s="21">
        <v>22.304102051382699</v>
      </c>
      <c r="U7" s="21">
        <v>21.991843197907599</v>
      </c>
      <c r="V7" s="21">
        <v>22.006242145768201</v>
      </c>
      <c r="W7" s="21">
        <v>24.5416571736714</v>
      </c>
      <c r="X7" s="21">
        <v>23.936350314216501</v>
      </c>
      <c r="Y7" s="21">
        <v>22.502610410396201</v>
      </c>
      <c r="Z7" s="21">
        <v>22.924631251397699</v>
      </c>
    </row>
    <row r="8" spans="1:26">
      <c r="A8"/>
      <c r="B8" s="20" t="s">
        <v>31</v>
      </c>
      <c r="C8" s="21">
        <v>20.560628825430101</v>
      </c>
      <c r="D8" s="21">
        <v>20.850292564470301</v>
      </c>
      <c r="E8" s="21">
        <v>21.5116306729333</v>
      </c>
      <c r="F8" s="21">
        <v>22.022672814599701</v>
      </c>
      <c r="G8" s="21">
        <v>21.938200193585502</v>
      </c>
      <c r="H8" s="21">
        <v>21.721075121211101</v>
      </c>
      <c r="I8" s="21">
        <v>21.413248900896999</v>
      </c>
      <c r="J8" s="21">
        <v>21.350891932894299</v>
      </c>
      <c r="K8" s="21">
        <v>22.462956629426401</v>
      </c>
      <c r="L8" s="21">
        <v>24.383229868500401</v>
      </c>
      <c r="M8" s="21">
        <v>24.026022292551801</v>
      </c>
      <c r="N8" s="21">
        <v>24.136266737496999</v>
      </c>
      <c r="O8" s="21">
        <v>24.699066776410199</v>
      </c>
      <c r="P8" s="21">
        <v>25.114269228108402</v>
      </c>
      <c r="Q8" s="21">
        <v>24.918442219853301</v>
      </c>
      <c r="R8" s="21">
        <v>24.7676024816022</v>
      </c>
      <c r="S8" s="21">
        <v>24.7476410674238</v>
      </c>
      <c r="T8" s="21">
        <v>24.620664707293901</v>
      </c>
      <c r="U8" s="21">
        <v>24.5314497451315</v>
      </c>
      <c r="V8" s="21">
        <v>24.318790334405499</v>
      </c>
      <c r="W8" s="21">
        <v>27.549574566863399</v>
      </c>
      <c r="X8" s="21">
        <v>25.897863971454299</v>
      </c>
      <c r="Y8" s="21">
        <v>24.680308675318098</v>
      </c>
      <c r="Z8" s="21">
        <v>25.0579973255997</v>
      </c>
    </row>
    <row r="9" spans="1:26">
      <c r="A9"/>
      <c r="B9" s="20" t="s">
        <v>32</v>
      </c>
      <c r="C9" s="21">
        <v>10.2870430560064</v>
      </c>
      <c r="D9" s="21">
        <v>10.656392988293099</v>
      </c>
      <c r="E9" s="21">
        <v>10.553625971144999</v>
      </c>
      <c r="F9" s="21">
        <v>10.421543147742099</v>
      </c>
      <c r="G9" s="21">
        <v>10.2124604430084</v>
      </c>
      <c r="H9" s="21">
        <v>10.036930479252099</v>
      </c>
      <c r="I9" s="21">
        <v>10.2699177604764</v>
      </c>
      <c r="J9" s="21">
        <v>10.3598935385992</v>
      </c>
      <c r="K9" s="21">
        <v>10.554174579868601</v>
      </c>
      <c r="L9" s="21">
        <v>12.004386082144199</v>
      </c>
      <c r="M9" s="21">
        <v>11.8958157267978</v>
      </c>
      <c r="N9" s="21">
        <v>11.4185347420018</v>
      </c>
      <c r="O9" s="21">
        <v>11.3259570238852</v>
      </c>
      <c r="P9" s="21">
        <v>11.334647919013699</v>
      </c>
      <c r="Q9" s="21">
        <v>11.0481337892965</v>
      </c>
      <c r="R9" s="21">
        <v>11.846821885200301</v>
      </c>
      <c r="S9" s="21">
        <v>12.2480233617291</v>
      </c>
      <c r="T9" s="21">
        <v>12.2151729318461</v>
      </c>
      <c r="U9" s="21">
        <v>12.1329799724915</v>
      </c>
      <c r="V9" s="21">
        <v>12.2211065789002</v>
      </c>
      <c r="W9" s="21">
        <v>17.924798932865901</v>
      </c>
      <c r="X9" s="21">
        <v>14.5521484586039</v>
      </c>
      <c r="Y9" s="21">
        <v>12.0953439918062</v>
      </c>
      <c r="Z9" s="21">
        <v>12.279561389455999</v>
      </c>
    </row>
    <row r="10" spans="1:26">
      <c r="A10"/>
      <c r="B10" s="20" t="s">
        <v>35</v>
      </c>
      <c r="C10" s="21">
        <v>14.846272450722999</v>
      </c>
      <c r="D10" s="21">
        <v>14.7516914431153</v>
      </c>
      <c r="E10" s="21">
        <v>15.3282385506048</v>
      </c>
      <c r="F10" s="21">
        <v>15.3106190639055</v>
      </c>
      <c r="G10" s="21">
        <v>14.7325082089801</v>
      </c>
      <c r="H10" s="21">
        <v>14.6476212660328</v>
      </c>
      <c r="I10" s="21">
        <v>14.533891631532301</v>
      </c>
      <c r="J10" s="21">
        <v>14.769115722564999</v>
      </c>
      <c r="K10" s="21">
        <v>14.8836773856712</v>
      </c>
      <c r="L10" s="21">
        <v>16.3851015269275</v>
      </c>
      <c r="M10" s="21">
        <v>16.273092265913402</v>
      </c>
      <c r="N10" s="21">
        <v>16.3502553502688</v>
      </c>
      <c r="O10" s="21">
        <v>16.613061524587501</v>
      </c>
      <c r="P10" s="21">
        <v>16.732241771489701</v>
      </c>
      <c r="Q10" s="21">
        <v>16.3400975470256</v>
      </c>
      <c r="R10" s="21">
        <v>15.738981769043599</v>
      </c>
      <c r="S10" s="21">
        <v>15.552928641779999</v>
      </c>
      <c r="T10" s="21">
        <v>14.988944545873</v>
      </c>
      <c r="U10" s="21">
        <v>14.9319922502266</v>
      </c>
      <c r="V10" s="21">
        <v>15.037420598080899</v>
      </c>
      <c r="W10" s="21">
        <v>17.595110630545602</v>
      </c>
      <c r="X10" s="21">
        <v>17.095670329618098</v>
      </c>
      <c r="Y10" s="21">
        <v>16.495420058690399</v>
      </c>
      <c r="Z10" s="21">
        <v>16.976297783508802</v>
      </c>
    </row>
    <row r="11" spans="1:26">
      <c r="A11"/>
      <c r="B11" s="20" t="s">
        <v>36</v>
      </c>
      <c r="C11" s="21">
        <v>17.500682412811699</v>
      </c>
      <c r="D11" s="21">
        <v>17.622614247807299</v>
      </c>
      <c r="E11" s="21">
        <v>17.830300729360101</v>
      </c>
      <c r="F11" s="21">
        <v>18.559055125377402</v>
      </c>
      <c r="G11" s="21">
        <v>18.231813831611198</v>
      </c>
      <c r="H11" s="21">
        <v>17.6069287937529</v>
      </c>
      <c r="I11" s="21">
        <v>16.6894253731814</v>
      </c>
      <c r="J11" s="21">
        <v>16.357222359860501</v>
      </c>
      <c r="K11" s="21">
        <v>16.177301634508598</v>
      </c>
      <c r="L11" s="21">
        <v>18.228604298065001</v>
      </c>
      <c r="M11" s="21">
        <v>18.807920486342201</v>
      </c>
      <c r="N11" s="21">
        <v>18.874337493702601</v>
      </c>
      <c r="O11" s="21">
        <v>18.932104565208601</v>
      </c>
      <c r="P11" s="21">
        <v>18.891737031765398</v>
      </c>
      <c r="Q11" s="21">
        <v>18.782017070234801</v>
      </c>
      <c r="R11" s="21">
        <v>18.5589056369191</v>
      </c>
      <c r="S11" s="21">
        <v>18.056309431098001</v>
      </c>
      <c r="T11" s="21">
        <v>17.564069125682799</v>
      </c>
      <c r="U11" s="21">
        <v>17.286726166445799</v>
      </c>
      <c r="V11" s="21">
        <v>17.260924979582899</v>
      </c>
      <c r="W11" s="21">
        <v>17.997953688726099</v>
      </c>
      <c r="X11" s="21">
        <v>16.707990895991301</v>
      </c>
      <c r="Y11" s="21">
        <v>14.9084746156897</v>
      </c>
      <c r="Z11" s="21">
        <v>15.5716625677707</v>
      </c>
    </row>
    <row r="12" spans="1:26">
      <c r="A12"/>
      <c r="B12" s="20" t="s">
        <v>37</v>
      </c>
      <c r="C12" s="21">
        <v>11.2725215574798</v>
      </c>
      <c r="D12" s="21">
        <v>10.817632856535599</v>
      </c>
      <c r="E12" s="21">
        <v>10.424473189604999</v>
      </c>
      <c r="F12" s="21">
        <v>10.2735740721897</v>
      </c>
      <c r="G12" s="21">
        <v>10.666059180725799</v>
      </c>
      <c r="H12" s="21">
        <v>10.2569828591347</v>
      </c>
      <c r="I12" s="21">
        <v>9.9726165235786102</v>
      </c>
      <c r="J12" s="21">
        <v>9.7901719733494001</v>
      </c>
      <c r="K12" s="21">
        <v>12.1427853224854</v>
      </c>
      <c r="L12" s="21">
        <v>16.3629441181168</v>
      </c>
      <c r="M12" s="21">
        <v>15.1447259982272</v>
      </c>
      <c r="N12" s="21">
        <v>13.3503711250263</v>
      </c>
      <c r="O12" s="21">
        <v>12.802324418307601</v>
      </c>
      <c r="P12" s="21">
        <v>12.6654005628973</v>
      </c>
      <c r="Q12" s="21">
        <v>12.572192676341899</v>
      </c>
      <c r="R12" s="21">
        <v>13.4963378857731</v>
      </c>
      <c r="S12" s="21">
        <v>13.7978531015134</v>
      </c>
      <c r="T12" s="21">
        <v>13.5058558026325</v>
      </c>
      <c r="U12" s="21">
        <v>13.788618271781001</v>
      </c>
      <c r="V12" s="21">
        <v>13.9034532673112</v>
      </c>
      <c r="W12" s="21">
        <v>15.929696115851799</v>
      </c>
      <c r="X12" s="21">
        <v>14.866048816867201</v>
      </c>
      <c r="Y12" s="21">
        <v>13.707232317835301</v>
      </c>
      <c r="Z12" s="21">
        <v>14.6824468092563</v>
      </c>
    </row>
    <row r="13" spans="1:26">
      <c r="A13"/>
      <c r="B13" s="20" t="s">
        <v>38</v>
      </c>
      <c r="C13" s="21">
        <v>17.217309694543399</v>
      </c>
      <c r="D13" s="21">
        <v>16.930704708428699</v>
      </c>
      <c r="E13" s="21">
        <v>17.554567502021001</v>
      </c>
      <c r="F13" s="21">
        <v>17.966041367309501</v>
      </c>
      <c r="G13" s="21">
        <v>17.883848533145201</v>
      </c>
      <c r="H13" s="21">
        <v>17.799059915222301</v>
      </c>
      <c r="I13" s="21">
        <v>17.426140077865998</v>
      </c>
      <c r="J13" s="21">
        <v>16.547720237999801</v>
      </c>
      <c r="K13" s="21">
        <v>16.858941689446201</v>
      </c>
      <c r="L13" s="21">
        <v>19.712218339890502</v>
      </c>
      <c r="M13" s="21">
        <v>19.862129079921601</v>
      </c>
      <c r="N13" s="21">
        <v>19.654448407578901</v>
      </c>
      <c r="O13" s="21">
        <v>20.589086626276298</v>
      </c>
      <c r="P13" s="21">
        <v>21.544297950338301</v>
      </c>
      <c r="Q13" s="21">
        <v>22.2467270651672</v>
      </c>
      <c r="R13" s="21">
        <v>22.536062266879799</v>
      </c>
      <c r="S13" s="21">
        <v>22.3895196020712</v>
      </c>
      <c r="T13" s="21">
        <v>21.754203270050599</v>
      </c>
      <c r="U13" s="21">
        <v>21.366076626204698</v>
      </c>
      <c r="V13" s="21">
        <v>21.224393966073801</v>
      </c>
      <c r="W13" s="21">
        <v>22.714024036854799</v>
      </c>
      <c r="X13" s="21">
        <v>22.013635413484302</v>
      </c>
      <c r="Y13" s="21">
        <v>20.840926597403602</v>
      </c>
      <c r="Z13" s="21">
        <v>21.5265734419248</v>
      </c>
    </row>
    <row r="14" spans="1:26">
      <c r="A14"/>
      <c r="B14" s="20" t="s">
        <v>39</v>
      </c>
      <c r="C14" s="21">
        <v>21.6609401192643</v>
      </c>
      <c r="D14" s="21">
        <v>21.8857243804846</v>
      </c>
      <c r="E14" s="21">
        <v>22.415743877200899</v>
      </c>
      <c r="F14" s="21">
        <v>22.916887544744799</v>
      </c>
      <c r="G14" s="21">
        <v>22.997590306323101</v>
      </c>
      <c r="H14" s="21">
        <v>23.103205435357999</v>
      </c>
      <c r="I14" s="21">
        <v>23.127095859374901</v>
      </c>
      <c r="J14" s="21">
        <v>23.0539018408967</v>
      </c>
      <c r="K14" s="21">
        <v>23.230470838764401</v>
      </c>
      <c r="L14" s="21">
        <v>25.140773499796101</v>
      </c>
      <c r="M14" s="21">
        <v>25.145992753479099</v>
      </c>
      <c r="N14" s="21">
        <v>25.0357419719133</v>
      </c>
      <c r="O14" s="21">
        <v>25.559675307035199</v>
      </c>
      <c r="P14" s="21">
        <v>25.884071412863101</v>
      </c>
      <c r="Q14" s="21">
        <v>26.054063987780101</v>
      </c>
      <c r="R14" s="21">
        <v>25.8948707950426</v>
      </c>
      <c r="S14" s="21">
        <v>25.998069198436902</v>
      </c>
      <c r="T14" s="21">
        <v>25.885781198557101</v>
      </c>
      <c r="U14" s="21">
        <v>25.6490422621942</v>
      </c>
      <c r="V14" s="21">
        <v>25.4970917768999</v>
      </c>
      <c r="W14" s="21">
        <v>28.832630037784099</v>
      </c>
      <c r="X14" s="21">
        <v>27.080195253598699</v>
      </c>
      <c r="Y14" s="21">
        <v>25.884195998019202</v>
      </c>
      <c r="Z14" s="21">
        <v>25.150803134264802</v>
      </c>
    </row>
    <row r="15" spans="1:26">
      <c r="A15"/>
      <c r="B15" s="20" t="s">
        <v>40</v>
      </c>
      <c r="C15" s="21">
        <v>24.539410046674099</v>
      </c>
      <c r="D15" s="21">
        <v>24.656552176467599</v>
      </c>
      <c r="E15" s="21">
        <v>25.245709196891202</v>
      </c>
      <c r="F15" s="21">
        <v>25.719851303769602</v>
      </c>
      <c r="G15" s="21">
        <v>25.086304643617201</v>
      </c>
      <c r="H15" s="21">
        <v>24.965193424803601</v>
      </c>
      <c r="I15" s="21">
        <v>23.972582413506</v>
      </c>
      <c r="J15" s="21">
        <v>22.840588147367299</v>
      </c>
      <c r="K15" s="21">
        <v>22.833052732383901</v>
      </c>
      <c r="L15" s="21">
        <v>25.011403399776299</v>
      </c>
      <c r="M15" s="21">
        <v>24.215308517388699</v>
      </c>
      <c r="N15" s="21">
        <v>23.031577874743899</v>
      </c>
      <c r="O15" s="21">
        <v>23.010484291417601</v>
      </c>
      <c r="P15" s="21">
        <v>23.2003850338997</v>
      </c>
      <c r="Q15" s="21">
        <v>23.110040634201699</v>
      </c>
      <c r="R15" s="21">
        <v>23.353912465769</v>
      </c>
      <c r="S15" s="21">
        <v>23.565709565690799</v>
      </c>
      <c r="T15" s="21">
        <v>23.5135435335369</v>
      </c>
      <c r="U15" s="21">
        <v>23.429482415414199</v>
      </c>
      <c r="V15" s="21">
        <v>23.892098175892801</v>
      </c>
      <c r="W15" s="21">
        <v>26.099686342263801</v>
      </c>
      <c r="X15" s="21">
        <v>25.4909614139689</v>
      </c>
      <c r="Y15" s="21">
        <v>24.4947329817773</v>
      </c>
      <c r="Z15" s="21">
        <v>24.346931705510599</v>
      </c>
    </row>
    <row r="16" spans="1:26">
      <c r="A16"/>
      <c r="B16" s="20" t="s">
        <v>41</v>
      </c>
      <c r="C16" s="21">
        <v>15.0689068725396</v>
      </c>
      <c r="D16" s="21">
        <v>15.3440015172448</v>
      </c>
      <c r="E16" s="21">
        <v>15.357239305486999</v>
      </c>
      <c r="F16" s="21">
        <v>15.8889340565783</v>
      </c>
      <c r="G16" s="21">
        <v>15.4876625863384</v>
      </c>
      <c r="H16" s="21">
        <v>16.412920405896902</v>
      </c>
      <c r="I16" s="21">
        <v>16.783102603618399</v>
      </c>
      <c r="J16" s="21">
        <v>17.4439625359195</v>
      </c>
      <c r="K16" s="21">
        <v>19.150071306703399</v>
      </c>
      <c r="L16" s="21">
        <v>20.880614319236098</v>
      </c>
      <c r="M16" s="21">
        <v>21.167268362574202</v>
      </c>
      <c r="N16" s="21">
        <v>23.338986423476701</v>
      </c>
      <c r="O16" s="21">
        <v>23.981818437101801</v>
      </c>
      <c r="P16" s="21">
        <v>21.891610197707401</v>
      </c>
      <c r="Q16" s="21">
        <v>22.192645477560099</v>
      </c>
      <c r="R16" s="21">
        <v>22.5566552884898</v>
      </c>
      <c r="S16" s="21">
        <v>22.603273305017499</v>
      </c>
      <c r="T16" s="21">
        <v>21.768708959738799</v>
      </c>
      <c r="U16" s="21">
        <v>21.4029064725786</v>
      </c>
      <c r="V16" s="21">
        <v>21.410379059085301</v>
      </c>
      <c r="W16" s="21">
        <v>23.6409895733137</v>
      </c>
      <c r="X16" s="21">
        <v>22.2690464499032</v>
      </c>
      <c r="Y16" s="21">
        <v>20.836241536546801</v>
      </c>
      <c r="Z16" s="21">
        <v>20.391933396385401</v>
      </c>
    </row>
    <row r="17" spans="1:26">
      <c r="A17"/>
      <c r="B17" s="20" t="s">
        <v>42</v>
      </c>
      <c r="C17" s="21">
        <v>15.124100366326299</v>
      </c>
      <c r="D17" s="21">
        <v>14.9274312859748</v>
      </c>
      <c r="E17" s="21">
        <v>15.722188046611899</v>
      </c>
      <c r="F17" s="21">
        <v>16.393332640109701</v>
      </c>
      <c r="G17" s="21">
        <v>16.5897644224071</v>
      </c>
      <c r="H17" s="21">
        <v>17.3408541898614</v>
      </c>
      <c r="I17" s="21">
        <v>18.089964747479701</v>
      </c>
      <c r="J17" s="21">
        <v>17.8596032733135</v>
      </c>
      <c r="K17" s="21">
        <v>18.142183054654399</v>
      </c>
      <c r="L17" s="21">
        <v>18.7667694330469</v>
      </c>
      <c r="M17" s="21">
        <v>17.9472751745114</v>
      </c>
      <c r="N17" s="21">
        <v>17.747334100143199</v>
      </c>
      <c r="O17" s="21">
        <v>17.2744723547438</v>
      </c>
      <c r="P17" s="21">
        <v>16.8976662559011</v>
      </c>
      <c r="Q17" s="21">
        <v>15.676297119698299</v>
      </c>
      <c r="R17" s="21">
        <v>14.6084192957761</v>
      </c>
      <c r="S17" s="21">
        <v>14.290534707069201</v>
      </c>
      <c r="T17" s="21">
        <v>13.551828660256099</v>
      </c>
      <c r="U17" s="21">
        <v>12.743501260412801</v>
      </c>
      <c r="V17" s="21">
        <v>12.0299422851195</v>
      </c>
      <c r="W17" s="21">
        <v>12.4079768371287</v>
      </c>
      <c r="X17" s="21">
        <v>12.084280453946899</v>
      </c>
      <c r="Y17" s="21">
        <v>11.6423757060086</v>
      </c>
      <c r="Z17" s="21">
        <v>12.0060166531722</v>
      </c>
    </row>
    <row r="18" spans="1:26">
      <c r="A18"/>
      <c r="B18" s="20" t="s">
        <v>43</v>
      </c>
      <c r="C18" s="21">
        <v>7.0565064517939602</v>
      </c>
      <c r="D18" s="21">
        <v>6.9770533109779</v>
      </c>
      <c r="E18" s="21">
        <v>7.7015764716694903</v>
      </c>
      <c r="F18" s="21">
        <v>8.6872143946310505</v>
      </c>
      <c r="G18" s="21">
        <v>8.3294559074814494</v>
      </c>
      <c r="H18" s="21">
        <v>7.6914053214015601</v>
      </c>
      <c r="I18" s="21">
        <v>7.09827855823257</v>
      </c>
      <c r="J18" s="21">
        <v>7.07319671651927</v>
      </c>
      <c r="K18" s="21">
        <v>7.4667383758988297</v>
      </c>
      <c r="L18" s="21">
        <v>9.6226507799389793</v>
      </c>
      <c r="M18" s="21">
        <v>9.1836279732690205</v>
      </c>
      <c r="N18" s="21">
        <v>9.7730058187932407</v>
      </c>
      <c r="O18" s="21">
        <v>9.1782887623543292</v>
      </c>
      <c r="P18" s="21">
        <v>8.5997379725388203</v>
      </c>
      <c r="Q18" s="21">
        <v>8.5201366698341499</v>
      </c>
      <c r="R18" s="21">
        <v>7.9362894886684696</v>
      </c>
      <c r="S18" s="21">
        <v>7.6660946460562798</v>
      </c>
      <c r="T18" s="21">
        <v>8.3208000693174693</v>
      </c>
      <c r="U18" s="21">
        <v>8.4981535673772708</v>
      </c>
      <c r="V18" s="21">
        <v>9.3160109737886998</v>
      </c>
      <c r="W18" s="21">
        <v>12.2227380604439</v>
      </c>
      <c r="X18" s="21">
        <v>11.5745658502433</v>
      </c>
      <c r="Y18" s="21">
        <v>9.2780063882062205</v>
      </c>
      <c r="Z18" s="21">
        <v>8.8145679468126907</v>
      </c>
    </row>
    <row r="19" spans="1:26">
      <c r="A19"/>
      <c r="B19" s="20" t="s">
        <v>44</v>
      </c>
      <c r="C19" s="21">
        <v>8.5085722240432293</v>
      </c>
      <c r="D19" s="21">
        <v>9.0981039940631092</v>
      </c>
      <c r="E19" s="21">
        <v>9.65022299078821</v>
      </c>
      <c r="F19" s="21">
        <v>9.7225620539649409</v>
      </c>
      <c r="G19" s="21">
        <v>10.031489142126199</v>
      </c>
      <c r="H19" s="21">
        <v>10.477916113082699</v>
      </c>
      <c r="I19" s="21">
        <v>10.773147723572301</v>
      </c>
      <c r="J19" s="21">
        <v>11.4719486955098</v>
      </c>
      <c r="K19" s="21">
        <v>13.6718774920302</v>
      </c>
      <c r="L19" s="21">
        <v>16.7247805073115</v>
      </c>
      <c r="M19" s="21">
        <v>16.909476678255</v>
      </c>
      <c r="N19" s="21">
        <v>16.390922102598999</v>
      </c>
      <c r="O19" s="21">
        <v>16.445759581149598</v>
      </c>
      <c r="P19" s="21">
        <v>15.358907304363299</v>
      </c>
      <c r="Q19" s="21">
        <v>13.766227057538799</v>
      </c>
      <c r="R19" s="21">
        <v>10.249012225739</v>
      </c>
      <c r="S19" s="21">
        <v>10.113217391618999</v>
      </c>
      <c r="T19" s="21">
        <v>9.2773047808293594</v>
      </c>
      <c r="U19" s="21">
        <v>8.8470081265791993</v>
      </c>
      <c r="V19" s="21">
        <v>8.4786705681890702</v>
      </c>
      <c r="W19" s="21">
        <v>9.7440092558944293</v>
      </c>
      <c r="X19" s="21">
        <v>8.3075746775651709</v>
      </c>
      <c r="Y19" s="21">
        <v>7.1175052200490398</v>
      </c>
      <c r="Z19" s="21">
        <v>7.7783036574415698</v>
      </c>
    </row>
    <row r="20" spans="1:26">
      <c r="A20"/>
      <c r="B20" s="20" t="s">
        <v>45</v>
      </c>
      <c r="C20" s="21">
        <v>9.1458679758803605</v>
      </c>
      <c r="D20" s="21">
        <v>10.0681726238171</v>
      </c>
      <c r="E20" s="21">
        <v>10.0073313266208</v>
      </c>
      <c r="F20" s="21">
        <v>9.6759910316113604</v>
      </c>
      <c r="G20" s="21">
        <v>9.1335588114663206</v>
      </c>
      <c r="H20" s="21">
        <v>8.79191321914778</v>
      </c>
      <c r="I20" s="21">
        <v>8.6368690811344404</v>
      </c>
      <c r="J20" s="21">
        <v>8.3245530749719201</v>
      </c>
      <c r="K20" s="21">
        <v>8.4164344527031894</v>
      </c>
      <c r="L20" s="21">
        <v>8.6655732560229897</v>
      </c>
      <c r="M20" s="21">
        <v>8.7560306849899501</v>
      </c>
      <c r="N20" s="21">
        <v>8.6805798647190393</v>
      </c>
      <c r="O20" s="21">
        <v>8.7643353549287397</v>
      </c>
      <c r="P20" s="21">
        <v>8.7086464311487894</v>
      </c>
      <c r="Q20" s="21">
        <v>8.5571586256735994</v>
      </c>
      <c r="R20" s="21">
        <v>8.5518425345003308</v>
      </c>
      <c r="S20" s="21">
        <v>8.6185920611809301</v>
      </c>
      <c r="T20" s="21">
        <v>9.0118877766825296</v>
      </c>
      <c r="U20" s="21">
        <v>9.1410307886271909</v>
      </c>
      <c r="V20" s="21">
        <v>9.2480283636306897</v>
      </c>
      <c r="W20" s="21">
        <v>10.929843746722501</v>
      </c>
      <c r="X20" s="21">
        <v>9.5979892933337894</v>
      </c>
      <c r="Y20" s="21">
        <v>9.02863909791974</v>
      </c>
      <c r="Z20" s="21">
        <v>9.7301325820585696</v>
      </c>
    </row>
    <row r="21" spans="1:26">
      <c r="A21"/>
      <c r="B21" s="20" t="s">
        <v>46</v>
      </c>
      <c r="C21" s="21">
        <v>17.968511120598102</v>
      </c>
      <c r="D21" s="21">
        <v>17.972172430702201</v>
      </c>
      <c r="E21" s="21">
        <v>18.3271791249764</v>
      </c>
      <c r="F21" s="21">
        <v>18.5532083356558</v>
      </c>
      <c r="G21" s="21">
        <v>18.733374860586601</v>
      </c>
      <c r="H21" s="21">
        <v>18.875797317689202</v>
      </c>
      <c r="I21" s="21">
        <v>18.841768405223998</v>
      </c>
      <c r="J21" s="21">
        <v>18.920469663433401</v>
      </c>
      <c r="K21" s="21">
        <v>19.502180056588799</v>
      </c>
      <c r="L21" s="21">
        <v>21.286506692604299</v>
      </c>
      <c r="M21" s="21">
        <v>21.328293853306601</v>
      </c>
      <c r="N21" s="21">
        <v>21.072762489696</v>
      </c>
      <c r="O21" s="21">
        <v>21.741461578904001</v>
      </c>
      <c r="P21" s="21">
        <v>22.411016315883099</v>
      </c>
      <c r="Q21" s="21">
        <v>22.6984932244339</v>
      </c>
      <c r="R21" s="21">
        <v>22.6517195535057</v>
      </c>
      <c r="S21" s="21">
        <v>22.330263886695001</v>
      </c>
      <c r="T21" s="21">
        <v>22.163975435843</v>
      </c>
      <c r="U21" s="21">
        <v>22.2025168522539</v>
      </c>
      <c r="V21" s="21">
        <v>22.565738696593701</v>
      </c>
      <c r="W21" s="21">
        <v>26.674001544539902</v>
      </c>
      <c r="X21" s="21">
        <v>24.173362885815301</v>
      </c>
      <c r="Y21" s="21">
        <v>22.887052328906901</v>
      </c>
      <c r="Z21" s="21">
        <v>22.454214550798699</v>
      </c>
    </row>
    <row r="22" spans="1:26">
      <c r="A22"/>
      <c r="B22" s="20" t="s">
        <v>47</v>
      </c>
      <c r="C22" s="22" t="s">
        <v>28</v>
      </c>
      <c r="D22" s="22" t="s">
        <v>28</v>
      </c>
      <c r="E22" s="22" t="s">
        <v>28</v>
      </c>
      <c r="F22" s="22" t="s">
        <v>28</v>
      </c>
      <c r="G22" s="22" t="s">
        <v>28</v>
      </c>
      <c r="H22" s="21">
        <v>16.672694659086002</v>
      </c>
      <c r="I22" s="21">
        <v>16.860972453249499</v>
      </c>
      <c r="J22" s="21">
        <v>17.215251324122399</v>
      </c>
      <c r="K22" s="21">
        <v>17.992405799056399</v>
      </c>
      <c r="L22" s="21">
        <v>20.063203824960802</v>
      </c>
      <c r="M22" s="21">
        <v>20.4066380947068</v>
      </c>
      <c r="N22" s="21">
        <v>21.201253033226099</v>
      </c>
      <c r="O22" s="21">
        <v>21.517611179945799</v>
      </c>
      <c r="P22" s="21">
        <v>21.4996994302739</v>
      </c>
      <c r="Q22" s="21">
        <v>21.251496209602301</v>
      </c>
      <c r="R22" s="21">
        <v>20.914078950278601</v>
      </c>
      <c r="S22" s="21">
        <v>21.018780427676599</v>
      </c>
      <c r="T22" s="21">
        <v>20.8995376740503</v>
      </c>
      <c r="U22" s="21">
        <v>20.986755836596</v>
      </c>
      <c r="V22" s="21">
        <v>21.223769104308399</v>
      </c>
      <c r="W22" s="21">
        <v>21.9648992117055</v>
      </c>
      <c r="X22" s="21">
        <v>22.0467164724501</v>
      </c>
      <c r="Y22" s="21">
        <v>22.249306876286798</v>
      </c>
      <c r="Z22" s="21">
        <v>20.940510632906001</v>
      </c>
    </row>
    <row r="23" spans="1:26">
      <c r="A23"/>
      <c r="B23" s="20" t="s">
        <v>48</v>
      </c>
      <c r="C23" s="21">
        <v>3.5636433701733501</v>
      </c>
      <c r="D23" s="21">
        <v>3.93559313197578</v>
      </c>
      <c r="E23" s="21">
        <v>3.8076651319548098</v>
      </c>
      <c r="F23" s="21">
        <v>4.1251080219501999</v>
      </c>
      <c r="G23" s="21">
        <v>4.3143423701695198</v>
      </c>
      <c r="H23" s="21">
        <v>4.7445098879544396</v>
      </c>
      <c r="I23" s="21">
        <v>5.2135238191417699</v>
      </c>
      <c r="J23" s="21">
        <v>5.5044712783924199</v>
      </c>
      <c r="K23" s="21">
        <v>5.8981461677149998</v>
      </c>
      <c r="L23" s="21">
        <v>6.5253836615867602</v>
      </c>
      <c r="M23" s="21">
        <v>6.6438161825908404</v>
      </c>
      <c r="N23" s="21">
        <v>6.9260037239340502</v>
      </c>
      <c r="O23" s="21">
        <v>7.37385590673754</v>
      </c>
      <c r="P23" s="21">
        <v>7.6635923679238296</v>
      </c>
      <c r="Q23" s="21">
        <v>8.1347840394979603</v>
      </c>
      <c r="R23" s="21">
        <v>8.4642940849368298</v>
      </c>
      <c r="S23" s="21">
        <v>8.8057041834526597</v>
      </c>
      <c r="T23" s="21">
        <v>8.9928162255867807</v>
      </c>
      <c r="U23" s="21">
        <v>9.5652087258707095</v>
      </c>
      <c r="V23" s="21">
        <v>10.517083185031</v>
      </c>
      <c r="W23" s="21">
        <v>11.4334627257718</v>
      </c>
      <c r="X23" s="21">
        <v>11.512287452852</v>
      </c>
      <c r="Y23" s="21">
        <v>12.1693283124941</v>
      </c>
      <c r="Z23" s="21">
        <v>12.2857072415862</v>
      </c>
    </row>
    <row r="24" spans="1:26">
      <c r="A24"/>
      <c r="B24" s="20" t="s">
        <v>49</v>
      </c>
      <c r="C24" s="21">
        <v>12.5000727833441</v>
      </c>
      <c r="D24" s="21">
        <v>11.344896101801901</v>
      </c>
      <c r="E24" s="21">
        <v>11.0731469334137</v>
      </c>
      <c r="F24" s="21">
        <v>10.273471795367101</v>
      </c>
      <c r="G24" s="21">
        <v>10.095147470535199</v>
      </c>
      <c r="H24" s="21">
        <v>9.6120448554461202</v>
      </c>
      <c r="I24" s="21">
        <v>9.1654967131552993</v>
      </c>
      <c r="J24" s="21">
        <v>8.3041649792204097</v>
      </c>
      <c r="K24" s="21">
        <v>9.4535812966924198</v>
      </c>
      <c r="L24" s="21">
        <v>14.432743818513201</v>
      </c>
      <c r="M24" s="21">
        <v>14.688390960538699</v>
      </c>
      <c r="N24" s="21">
        <v>13.042664063783199</v>
      </c>
      <c r="O24" s="21">
        <v>11.775073982462199</v>
      </c>
      <c r="P24" s="21">
        <v>11.868450965064801</v>
      </c>
      <c r="Q24" s="21">
        <v>11.7070683602667</v>
      </c>
      <c r="R24" s="21">
        <v>11.9129408228</v>
      </c>
      <c r="S24" s="21">
        <v>12.1672741813329</v>
      </c>
      <c r="T24" s="21">
        <v>11.9736890251683</v>
      </c>
      <c r="U24" s="21">
        <v>11.875030702283899</v>
      </c>
      <c r="V24" s="21">
        <v>12.398416734926901</v>
      </c>
      <c r="W24" s="21">
        <v>13.8452741789892</v>
      </c>
      <c r="X24" s="21">
        <v>15.1286498809056</v>
      </c>
      <c r="Y24" s="21">
        <v>14.537225814471499</v>
      </c>
      <c r="Z24" s="21">
        <v>13.6152596188985</v>
      </c>
    </row>
    <row r="25" spans="1:26">
      <c r="A25"/>
      <c r="B25" s="20" t="s">
        <v>50</v>
      </c>
      <c r="C25" s="21">
        <v>12.873014763584001</v>
      </c>
      <c r="D25" s="21">
        <v>12.5604649171782</v>
      </c>
      <c r="E25" s="21">
        <v>11.4307457929013</v>
      </c>
      <c r="F25" s="21">
        <v>11.2292206807422</v>
      </c>
      <c r="G25" s="21">
        <v>11.156679937759799</v>
      </c>
      <c r="H25" s="21">
        <v>11.143632267578999</v>
      </c>
      <c r="I25" s="21">
        <v>10.8793506632315</v>
      </c>
      <c r="J25" s="21">
        <v>11.236801089924899</v>
      </c>
      <c r="K25" s="21">
        <v>13.220901687162501</v>
      </c>
      <c r="L25" s="21">
        <v>18.134123476897798</v>
      </c>
      <c r="M25" s="21">
        <v>16.431799730467802</v>
      </c>
      <c r="N25" s="21">
        <v>14.559442348385801</v>
      </c>
      <c r="O25" s="21">
        <v>13.7576434559137</v>
      </c>
      <c r="P25" s="21">
        <v>12.925378520120701</v>
      </c>
      <c r="Q25" s="21">
        <v>12.4838887603847</v>
      </c>
      <c r="R25" s="21">
        <v>12.4791959376739</v>
      </c>
      <c r="S25" s="21">
        <v>12.629603600688901</v>
      </c>
      <c r="T25" s="21">
        <v>12.547974671727999</v>
      </c>
      <c r="U25" s="21">
        <v>13.3036893611979</v>
      </c>
      <c r="V25" s="21">
        <v>13.790019784187299</v>
      </c>
      <c r="W25" s="21">
        <v>16.278253192776901</v>
      </c>
      <c r="X25" s="21">
        <v>14.8762355787005</v>
      </c>
      <c r="Y25" s="21">
        <v>13.999903715197799</v>
      </c>
      <c r="Z25" s="21">
        <v>14.8015725657785</v>
      </c>
    </row>
    <row r="26" spans="1:26" ht="30">
      <c r="A26"/>
      <c r="B26" s="20" t="s">
        <v>51</v>
      </c>
      <c r="C26" s="21">
        <v>15.399833994800399</v>
      </c>
      <c r="D26" s="21">
        <v>16.3530910884887</v>
      </c>
      <c r="E26" s="21">
        <v>17.253663514278902</v>
      </c>
      <c r="F26" s="21">
        <v>18.2190022170421</v>
      </c>
      <c r="G26" s="21">
        <v>17.974778947835901</v>
      </c>
      <c r="H26" s="21">
        <v>18.089602498412699</v>
      </c>
      <c r="I26" s="21">
        <v>16.7732039562786</v>
      </c>
      <c r="J26" s="21">
        <v>15.922919731236799</v>
      </c>
      <c r="K26" s="21">
        <v>16.4039798589132</v>
      </c>
      <c r="L26" s="21">
        <v>18.7238690951412</v>
      </c>
      <c r="M26" s="21">
        <v>18.017336861566498</v>
      </c>
      <c r="N26" s="21">
        <v>17.824666509609202</v>
      </c>
      <c r="O26" s="21">
        <v>18.159301854579301</v>
      </c>
      <c r="P26" s="21">
        <v>18.435470425203899</v>
      </c>
      <c r="Q26" s="21">
        <v>18.2209869058759</v>
      </c>
      <c r="R26" s="21">
        <v>17.772165735687899</v>
      </c>
      <c r="S26" s="21">
        <v>17.4214135949309</v>
      </c>
      <c r="T26" s="21">
        <v>17.856312760466199</v>
      </c>
      <c r="U26" s="21">
        <v>18.140783169134899</v>
      </c>
      <c r="V26" s="21">
        <v>18.412395442053</v>
      </c>
      <c r="W26" s="21">
        <v>20.7002738985009</v>
      </c>
      <c r="X26" s="21">
        <v>18.206624409936499</v>
      </c>
      <c r="Y26" s="21">
        <v>18.765597389364</v>
      </c>
      <c r="Z26" s="21">
        <v>19.787914258373299</v>
      </c>
    </row>
    <row r="27" spans="1:26">
      <c r="A27"/>
      <c r="B27" s="20" t="s">
        <v>52</v>
      </c>
      <c r="C27" s="22" t="s">
        <v>28</v>
      </c>
      <c r="D27" s="22" t="s">
        <v>28</v>
      </c>
      <c r="E27" s="22" t="s">
        <v>28</v>
      </c>
      <c r="F27" s="21">
        <v>1.4791731908525001</v>
      </c>
      <c r="G27" s="21">
        <v>1.3820449050238</v>
      </c>
      <c r="H27" s="21">
        <v>1.4388457031803099</v>
      </c>
      <c r="I27" s="21">
        <v>1.43321979102022</v>
      </c>
      <c r="J27" s="21">
        <v>1.54928716117629</v>
      </c>
      <c r="K27" s="21">
        <v>1.6088377204887701</v>
      </c>
      <c r="L27" s="21">
        <v>1.9003181355937599</v>
      </c>
      <c r="M27" s="21">
        <v>1.96251908335457</v>
      </c>
      <c r="N27" s="21">
        <v>2.0656567982606</v>
      </c>
      <c r="O27" s="21">
        <v>2.1368518952715601</v>
      </c>
      <c r="P27" s="21">
        <v>2.2518660616610102</v>
      </c>
      <c r="Q27" s="21">
        <v>2.51505781968996</v>
      </c>
      <c r="R27" s="21">
        <v>2.5868056978257998</v>
      </c>
      <c r="S27" s="21">
        <v>2.6571557713854799</v>
      </c>
      <c r="T27" s="21">
        <v>2.8356338210407901</v>
      </c>
      <c r="U27" s="21">
        <v>3.0863505538895502</v>
      </c>
      <c r="V27" s="21">
        <v>3.3373015557876902</v>
      </c>
      <c r="W27" s="21">
        <v>3.7430122186713302</v>
      </c>
      <c r="X27" s="21">
        <v>3.7659435836497499</v>
      </c>
      <c r="Y27" s="21">
        <v>3.82147988137412</v>
      </c>
      <c r="Z27" s="21">
        <v>3.9873659378647601</v>
      </c>
    </row>
    <row r="28" spans="1:26" ht="30">
      <c r="A28"/>
      <c r="B28" s="20" t="s">
        <v>53</v>
      </c>
      <c r="C28" s="21">
        <v>17.8619211793247</v>
      </c>
      <c r="D28" s="21">
        <v>17.851248910322401</v>
      </c>
      <c r="E28" s="21">
        <v>18.449157985368899</v>
      </c>
      <c r="F28" s="21">
        <v>19.212431127537101</v>
      </c>
      <c r="G28" s="21">
        <v>19.070193557611098</v>
      </c>
      <c r="H28" s="21">
        <v>18.573117684706101</v>
      </c>
      <c r="I28" s="21">
        <v>19.522201265141899</v>
      </c>
      <c r="J28" s="21">
        <v>19.108827425635301</v>
      </c>
      <c r="K28" s="21">
        <v>19.379117732408599</v>
      </c>
      <c r="L28" s="21">
        <v>21.387301582263898</v>
      </c>
      <c r="M28" s="21">
        <v>21.871724451107401</v>
      </c>
      <c r="N28" s="21">
        <v>21.9960580049481</v>
      </c>
      <c r="O28" s="21">
        <v>22.570765322864901</v>
      </c>
      <c r="P28" s="21">
        <v>22.9210582856422</v>
      </c>
      <c r="Q28" s="21">
        <v>22.711592671673799</v>
      </c>
      <c r="R28" s="21">
        <v>22.163406872385298</v>
      </c>
      <c r="S28" s="21">
        <v>21.946193633491902</v>
      </c>
      <c r="T28" s="21">
        <v>21.3677365051587</v>
      </c>
      <c r="U28" s="21">
        <v>21.0186301321143</v>
      </c>
      <c r="V28" s="21">
        <v>20.819458956550498</v>
      </c>
      <c r="W28" s="21">
        <v>21.7172119250964</v>
      </c>
      <c r="X28" s="21">
        <v>21.088665806741101</v>
      </c>
      <c r="Y28" s="21">
        <v>19.713932100380401</v>
      </c>
      <c r="Z28" s="21">
        <v>20.423117668712699</v>
      </c>
    </row>
    <row r="29" spans="1:26" ht="30">
      <c r="A29"/>
      <c r="B29" s="20" t="s">
        <v>54</v>
      </c>
      <c r="C29" s="21">
        <v>14.5083361148198</v>
      </c>
      <c r="D29" s="21">
        <v>13.9554555907763</v>
      </c>
      <c r="E29" s="21">
        <v>13.561642366273899</v>
      </c>
      <c r="F29" s="21">
        <v>13.3220228373702</v>
      </c>
      <c r="G29" s="21">
        <v>12.9007194710076</v>
      </c>
      <c r="H29" s="21">
        <v>13.118585482910801</v>
      </c>
      <c r="I29" s="21">
        <v>13.8185880478829</v>
      </c>
      <c r="J29" s="21">
        <v>14.0605574423862</v>
      </c>
      <c r="K29" s="21">
        <v>15.1811452646695</v>
      </c>
      <c r="L29" s="21">
        <v>15.863041475603</v>
      </c>
      <c r="M29" s="21">
        <v>15.742521183627501</v>
      </c>
      <c r="N29" s="21">
        <v>15.3348573681765</v>
      </c>
      <c r="O29" s="21">
        <v>15.336515030299701</v>
      </c>
      <c r="P29" s="21">
        <v>14.665629993642501</v>
      </c>
      <c r="Q29" s="21">
        <v>14.5431171945496</v>
      </c>
      <c r="R29" s="21">
        <v>14.151246290104099</v>
      </c>
      <c r="S29" s="21">
        <v>13.969840357316601</v>
      </c>
      <c r="T29" s="21">
        <v>13.556109725685801</v>
      </c>
      <c r="U29" s="21">
        <v>13.8359685537262</v>
      </c>
      <c r="V29" s="21">
        <v>14.325466223013199</v>
      </c>
      <c r="W29" s="21">
        <v>15.844690386902</v>
      </c>
      <c r="X29" s="21">
        <v>15.289373734669599</v>
      </c>
      <c r="Y29" s="21">
        <v>15.5083376911762</v>
      </c>
      <c r="Z29" s="22" t="s">
        <v>28</v>
      </c>
    </row>
    <row r="30" spans="1:26">
      <c r="A30"/>
      <c r="B30" s="20" t="s">
        <v>55</v>
      </c>
      <c r="C30" s="21">
        <v>14.610981676884499</v>
      </c>
      <c r="D30" s="21">
        <v>15.2441297293433</v>
      </c>
      <c r="E30" s="21">
        <v>16.461133718421198</v>
      </c>
      <c r="F30" s="21">
        <v>17.360252940868602</v>
      </c>
      <c r="G30" s="21">
        <v>16.404799893519598</v>
      </c>
      <c r="H30" s="21">
        <v>15.0358255755902</v>
      </c>
      <c r="I30" s="21">
        <v>13.993665250704399</v>
      </c>
      <c r="J30" s="21">
        <v>13.7119127657537</v>
      </c>
      <c r="K30" s="21">
        <v>13.2646107084494</v>
      </c>
      <c r="L30" s="21">
        <v>15.5523684762792</v>
      </c>
      <c r="M30" s="21">
        <v>15.455307173582399</v>
      </c>
      <c r="N30" s="21">
        <v>15.166575383221399</v>
      </c>
      <c r="O30" s="21">
        <v>15.038306020417799</v>
      </c>
      <c r="P30" s="21">
        <v>15.1671258941183</v>
      </c>
      <c r="Q30" s="21">
        <v>15.7383065720026</v>
      </c>
      <c r="R30" s="21">
        <v>16.922365241904402</v>
      </c>
      <c r="S30" s="21">
        <v>17.680160845433399</v>
      </c>
      <c r="T30" s="21">
        <v>17.073921572698801</v>
      </c>
      <c r="U30" s="21">
        <v>16.2526725943017</v>
      </c>
      <c r="V30" s="21">
        <v>16.749779048117901</v>
      </c>
      <c r="W30" s="21">
        <v>18.999328340423101</v>
      </c>
      <c r="X30" s="21">
        <v>15.743960761631</v>
      </c>
      <c r="Y30" s="21">
        <v>12.3852569728758</v>
      </c>
      <c r="Z30" s="21">
        <v>15.0865892909392</v>
      </c>
    </row>
    <row r="31" spans="1:26">
      <c r="A31"/>
      <c r="B31" s="20" t="s">
        <v>56</v>
      </c>
      <c r="C31" s="21">
        <v>17.828592106365999</v>
      </c>
      <c r="D31" s="21">
        <v>18.775125588147301</v>
      </c>
      <c r="E31" s="21">
        <v>18.835730767342501</v>
      </c>
      <c r="F31" s="21">
        <v>18.798213178572698</v>
      </c>
      <c r="G31" s="21">
        <v>17.905795021865099</v>
      </c>
      <c r="H31" s="21">
        <v>17.413995668951699</v>
      </c>
      <c r="I31" s="21">
        <v>17.110795388377799</v>
      </c>
      <c r="J31" s="21">
        <v>15.991189056943201</v>
      </c>
      <c r="K31" s="21">
        <v>15.9054539649525</v>
      </c>
      <c r="L31" s="21">
        <v>16.487332478460999</v>
      </c>
      <c r="M31" s="21">
        <v>16.607637082509601</v>
      </c>
      <c r="N31" s="21">
        <v>15.6767384833769</v>
      </c>
      <c r="O31" s="21">
        <v>15.9375728158931</v>
      </c>
      <c r="P31" s="21">
        <v>16.6082741877971</v>
      </c>
      <c r="Q31" s="21">
        <v>16.393460356628101</v>
      </c>
      <c r="R31" s="21">
        <v>16.1290786067804</v>
      </c>
      <c r="S31" s="21">
        <v>17.1214817037879</v>
      </c>
      <c r="T31" s="21">
        <v>16.899735381373301</v>
      </c>
      <c r="U31" s="21">
        <v>16.4851994354594</v>
      </c>
      <c r="V31" s="21">
        <v>17.065259997173602</v>
      </c>
      <c r="W31" s="21">
        <v>18.412177532016699</v>
      </c>
      <c r="X31" s="21">
        <v>17.779440154077498</v>
      </c>
      <c r="Y31" s="21">
        <v>16.7873970040473</v>
      </c>
      <c r="Z31" s="21">
        <v>17.614364962473701</v>
      </c>
    </row>
    <row r="32" spans="1:26">
      <c r="A32"/>
      <c r="B32" s="20" t="s">
        <v>57</v>
      </c>
      <c r="C32" s="21">
        <v>13.0463516000867</v>
      </c>
      <c r="D32" s="21">
        <v>13.444963203795499</v>
      </c>
      <c r="E32" s="21">
        <v>13.9678741140137</v>
      </c>
      <c r="F32" s="21">
        <v>15.2987798314945</v>
      </c>
      <c r="G32" s="21">
        <v>15.845553648817599</v>
      </c>
      <c r="H32" s="21">
        <v>16.394863880719399</v>
      </c>
      <c r="I32" s="21">
        <v>16.4064856571528</v>
      </c>
      <c r="J32" s="21">
        <v>16.285870821480099</v>
      </c>
      <c r="K32" s="21">
        <v>16.869028962760801</v>
      </c>
      <c r="L32" s="21">
        <v>18.924110287338699</v>
      </c>
      <c r="M32" s="21">
        <v>18.818155203088601</v>
      </c>
      <c r="N32" s="21">
        <v>19.129130212859</v>
      </c>
      <c r="O32" s="21">
        <v>19.8184097128999</v>
      </c>
      <c r="P32" s="21">
        <v>20.613543997714601</v>
      </c>
      <c r="Q32" s="21">
        <v>19.929825773765401</v>
      </c>
      <c r="R32" s="21">
        <v>19.5697473970361</v>
      </c>
      <c r="S32" s="21">
        <v>19.085125578071398</v>
      </c>
      <c r="T32" s="21">
        <v>18.4725894343884</v>
      </c>
      <c r="U32" s="21">
        <v>18.224599515645199</v>
      </c>
      <c r="V32" s="21">
        <v>18.161927861450099</v>
      </c>
      <c r="W32" s="21">
        <v>20.0660882516603</v>
      </c>
      <c r="X32" s="21">
        <v>19.339588771952702</v>
      </c>
      <c r="Y32" s="21">
        <v>18.4506632322265</v>
      </c>
      <c r="Z32" s="21">
        <v>17.542389132957901</v>
      </c>
    </row>
    <row r="33" spans="1:27" ht="30">
      <c r="A33"/>
      <c r="B33" s="20" t="s">
        <v>58</v>
      </c>
      <c r="C33" s="21">
        <v>15.7969702530806</v>
      </c>
      <c r="D33" s="21">
        <v>15.938575462528</v>
      </c>
      <c r="E33" s="21">
        <v>16.360698179514198</v>
      </c>
      <c r="F33" s="21">
        <v>15.2493599389094</v>
      </c>
      <c r="G33" s="21">
        <v>15.682191869214099</v>
      </c>
      <c r="H33" s="21">
        <v>16.140935608586702</v>
      </c>
      <c r="I33" s="21">
        <v>15.488812058266801</v>
      </c>
      <c r="J33" s="21">
        <v>14.9681807057159</v>
      </c>
      <c r="K33" s="21">
        <v>15.3665629349277</v>
      </c>
      <c r="L33" s="21">
        <v>17.768909446315899</v>
      </c>
      <c r="M33" s="21">
        <v>17.821161323538799</v>
      </c>
      <c r="N33" s="21">
        <v>17.098254710106801</v>
      </c>
      <c r="O33" s="21">
        <v>17.162363617742301</v>
      </c>
      <c r="P33" s="21">
        <v>17.238129112501898</v>
      </c>
      <c r="Q33" s="21">
        <v>17.362461681532601</v>
      </c>
      <c r="R33" s="21">
        <v>16.994311520184699</v>
      </c>
      <c r="S33" s="21">
        <v>17.259162599083901</v>
      </c>
      <c r="T33" s="21">
        <v>16.8347901498075</v>
      </c>
      <c r="U33" s="21">
        <v>16.3794634292619</v>
      </c>
      <c r="V33" s="21">
        <v>16.720381475196099</v>
      </c>
      <c r="W33" s="21">
        <v>17.837357939146699</v>
      </c>
      <c r="X33" s="21">
        <v>18.1012140328112</v>
      </c>
      <c r="Y33" s="21">
        <v>17.8942287440257</v>
      </c>
      <c r="Z33" s="21">
        <v>19.867085194157301</v>
      </c>
    </row>
    <row r="34" spans="1:27">
      <c r="A34"/>
      <c r="B34" s="20" t="s">
        <v>59</v>
      </c>
      <c r="C34" s="21">
        <v>18.973068444965801</v>
      </c>
      <c r="D34" s="21">
        <v>18.999583428861701</v>
      </c>
      <c r="E34" s="21">
        <v>19.1485874814698</v>
      </c>
      <c r="F34" s="21">
        <v>19.0225979040545</v>
      </c>
      <c r="G34" s="21">
        <v>18.846731956353</v>
      </c>
      <c r="H34" s="21">
        <v>18.850272597224201</v>
      </c>
      <c r="I34" s="21">
        <v>18.271616059341302</v>
      </c>
      <c r="J34" s="21">
        <v>17.1407548996599</v>
      </c>
      <c r="K34" s="21">
        <v>17.459198367351501</v>
      </c>
      <c r="L34" s="21">
        <v>19.6149079127376</v>
      </c>
      <c r="M34" s="21">
        <v>20.265248919958701</v>
      </c>
      <c r="N34" s="21">
        <v>20.631684007953599</v>
      </c>
      <c r="O34" s="21">
        <v>20.527151351622798</v>
      </c>
      <c r="P34" s="21">
        <v>20.471172786367099</v>
      </c>
      <c r="Q34" s="21">
        <v>19.762235684193701</v>
      </c>
      <c r="R34" s="21">
        <v>19.371203815016202</v>
      </c>
      <c r="S34" s="21">
        <v>18.756606258872001</v>
      </c>
      <c r="T34" s="21">
        <v>18.195502741373499</v>
      </c>
      <c r="U34" s="21">
        <v>17.6657495739599</v>
      </c>
      <c r="V34" s="21">
        <v>17.5862201569579</v>
      </c>
      <c r="W34" s="21">
        <v>19.769762837077401</v>
      </c>
      <c r="X34" s="21">
        <v>18.6585856522874</v>
      </c>
      <c r="Y34" s="21">
        <v>18.7622048632762</v>
      </c>
      <c r="Z34" s="21">
        <v>17.510935099432398</v>
      </c>
    </row>
    <row r="35" spans="1:27">
      <c r="A35"/>
      <c r="B35" s="20" t="s">
        <v>60</v>
      </c>
      <c r="C35" s="21">
        <v>13.912185419623199</v>
      </c>
      <c r="D35" s="21">
        <v>13.688266629384399</v>
      </c>
      <c r="E35" s="21">
        <v>13.8838056723362</v>
      </c>
      <c r="F35" s="21">
        <v>13.7856414051375</v>
      </c>
      <c r="G35" s="21">
        <v>13.966018610351099</v>
      </c>
      <c r="H35" s="21">
        <v>13.923816050045099</v>
      </c>
      <c r="I35" s="21">
        <v>13.870281479358701</v>
      </c>
      <c r="J35" s="21">
        <v>13.8390093741213</v>
      </c>
      <c r="K35" s="21">
        <v>14.848548046082801</v>
      </c>
      <c r="L35" s="21">
        <v>17.346200803362599</v>
      </c>
      <c r="M35" s="21">
        <v>17.9648051098042</v>
      </c>
      <c r="N35" s="21">
        <v>18.097015972826501</v>
      </c>
      <c r="O35" s="21">
        <v>18.984250417968202</v>
      </c>
      <c r="P35" s="21">
        <v>19.383280098902901</v>
      </c>
      <c r="Q35" s="21">
        <v>19.1121989626055</v>
      </c>
      <c r="R35" s="21">
        <v>18.274290045551901</v>
      </c>
      <c r="S35" s="21">
        <v>18.087797771439401</v>
      </c>
      <c r="T35" s="21">
        <v>17.741516413338498</v>
      </c>
      <c r="U35" s="21">
        <v>17.877941986808299</v>
      </c>
      <c r="V35" s="21">
        <v>18.324891721370999</v>
      </c>
      <c r="W35" s="21">
        <v>23.168770489916</v>
      </c>
      <c r="X35" s="21">
        <v>21.334645650171499</v>
      </c>
      <c r="Y35" s="21">
        <v>19.4214012662808</v>
      </c>
      <c r="Z35" s="21">
        <v>19.548775832196501</v>
      </c>
    </row>
    <row r="36" spans="1:27">
      <c r="A36"/>
      <c r="B36" s="20" t="s">
        <v>61</v>
      </c>
      <c r="C36" s="21">
        <v>17.010532258935001</v>
      </c>
      <c r="D36" s="21">
        <v>17.226212562365301</v>
      </c>
      <c r="E36" s="21">
        <v>17.614802870508701</v>
      </c>
      <c r="F36" s="21">
        <v>18.173088775804501</v>
      </c>
      <c r="G36" s="21">
        <v>17.688435133911899</v>
      </c>
      <c r="H36" s="21">
        <v>17.4715191376159</v>
      </c>
      <c r="I36" s="21">
        <v>16.880244964417201</v>
      </c>
      <c r="J36" s="21">
        <v>16.123540261298501</v>
      </c>
      <c r="K36" s="21">
        <v>16.3374744869304</v>
      </c>
      <c r="L36" s="21">
        <v>17.7778325954507</v>
      </c>
      <c r="M36" s="21">
        <v>17.0098191456023</v>
      </c>
      <c r="N36" s="21">
        <v>16.501247693891901</v>
      </c>
      <c r="O36" s="21">
        <v>17.169605038190198</v>
      </c>
      <c r="P36" s="21">
        <v>17.6388714410588</v>
      </c>
      <c r="Q36" s="21">
        <v>17.2827140818274</v>
      </c>
      <c r="R36" s="21">
        <v>16.862854448933</v>
      </c>
      <c r="S36" s="21">
        <v>17.005668298683599</v>
      </c>
      <c r="T36" s="21">
        <v>16.6443045865866</v>
      </c>
      <c r="U36" s="21">
        <v>16.295911728287098</v>
      </c>
      <c r="V36" s="21">
        <v>15.8366152154698</v>
      </c>
      <c r="W36" s="21">
        <v>16.4141328641551</v>
      </c>
      <c r="X36" s="21">
        <v>15.5137463320302</v>
      </c>
      <c r="Y36" s="21">
        <v>14.9787279605116</v>
      </c>
      <c r="Z36" s="21">
        <v>14.903762284119299</v>
      </c>
    </row>
    <row r="37" spans="1:27">
      <c r="A37"/>
      <c r="B37" s="20" t="s">
        <v>62</v>
      </c>
      <c r="C37" s="21">
        <v>10.187936568167601</v>
      </c>
      <c r="D37" s="21">
        <v>10.308290810724699</v>
      </c>
      <c r="E37" s="21">
        <v>10.871267159133099</v>
      </c>
      <c r="F37" s="21">
        <v>11.4144905464607</v>
      </c>
      <c r="G37" s="21">
        <v>11.3464053520539</v>
      </c>
      <c r="H37" s="21">
        <v>11.2679446723612</v>
      </c>
      <c r="I37" s="21">
        <v>10.6314084808175</v>
      </c>
      <c r="J37" s="21">
        <v>10.192567144053401</v>
      </c>
      <c r="K37" s="21">
        <v>9.8254787659002094</v>
      </c>
      <c r="L37" s="21">
        <v>10.841320713508701</v>
      </c>
      <c r="M37" s="21">
        <v>10.7703507725112</v>
      </c>
      <c r="N37" s="21">
        <v>10.635438002344999</v>
      </c>
      <c r="O37" s="21">
        <v>10.7680377489043</v>
      </c>
      <c r="P37" s="21">
        <v>10.920673032377</v>
      </c>
      <c r="Q37" s="21">
        <v>10.970325159438699</v>
      </c>
      <c r="R37" s="21">
        <v>11.127872732433699</v>
      </c>
      <c r="S37" s="21">
        <v>11.2778325995718</v>
      </c>
      <c r="T37" s="21">
        <v>11.3246280168891</v>
      </c>
      <c r="U37" s="21">
        <v>11.0059517269142</v>
      </c>
      <c r="V37" s="21">
        <v>11.0856567802679</v>
      </c>
      <c r="W37" s="21">
        <v>13.7864697680153</v>
      </c>
      <c r="X37" s="21">
        <v>12.5013986212502</v>
      </c>
      <c r="Y37" s="21">
        <v>10.707049069200499</v>
      </c>
      <c r="Z37" s="21">
        <v>10.820167215363</v>
      </c>
    </row>
    <row r="38" spans="1:27" ht="30">
      <c r="A38"/>
      <c r="B38" s="20" t="s">
        <v>63</v>
      </c>
      <c r="C38" s="21">
        <v>12.8206898556623</v>
      </c>
      <c r="D38" s="21">
        <v>13.231076618373899</v>
      </c>
      <c r="E38" s="21">
        <v>13.5715718555461</v>
      </c>
      <c r="F38" s="21">
        <v>13.9266681183215</v>
      </c>
      <c r="G38" s="21">
        <v>14.2862327305224</v>
      </c>
      <c r="H38" s="21">
        <v>14.167159368836</v>
      </c>
      <c r="I38" s="21">
        <v>14.028034602367599</v>
      </c>
      <c r="J38" s="21">
        <v>14.162356592519799</v>
      </c>
      <c r="K38" s="21">
        <v>14.6620230923695</v>
      </c>
      <c r="L38" s="21">
        <v>16.572873743706399</v>
      </c>
      <c r="M38" s="21">
        <v>16.636069809325502</v>
      </c>
      <c r="N38" s="21">
        <v>16.633084524747499</v>
      </c>
      <c r="O38" s="21">
        <v>16.818315764289899</v>
      </c>
      <c r="P38" s="21">
        <v>16.392129388709002</v>
      </c>
      <c r="Q38" s="21">
        <v>16.058402782475699</v>
      </c>
      <c r="R38" s="21">
        <v>16.033334533468398</v>
      </c>
      <c r="S38" s="21">
        <v>15.691702085462</v>
      </c>
      <c r="T38" s="21">
        <v>15.1723280201221</v>
      </c>
      <c r="U38" s="21">
        <v>15.055308172079799</v>
      </c>
      <c r="V38" s="21">
        <v>14.9232672059576</v>
      </c>
      <c r="W38" s="21">
        <v>17.2260713881623</v>
      </c>
      <c r="X38" s="21">
        <v>16.348822963157399</v>
      </c>
      <c r="Y38" s="21">
        <v>15.4887453748929</v>
      </c>
      <c r="Z38" s="21">
        <v>15.659362901682499</v>
      </c>
    </row>
    <row r="39" spans="1:27" ht="30">
      <c r="A39"/>
      <c r="B39" s="20" t="s">
        <v>64</v>
      </c>
      <c r="C39" s="21">
        <v>10.2797463103915</v>
      </c>
      <c r="D39" s="21">
        <v>10.920768793666999</v>
      </c>
      <c r="E39" s="21">
        <v>11.537368328687</v>
      </c>
      <c r="F39" s="21">
        <v>11.620994191045201</v>
      </c>
      <c r="G39" s="21">
        <v>11.5861352310301</v>
      </c>
      <c r="H39" s="21">
        <v>11.5229371026452</v>
      </c>
      <c r="I39" s="21">
        <v>11.620456588766499</v>
      </c>
      <c r="J39" s="21">
        <v>11.818416920059599</v>
      </c>
      <c r="K39" s="21">
        <v>13.099623077046999</v>
      </c>
      <c r="L39" s="21">
        <v>14.6685523074316</v>
      </c>
      <c r="M39" s="21">
        <v>15.269482219083301</v>
      </c>
      <c r="N39" s="21">
        <v>14.9181227215955</v>
      </c>
      <c r="O39" s="21">
        <v>14.3997865506089</v>
      </c>
      <c r="P39" s="21">
        <v>14.2457077714213</v>
      </c>
      <c r="Q39" s="21">
        <v>14.300979916218299</v>
      </c>
      <c r="R39" s="21">
        <v>14.515141596737299</v>
      </c>
      <c r="S39" s="21">
        <v>14.561168126648599</v>
      </c>
      <c r="T39" s="21">
        <v>14.4259574521895</v>
      </c>
      <c r="U39" s="21">
        <v>14.2751328684857</v>
      </c>
      <c r="V39" s="21">
        <v>14.4603026269938</v>
      </c>
      <c r="W39" s="21">
        <v>19.7392330982731</v>
      </c>
      <c r="X39" s="21">
        <v>19.3977452846399</v>
      </c>
      <c r="Y39" s="21">
        <v>15.5441974787223</v>
      </c>
      <c r="Z39" s="21">
        <v>15.0733567745327</v>
      </c>
    </row>
    <row r="40" spans="1:27">
      <c r="A40"/>
      <c r="B40" s="20" t="s">
        <v>84</v>
      </c>
      <c r="C40" s="21">
        <v>20.196075749088202</v>
      </c>
      <c r="D40" s="21">
        <v>20.2106995452421</v>
      </c>
      <c r="E40" s="21">
        <v>20.609222862253301</v>
      </c>
      <c r="F40" s="21">
        <v>20.920306268186099</v>
      </c>
      <c r="G40" s="21">
        <v>20.736170496375902</v>
      </c>
      <c r="H40" s="21">
        <v>20.658205473853901</v>
      </c>
      <c r="I40" s="21">
        <v>20.364851430828601</v>
      </c>
      <c r="J40" s="21">
        <v>19.966239767656301</v>
      </c>
      <c r="K40" s="21">
        <v>20.3939558248907</v>
      </c>
      <c r="L40" s="21">
        <v>22.501688050110701</v>
      </c>
      <c r="M40" s="21">
        <v>22.429440935559398</v>
      </c>
      <c r="N40" s="21">
        <v>22.096247746452399</v>
      </c>
      <c r="O40" s="21">
        <v>22.531129670561299</v>
      </c>
      <c r="P40" s="21">
        <v>22.844549389999699</v>
      </c>
      <c r="Q40" s="21">
        <v>22.820490768312101</v>
      </c>
      <c r="R40" s="21">
        <v>22.559497494596801</v>
      </c>
      <c r="S40" s="21">
        <v>22.5244086812219</v>
      </c>
      <c r="T40" s="21">
        <v>22.2624267327847</v>
      </c>
      <c r="U40" s="21">
        <v>22.1074757402159</v>
      </c>
      <c r="V40" s="21">
        <v>22.255091023319601</v>
      </c>
      <c r="W40" s="21">
        <v>25.0980643570933</v>
      </c>
      <c r="X40" s="21">
        <v>23.7114528522408</v>
      </c>
      <c r="Y40" s="21">
        <v>22.417744551833302</v>
      </c>
      <c r="Z40" s="21">
        <v>22.320997731799199</v>
      </c>
    </row>
    <row r="41" spans="1:27" ht="30">
      <c r="A41"/>
      <c r="B41" s="20" t="s">
        <v>85</v>
      </c>
      <c r="C41" s="21">
        <v>19.818313277359199</v>
      </c>
      <c r="D41" s="21">
        <v>19.862116256988902</v>
      </c>
      <c r="E41" s="21">
        <v>20.2312196068387</v>
      </c>
      <c r="F41" s="21">
        <v>20.546859506602502</v>
      </c>
      <c r="G41" s="21">
        <v>20.322317414902201</v>
      </c>
      <c r="H41" s="21">
        <v>20.190414574316499</v>
      </c>
      <c r="I41" s="21">
        <v>19.859718353100799</v>
      </c>
      <c r="J41" s="21">
        <v>19.4087717450378</v>
      </c>
      <c r="K41" s="21">
        <v>19.765289005942702</v>
      </c>
      <c r="L41" s="21">
        <v>21.821809117839202</v>
      </c>
      <c r="M41" s="21">
        <v>21.713573043375099</v>
      </c>
      <c r="N41" s="21">
        <v>21.340162420533598</v>
      </c>
      <c r="O41" s="21">
        <v>21.729942228784399</v>
      </c>
      <c r="P41" s="21">
        <v>22.042711377550098</v>
      </c>
      <c r="Q41" s="21">
        <v>21.980101231076901</v>
      </c>
      <c r="R41" s="21">
        <v>21.691176325771899</v>
      </c>
      <c r="S41" s="21">
        <v>21.6865918895245</v>
      </c>
      <c r="T41" s="21">
        <v>21.385586560806399</v>
      </c>
      <c r="U41" s="21">
        <v>21.189645711199301</v>
      </c>
      <c r="V41" s="21">
        <v>21.300119473136601</v>
      </c>
      <c r="W41" s="21">
        <v>23.873732028960099</v>
      </c>
      <c r="X41" s="21">
        <v>22.5642676302386</v>
      </c>
      <c r="Y41" s="21">
        <v>21.335064285928699</v>
      </c>
      <c r="Z41" s="21">
        <v>21.293455597752398</v>
      </c>
    </row>
    <row r="43" spans="1:27">
      <c r="B43" s="26" t="s">
        <v>65</v>
      </c>
      <c r="AA43" s="27" t="s">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91BE-A089-4FFC-B727-1E1B21186080}">
  <dimension ref="B1:N43"/>
  <sheetViews>
    <sheetView topLeftCell="A16" workbookViewId="0">
      <selection activeCell="B6" sqref="B6:M41"/>
    </sheetView>
  </sheetViews>
  <sheetFormatPr baseColWidth="10" defaultRowHeight="15"/>
  <cols>
    <col min="1" max="1" width="11.42578125" style="15"/>
    <col min="2" max="2" width="18.85546875" style="15" customWidth="1"/>
    <col min="3" max="16384" width="11.42578125" style="15"/>
  </cols>
  <sheetData>
    <row r="1" spans="2:14">
      <c r="B1" s="16" t="s">
        <v>0</v>
      </c>
    </row>
    <row r="2" spans="2:14">
      <c r="B2" s="17" t="s">
        <v>1</v>
      </c>
    </row>
    <row r="3" spans="2:14">
      <c r="B3" s="17" t="s">
        <v>92</v>
      </c>
    </row>
    <row r="4" spans="2:14">
      <c r="B4" s="17" t="s">
        <v>2</v>
      </c>
    </row>
    <row r="6" spans="2:14" ht="15" customHeight="1">
      <c r="B6" s="18" t="s">
        <v>3</v>
      </c>
      <c r="C6" s="19" t="s">
        <v>4</v>
      </c>
      <c r="D6" s="19" t="s">
        <v>11</v>
      </c>
      <c r="E6" s="19" t="s">
        <v>12</v>
      </c>
      <c r="F6" s="19" t="s">
        <v>13</v>
      </c>
      <c r="G6" s="19">
        <v>2017</v>
      </c>
      <c r="H6" s="19" t="s">
        <v>22</v>
      </c>
      <c r="I6" s="19" t="s">
        <v>23</v>
      </c>
      <c r="J6" s="19" t="s">
        <v>24</v>
      </c>
      <c r="K6" s="19" t="s">
        <v>25</v>
      </c>
      <c r="L6" s="19" t="s">
        <v>26</v>
      </c>
      <c r="M6" s="19" t="s">
        <v>27</v>
      </c>
    </row>
    <row r="7" spans="2:14" ht="15" customHeight="1">
      <c r="B7" s="20" t="s">
        <v>30</v>
      </c>
      <c r="C7" s="21">
        <f>'D62+D632'!C7</f>
        <v>21.7978081640337</v>
      </c>
      <c r="D7" s="21">
        <f>'D62+D632'!J7</f>
        <v>20.819807625897301</v>
      </c>
      <c r="E7" s="21">
        <f>'D62+D632'!K7</f>
        <v>21.117160148185999</v>
      </c>
      <c r="F7" s="21">
        <f>'D62+D632'!L7</f>
        <v>22.763353088910801</v>
      </c>
      <c r="G7" s="21">
        <f>'D62+D632'!T7</f>
        <v>22.304102051382699</v>
      </c>
      <c r="H7" s="21">
        <f>'D62+D632'!U7</f>
        <v>21.991843197907599</v>
      </c>
      <c r="I7" s="21">
        <f>'D62+D632'!V7</f>
        <v>22.006242145768201</v>
      </c>
      <c r="J7" s="21">
        <f>'D62+D632'!W7</f>
        <v>24.5416571736714</v>
      </c>
      <c r="K7" s="21">
        <f>'D62+D632'!X7</f>
        <v>23.936350314216501</v>
      </c>
      <c r="L7" s="21">
        <f>'D62+D632'!Y7</f>
        <v>22.502610410396201</v>
      </c>
      <c r="M7" s="21">
        <f>'D62+D632'!Z7</f>
        <v>22.924631251397699</v>
      </c>
      <c r="N7" s="21"/>
    </row>
    <row r="8" spans="2:14" ht="15" customHeight="1">
      <c r="B8" s="20" t="s">
        <v>31</v>
      </c>
      <c r="C8" s="21">
        <f>'D62+D632'!C8</f>
        <v>20.560628825430101</v>
      </c>
      <c r="D8" s="21">
        <f>'D62+D632'!J8</f>
        <v>21.350891932894299</v>
      </c>
      <c r="E8" s="21">
        <f>'D62+D632'!K8</f>
        <v>22.462956629426401</v>
      </c>
      <c r="F8" s="21">
        <f>'D62+D632'!L8</f>
        <v>24.383229868500401</v>
      </c>
      <c r="G8" s="21">
        <f>'D62+D632'!T8</f>
        <v>24.620664707293901</v>
      </c>
      <c r="H8" s="21">
        <f>'D62+D632'!U8</f>
        <v>24.5314497451315</v>
      </c>
      <c r="I8" s="21">
        <f>'D62+D632'!V8</f>
        <v>24.318790334405499</v>
      </c>
      <c r="J8" s="21">
        <f>'D62+D632'!W8</f>
        <v>27.549574566863399</v>
      </c>
      <c r="K8" s="21">
        <f>'D62+D632'!X8</f>
        <v>25.897863971454299</v>
      </c>
      <c r="L8" s="21">
        <f>'D62+D632'!Y8</f>
        <v>24.680308675318098</v>
      </c>
      <c r="M8" s="21">
        <f>'D62+D632'!Z8</f>
        <v>25.0579973255997</v>
      </c>
    </row>
    <row r="9" spans="2:14" ht="15" customHeight="1">
      <c r="B9" s="20" t="s">
        <v>32</v>
      </c>
      <c r="C9" s="21">
        <f>'D62+D632'!C9</f>
        <v>10.2870430560064</v>
      </c>
      <c r="D9" s="21">
        <f>'D62+D632'!J9</f>
        <v>10.3598935385992</v>
      </c>
      <c r="E9" s="21">
        <f>'D62+D632'!K9</f>
        <v>10.554174579868601</v>
      </c>
      <c r="F9" s="21">
        <f>'D62+D632'!L9</f>
        <v>12.004386082144199</v>
      </c>
      <c r="G9" s="21">
        <f>'D62+D632'!T9</f>
        <v>12.2151729318461</v>
      </c>
      <c r="H9" s="21">
        <f>'D62+D632'!U9</f>
        <v>12.1329799724915</v>
      </c>
      <c r="I9" s="21">
        <f>'D62+D632'!V9</f>
        <v>12.2211065789002</v>
      </c>
      <c r="J9" s="21">
        <f>'D62+D632'!W9</f>
        <v>17.924798932865901</v>
      </c>
      <c r="K9" s="21">
        <f>'D62+D632'!X9</f>
        <v>14.5521484586039</v>
      </c>
      <c r="L9" s="21">
        <f>'D62+D632'!Y9</f>
        <v>12.0953439918062</v>
      </c>
      <c r="M9" s="21">
        <f>'D62+D632'!Z9</f>
        <v>12.279561389455999</v>
      </c>
    </row>
    <row r="10" spans="2:14" ht="15" customHeight="1">
      <c r="B10" s="20" t="s">
        <v>35</v>
      </c>
      <c r="C10" s="21">
        <f>'D62+D632'!C10</f>
        <v>14.846272450722999</v>
      </c>
      <c r="D10" s="21">
        <f>'D62+D632'!J10</f>
        <v>14.769115722564999</v>
      </c>
      <c r="E10" s="21">
        <f>'D62+D632'!K10</f>
        <v>14.8836773856712</v>
      </c>
      <c r="F10" s="21">
        <f>'D62+D632'!L10</f>
        <v>16.3851015269275</v>
      </c>
      <c r="G10" s="21">
        <f>'D62+D632'!T10</f>
        <v>14.988944545873</v>
      </c>
      <c r="H10" s="21">
        <f>'D62+D632'!U10</f>
        <v>14.9319922502266</v>
      </c>
      <c r="I10" s="21">
        <f>'D62+D632'!V10</f>
        <v>15.037420598080899</v>
      </c>
      <c r="J10" s="21">
        <f>'D62+D632'!W10</f>
        <v>17.595110630545602</v>
      </c>
      <c r="K10" s="21">
        <f>'D62+D632'!X10</f>
        <v>17.095670329618098</v>
      </c>
      <c r="L10" s="21">
        <f>'D62+D632'!Y10</f>
        <v>16.495420058690399</v>
      </c>
      <c r="M10" s="21">
        <f>'D62+D632'!Z10</f>
        <v>16.976297783508802</v>
      </c>
    </row>
    <row r="11" spans="2:14" ht="15" customHeight="1">
      <c r="B11" s="20" t="s">
        <v>36</v>
      </c>
      <c r="C11" s="21">
        <f>'D62+D632'!C11</f>
        <v>17.500682412811699</v>
      </c>
      <c r="D11" s="21">
        <f>'D62+D632'!J11</f>
        <v>16.357222359860501</v>
      </c>
      <c r="E11" s="21">
        <f>'D62+D632'!K11</f>
        <v>16.177301634508598</v>
      </c>
      <c r="F11" s="21">
        <f>'D62+D632'!L11</f>
        <v>18.228604298065001</v>
      </c>
      <c r="G11" s="21">
        <f>'D62+D632'!T11</f>
        <v>17.564069125682799</v>
      </c>
      <c r="H11" s="21">
        <f>'D62+D632'!U11</f>
        <v>17.286726166445799</v>
      </c>
      <c r="I11" s="21">
        <f>'D62+D632'!V11</f>
        <v>17.260924979582899</v>
      </c>
      <c r="J11" s="21">
        <f>'D62+D632'!W11</f>
        <v>17.997953688726099</v>
      </c>
      <c r="K11" s="21">
        <f>'D62+D632'!X11</f>
        <v>16.707990895991301</v>
      </c>
      <c r="L11" s="21">
        <f>'D62+D632'!Y11</f>
        <v>14.9084746156897</v>
      </c>
      <c r="M11" s="21">
        <f>'D62+D632'!Z11</f>
        <v>15.5716625677707</v>
      </c>
    </row>
    <row r="12" spans="2:14" ht="15" customHeight="1">
      <c r="B12" s="20" t="s">
        <v>37</v>
      </c>
      <c r="C12" s="21">
        <f>'D62+D632'!C12</f>
        <v>11.2725215574798</v>
      </c>
      <c r="D12" s="21">
        <f>'D62+D632'!J12</f>
        <v>9.7901719733494001</v>
      </c>
      <c r="E12" s="21">
        <f>'D62+D632'!K12</f>
        <v>12.1427853224854</v>
      </c>
      <c r="F12" s="21">
        <f>'D62+D632'!L12</f>
        <v>16.3629441181168</v>
      </c>
      <c r="G12" s="21">
        <f>'D62+D632'!T12</f>
        <v>13.5058558026325</v>
      </c>
      <c r="H12" s="21">
        <f>'D62+D632'!U12</f>
        <v>13.788618271781001</v>
      </c>
      <c r="I12" s="21">
        <f>'D62+D632'!V12</f>
        <v>13.9034532673112</v>
      </c>
      <c r="J12" s="21">
        <f>'D62+D632'!W12</f>
        <v>15.929696115851799</v>
      </c>
      <c r="K12" s="21">
        <f>'D62+D632'!X12</f>
        <v>14.866048816867201</v>
      </c>
      <c r="L12" s="21">
        <f>'D62+D632'!Y12</f>
        <v>13.707232317835301</v>
      </c>
      <c r="M12" s="21">
        <f>'D62+D632'!Z12</f>
        <v>14.6824468092563</v>
      </c>
    </row>
    <row r="13" spans="2:14" ht="15" customHeight="1">
      <c r="B13" s="20" t="s">
        <v>38</v>
      </c>
      <c r="C13" s="21">
        <f>'D62+D632'!C13</f>
        <v>17.217309694543399</v>
      </c>
      <c r="D13" s="21">
        <f>'D62+D632'!J13</f>
        <v>16.547720237999801</v>
      </c>
      <c r="E13" s="21">
        <f>'D62+D632'!K13</f>
        <v>16.858941689446201</v>
      </c>
      <c r="F13" s="21">
        <f>'D62+D632'!L13</f>
        <v>19.712218339890502</v>
      </c>
      <c r="G13" s="21">
        <f>'D62+D632'!T13</f>
        <v>21.754203270050599</v>
      </c>
      <c r="H13" s="21">
        <f>'D62+D632'!U13</f>
        <v>21.366076626204698</v>
      </c>
      <c r="I13" s="21">
        <f>'D62+D632'!V13</f>
        <v>21.224393966073801</v>
      </c>
      <c r="J13" s="21">
        <f>'D62+D632'!W13</f>
        <v>22.714024036854799</v>
      </c>
      <c r="K13" s="21">
        <f>'D62+D632'!X13</f>
        <v>22.013635413484302</v>
      </c>
      <c r="L13" s="21">
        <f>'D62+D632'!Y13</f>
        <v>20.840926597403602</v>
      </c>
      <c r="M13" s="21">
        <f>'D62+D632'!Z13</f>
        <v>21.5265734419248</v>
      </c>
    </row>
    <row r="14" spans="2:14" ht="15" customHeight="1">
      <c r="B14" s="20" t="s">
        <v>39</v>
      </c>
      <c r="C14" s="21">
        <f>'D62+D632'!C14</f>
        <v>21.6609401192643</v>
      </c>
      <c r="D14" s="21">
        <f>'D62+D632'!J14</f>
        <v>23.0539018408967</v>
      </c>
      <c r="E14" s="21">
        <f>'D62+D632'!K14</f>
        <v>23.230470838764401</v>
      </c>
      <c r="F14" s="21">
        <f>'D62+D632'!L14</f>
        <v>25.140773499796101</v>
      </c>
      <c r="G14" s="21">
        <f>'D62+D632'!T14</f>
        <v>25.885781198557101</v>
      </c>
      <c r="H14" s="21">
        <f>'D62+D632'!U14</f>
        <v>25.6490422621942</v>
      </c>
      <c r="I14" s="21">
        <f>'D62+D632'!V14</f>
        <v>25.4970917768999</v>
      </c>
      <c r="J14" s="21">
        <f>'D62+D632'!W14</f>
        <v>28.832630037784099</v>
      </c>
      <c r="K14" s="21">
        <f>'D62+D632'!X14</f>
        <v>27.080195253598699</v>
      </c>
      <c r="L14" s="21">
        <f>'D62+D632'!Y14</f>
        <v>25.884195998019202</v>
      </c>
      <c r="M14" s="21">
        <f>'D62+D632'!Z14</f>
        <v>25.150803134264802</v>
      </c>
    </row>
    <row r="15" spans="2:14" ht="15" customHeight="1">
      <c r="B15" s="20" t="s">
        <v>40</v>
      </c>
      <c r="C15" s="21">
        <f>'D62+D632'!C15</f>
        <v>24.539410046674099</v>
      </c>
      <c r="D15" s="21">
        <f>'D62+D632'!J15</f>
        <v>22.840588147367299</v>
      </c>
      <c r="E15" s="21">
        <f>'D62+D632'!K15</f>
        <v>22.833052732383901</v>
      </c>
      <c r="F15" s="21">
        <f>'D62+D632'!L15</f>
        <v>25.011403399776299</v>
      </c>
      <c r="G15" s="21">
        <f>'D62+D632'!T15</f>
        <v>23.5135435335369</v>
      </c>
      <c r="H15" s="21">
        <f>'D62+D632'!U15</f>
        <v>23.429482415414199</v>
      </c>
      <c r="I15" s="21">
        <f>'D62+D632'!V15</f>
        <v>23.892098175892801</v>
      </c>
      <c r="J15" s="21">
        <f>'D62+D632'!W15</f>
        <v>26.099686342263801</v>
      </c>
      <c r="K15" s="21">
        <f>'D62+D632'!X15</f>
        <v>25.4909614139689</v>
      </c>
      <c r="L15" s="21">
        <f>'D62+D632'!Y15</f>
        <v>24.4947329817773</v>
      </c>
      <c r="M15" s="21">
        <f>'D62+D632'!Z15</f>
        <v>24.346931705510599</v>
      </c>
    </row>
    <row r="16" spans="2:14" ht="15" customHeight="1">
      <c r="B16" s="20" t="s">
        <v>41</v>
      </c>
      <c r="C16" s="21">
        <f>'D62+D632'!C16</f>
        <v>15.0689068725396</v>
      </c>
      <c r="D16" s="21">
        <f>'D62+D632'!J16</f>
        <v>17.4439625359195</v>
      </c>
      <c r="E16" s="21">
        <f>'D62+D632'!K16</f>
        <v>19.150071306703399</v>
      </c>
      <c r="F16" s="21">
        <f>'D62+D632'!L16</f>
        <v>20.880614319236098</v>
      </c>
      <c r="G16" s="21">
        <f>'D62+D632'!T16</f>
        <v>21.768708959738799</v>
      </c>
      <c r="H16" s="21">
        <f>'D62+D632'!U16</f>
        <v>21.4029064725786</v>
      </c>
      <c r="I16" s="21">
        <f>'D62+D632'!V16</f>
        <v>21.410379059085301</v>
      </c>
      <c r="J16" s="21">
        <f>'D62+D632'!W16</f>
        <v>23.6409895733137</v>
      </c>
      <c r="K16" s="21">
        <f>'D62+D632'!X16</f>
        <v>22.2690464499032</v>
      </c>
      <c r="L16" s="21">
        <f>'D62+D632'!Y16</f>
        <v>20.836241536546801</v>
      </c>
      <c r="M16" s="21">
        <f>'D62+D632'!Z16</f>
        <v>20.391933396385401</v>
      </c>
    </row>
    <row r="17" spans="2:13" ht="15" customHeight="1">
      <c r="B17" s="20" t="s">
        <v>42</v>
      </c>
      <c r="C17" s="21">
        <f>'D62+D632'!C17</f>
        <v>15.124100366326299</v>
      </c>
      <c r="D17" s="21">
        <f>'D62+D632'!J17</f>
        <v>17.8596032733135</v>
      </c>
      <c r="E17" s="21">
        <f>'D62+D632'!K17</f>
        <v>18.142183054654399</v>
      </c>
      <c r="F17" s="21">
        <f>'D62+D632'!L17</f>
        <v>18.7667694330469</v>
      </c>
      <c r="G17" s="21">
        <f>'D62+D632'!T17</f>
        <v>13.551828660256099</v>
      </c>
      <c r="H17" s="21">
        <f>'D62+D632'!U17</f>
        <v>12.743501260412801</v>
      </c>
      <c r="I17" s="21">
        <f>'D62+D632'!V17</f>
        <v>12.0299422851195</v>
      </c>
      <c r="J17" s="21">
        <f>'D62+D632'!W17</f>
        <v>12.4079768371287</v>
      </c>
      <c r="K17" s="21">
        <f>'D62+D632'!X17</f>
        <v>12.084280453946899</v>
      </c>
      <c r="L17" s="21">
        <f>'D62+D632'!Y17</f>
        <v>11.6423757060086</v>
      </c>
      <c r="M17" s="21">
        <f>'D62+D632'!Z17</f>
        <v>12.0060166531722</v>
      </c>
    </row>
    <row r="18" spans="2:13" ht="15" customHeight="1">
      <c r="B18" s="20" t="s">
        <v>43</v>
      </c>
      <c r="C18" s="21">
        <f>'D62+D632'!C18</f>
        <v>7.0565064517939602</v>
      </c>
      <c r="D18" s="21">
        <f>'D62+D632'!J18</f>
        <v>7.07319671651927</v>
      </c>
      <c r="E18" s="21">
        <f>'D62+D632'!K18</f>
        <v>7.4667383758988297</v>
      </c>
      <c r="F18" s="21">
        <f>'D62+D632'!L18</f>
        <v>9.6226507799389793</v>
      </c>
      <c r="G18" s="21">
        <f>'D62+D632'!T18</f>
        <v>8.3208000693174693</v>
      </c>
      <c r="H18" s="21">
        <f>'D62+D632'!U18</f>
        <v>8.4981535673772708</v>
      </c>
      <c r="I18" s="21">
        <f>'D62+D632'!V18</f>
        <v>9.3160109737886998</v>
      </c>
      <c r="J18" s="21">
        <f>'D62+D632'!W18</f>
        <v>12.2227380604439</v>
      </c>
      <c r="K18" s="21">
        <f>'D62+D632'!X18</f>
        <v>11.5745658502433</v>
      </c>
      <c r="L18" s="21">
        <f>'D62+D632'!Y18</f>
        <v>9.2780063882062205</v>
      </c>
      <c r="M18" s="21">
        <f>'D62+D632'!Z18</f>
        <v>8.8145679468126907</v>
      </c>
    </row>
    <row r="19" spans="2:13" ht="15" customHeight="1">
      <c r="B19" s="20" t="s">
        <v>44</v>
      </c>
      <c r="C19" s="21">
        <f>'D62+D632'!C19</f>
        <v>8.5085722240432293</v>
      </c>
      <c r="D19" s="21">
        <f>'D62+D632'!J19</f>
        <v>11.4719486955098</v>
      </c>
      <c r="E19" s="21">
        <f>'D62+D632'!K19</f>
        <v>13.6718774920302</v>
      </c>
      <c r="F19" s="21">
        <f>'D62+D632'!L19</f>
        <v>16.7247805073115</v>
      </c>
      <c r="G19" s="21">
        <f>'D62+D632'!T19</f>
        <v>9.2773047808293594</v>
      </c>
      <c r="H19" s="21">
        <f>'D62+D632'!U19</f>
        <v>8.8470081265791993</v>
      </c>
      <c r="I19" s="21">
        <f>'D62+D632'!V19</f>
        <v>8.4786705681890702</v>
      </c>
      <c r="J19" s="21">
        <f>'D62+D632'!W19</f>
        <v>9.7440092558944293</v>
      </c>
      <c r="K19" s="21">
        <f>'D62+D632'!X19</f>
        <v>8.3075746775651709</v>
      </c>
      <c r="L19" s="21">
        <f>'D62+D632'!Y19</f>
        <v>7.1175052200490398</v>
      </c>
      <c r="M19" s="21">
        <f>'D62+D632'!Z19</f>
        <v>7.7783036574415698</v>
      </c>
    </row>
    <row r="20" spans="2:13" ht="15" customHeight="1">
      <c r="B20" s="20" t="s">
        <v>45</v>
      </c>
      <c r="C20" s="21">
        <f>'D62+D632'!C20</f>
        <v>9.1458679758803605</v>
      </c>
      <c r="D20" s="21">
        <f>'D62+D632'!J20</f>
        <v>8.3245530749719201</v>
      </c>
      <c r="E20" s="21">
        <f>'D62+D632'!K20</f>
        <v>8.4164344527031894</v>
      </c>
      <c r="F20" s="21">
        <f>'D62+D632'!L20</f>
        <v>8.6655732560229897</v>
      </c>
      <c r="G20" s="21">
        <f>'D62+D632'!T20</f>
        <v>9.0118877766825296</v>
      </c>
      <c r="H20" s="21">
        <f>'D62+D632'!U20</f>
        <v>9.1410307886271909</v>
      </c>
      <c r="I20" s="21">
        <f>'D62+D632'!V20</f>
        <v>9.2480283636306897</v>
      </c>
      <c r="J20" s="21">
        <f>'D62+D632'!W20</f>
        <v>10.929843746722501</v>
      </c>
      <c r="K20" s="21">
        <f>'D62+D632'!X20</f>
        <v>9.5979892933337894</v>
      </c>
      <c r="L20" s="21">
        <f>'D62+D632'!Y20</f>
        <v>9.02863909791974</v>
      </c>
      <c r="M20" s="21">
        <f>'D62+D632'!Z20</f>
        <v>9.7301325820585696</v>
      </c>
    </row>
    <row r="21" spans="2:13" ht="15" customHeight="1">
      <c r="B21" s="20" t="s">
        <v>46</v>
      </c>
      <c r="C21" s="21">
        <f>'D62+D632'!C21</f>
        <v>17.968511120598102</v>
      </c>
      <c r="D21" s="21">
        <f>'D62+D632'!J21</f>
        <v>18.920469663433401</v>
      </c>
      <c r="E21" s="21">
        <f>'D62+D632'!K21</f>
        <v>19.502180056588799</v>
      </c>
      <c r="F21" s="21">
        <f>'D62+D632'!L21</f>
        <v>21.286506692604299</v>
      </c>
      <c r="G21" s="21">
        <f>'D62+D632'!T21</f>
        <v>22.163975435843</v>
      </c>
      <c r="H21" s="21">
        <f>'D62+D632'!U21</f>
        <v>22.2025168522539</v>
      </c>
      <c r="I21" s="21">
        <f>'D62+D632'!V21</f>
        <v>22.565738696593701</v>
      </c>
      <c r="J21" s="21">
        <f>'D62+D632'!W21</f>
        <v>26.674001544539902</v>
      </c>
      <c r="K21" s="21">
        <f>'D62+D632'!X21</f>
        <v>24.173362885815301</v>
      </c>
      <c r="L21" s="21">
        <f>'D62+D632'!Y21</f>
        <v>22.887052328906901</v>
      </c>
      <c r="M21" s="21">
        <f>'D62+D632'!Z21</f>
        <v>22.454214550798699</v>
      </c>
    </row>
    <row r="22" spans="2:13" ht="15" customHeight="1">
      <c r="B22" s="20" t="s">
        <v>47</v>
      </c>
      <c r="C22" s="21" t="str">
        <f>'D62+D632'!C22</f>
        <v/>
      </c>
      <c r="D22" s="21">
        <f>'D62+D632'!J22</f>
        <v>17.215251324122399</v>
      </c>
      <c r="E22" s="21">
        <f>'D62+D632'!K22</f>
        <v>17.992405799056399</v>
      </c>
      <c r="F22" s="21">
        <f>'D62+D632'!L22</f>
        <v>20.063203824960802</v>
      </c>
      <c r="G22" s="21">
        <f>'D62+D632'!T22</f>
        <v>20.8995376740503</v>
      </c>
      <c r="H22" s="21">
        <f>'D62+D632'!U22</f>
        <v>20.986755836596</v>
      </c>
      <c r="I22" s="21">
        <f>'D62+D632'!V22</f>
        <v>21.223769104308399</v>
      </c>
      <c r="J22" s="21">
        <f>'D62+D632'!W22</f>
        <v>21.9648992117055</v>
      </c>
      <c r="K22" s="21">
        <f>'D62+D632'!X22</f>
        <v>22.0467164724501</v>
      </c>
      <c r="L22" s="21">
        <f>'D62+D632'!Y22</f>
        <v>22.249306876286798</v>
      </c>
      <c r="M22" s="21">
        <f>'D62+D632'!Z22</f>
        <v>20.940510632906001</v>
      </c>
    </row>
    <row r="23" spans="2:13" ht="15" customHeight="1">
      <c r="B23" s="20" t="s">
        <v>48</v>
      </c>
      <c r="C23" s="21">
        <f>'D62+D632'!C23</f>
        <v>3.5636433701733501</v>
      </c>
      <c r="D23" s="21">
        <f>'D62+D632'!J23</f>
        <v>5.5044712783924199</v>
      </c>
      <c r="E23" s="21">
        <f>'D62+D632'!K23</f>
        <v>5.8981461677149998</v>
      </c>
      <c r="F23" s="21">
        <f>'D62+D632'!L23</f>
        <v>6.5253836615867602</v>
      </c>
      <c r="G23" s="21">
        <f>'D62+D632'!T23</f>
        <v>8.9928162255867807</v>
      </c>
      <c r="H23" s="21">
        <f>'D62+D632'!U23</f>
        <v>9.5652087258707095</v>
      </c>
      <c r="I23" s="21">
        <f>'D62+D632'!V23</f>
        <v>10.517083185031</v>
      </c>
      <c r="J23" s="21">
        <f>'D62+D632'!W23</f>
        <v>11.4334627257718</v>
      </c>
      <c r="K23" s="21">
        <f>'D62+D632'!X23</f>
        <v>11.512287452852</v>
      </c>
      <c r="L23" s="21">
        <f>'D62+D632'!Y23</f>
        <v>12.1693283124941</v>
      </c>
      <c r="M23" s="21">
        <f>'D62+D632'!Z23</f>
        <v>12.2857072415862</v>
      </c>
    </row>
    <row r="24" spans="2:13" ht="15" customHeight="1">
      <c r="B24" s="20" t="s">
        <v>49</v>
      </c>
      <c r="C24" s="21">
        <f>'D62+D632'!C24</f>
        <v>12.5000727833441</v>
      </c>
      <c r="D24" s="21">
        <f>'D62+D632'!J24</f>
        <v>8.3041649792204097</v>
      </c>
      <c r="E24" s="21">
        <f>'D62+D632'!K24</f>
        <v>9.4535812966924198</v>
      </c>
      <c r="F24" s="21">
        <f>'D62+D632'!L24</f>
        <v>14.432743818513201</v>
      </c>
      <c r="G24" s="21">
        <f>'D62+D632'!T24</f>
        <v>11.9736890251683</v>
      </c>
      <c r="H24" s="21">
        <f>'D62+D632'!U24</f>
        <v>11.875030702283899</v>
      </c>
      <c r="I24" s="21">
        <f>'D62+D632'!V24</f>
        <v>12.398416734926901</v>
      </c>
      <c r="J24" s="21">
        <f>'D62+D632'!W24</f>
        <v>13.8452741789892</v>
      </c>
      <c r="K24" s="21">
        <f>'D62+D632'!X24</f>
        <v>15.1286498809056</v>
      </c>
      <c r="L24" s="21">
        <f>'D62+D632'!Y24</f>
        <v>14.537225814471499</v>
      </c>
      <c r="M24" s="21">
        <f>'D62+D632'!Z24</f>
        <v>13.6152596188985</v>
      </c>
    </row>
    <row r="25" spans="2:13" ht="15" customHeight="1">
      <c r="B25" s="20" t="s">
        <v>50</v>
      </c>
      <c r="C25" s="21">
        <f>'D62+D632'!C25</f>
        <v>12.873014763584001</v>
      </c>
      <c r="D25" s="21">
        <f>'D62+D632'!J25</f>
        <v>11.236801089924899</v>
      </c>
      <c r="E25" s="21">
        <f>'D62+D632'!K25</f>
        <v>13.220901687162501</v>
      </c>
      <c r="F25" s="21">
        <f>'D62+D632'!L25</f>
        <v>18.134123476897798</v>
      </c>
      <c r="G25" s="21">
        <f>'D62+D632'!T25</f>
        <v>12.547974671727999</v>
      </c>
      <c r="H25" s="21">
        <f>'D62+D632'!U25</f>
        <v>13.3036893611979</v>
      </c>
      <c r="I25" s="21">
        <f>'D62+D632'!V25</f>
        <v>13.790019784187299</v>
      </c>
      <c r="J25" s="21">
        <f>'D62+D632'!W25</f>
        <v>16.278253192776901</v>
      </c>
      <c r="K25" s="21">
        <f>'D62+D632'!X25</f>
        <v>14.8762355787005</v>
      </c>
      <c r="L25" s="21">
        <f>'D62+D632'!Y25</f>
        <v>13.999903715197799</v>
      </c>
      <c r="M25" s="21">
        <f>'D62+D632'!Z25</f>
        <v>14.8015725657785</v>
      </c>
    </row>
    <row r="26" spans="2:13" ht="15" customHeight="1">
      <c r="B26" s="20" t="s">
        <v>51</v>
      </c>
      <c r="C26" s="21">
        <f>'D62+D632'!C26</f>
        <v>15.399833994800399</v>
      </c>
      <c r="D26" s="21">
        <f>'D62+D632'!J26</f>
        <v>15.922919731236799</v>
      </c>
      <c r="E26" s="21">
        <f>'D62+D632'!K26</f>
        <v>16.4039798589132</v>
      </c>
      <c r="F26" s="21">
        <f>'D62+D632'!L26</f>
        <v>18.7238690951412</v>
      </c>
      <c r="G26" s="21">
        <f>'D62+D632'!T26</f>
        <v>17.856312760466199</v>
      </c>
      <c r="H26" s="21">
        <f>'D62+D632'!U26</f>
        <v>18.140783169134899</v>
      </c>
      <c r="I26" s="21">
        <f>'D62+D632'!V26</f>
        <v>18.412395442053</v>
      </c>
      <c r="J26" s="21">
        <f>'D62+D632'!W26</f>
        <v>20.7002738985009</v>
      </c>
      <c r="K26" s="21">
        <f>'D62+D632'!X26</f>
        <v>18.206624409936499</v>
      </c>
      <c r="L26" s="21">
        <f>'D62+D632'!Y26</f>
        <v>18.765597389364</v>
      </c>
      <c r="M26" s="21">
        <f>'D62+D632'!Z26</f>
        <v>19.787914258373299</v>
      </c>
    </row>
    <row r="27" spans="2:13" ht="15" customHeight="1">
      <c r="B27" s="20" t="s">
        <v>52</v>
      </c>
      <c r="C27" s="21" t="str">
        <f>'D62+D632'!C27</f>
        <v/>
      </c>
      <c r="D27" s="21">
        <f>'D62+D632'!J27</f>
        <v>1.54928716117629</v>
      </c>
      <c r="E27" s="21">
        <f>'D62+D632'!K27</f>
        <v>1.6088377204887701</v>
      </c>
      <c r="F27" s="21">
        <f>'D62+D632'!L27</f>
        <v>1.9003181355937599</v>
      </c>
      <c r="G27" s="21">
        <f>'D62+D632'!T27</f>
        <v>2.8356338210407901</v>
      </c>
      <c r="H27" s="21">
        <f>'D62+D632'!U27</f>
        <v>3.0863505538895502</v>
      </c>
      <c r="I27" s="21">
        <f>'D62+D632'!V27</f>
        <v>3.3373015557876902</v>
      </c>
      <c r="J27" s="21">
        <f>'D62+D632'!W27</f>
        <v>3.7430122186713302</v>
      </c>
      <c r="K27" s="21">
        <f>'D62+D632'!X27</f>
        <v>3.7659435836497499</v>
      </c>
      <c r="L27" s="21">
        <f>'D62+D632'!Y27</f>
        <v>3.82147988137412</v>
      </c>
      <c r="M27" s="21">
        <f>'D62+D632'!Z27</f>
        <v>3.9873659378647601</v>
      </c>
    </row>
    <row r="28" spans="2:13" ht="15" customHeight="1">
      <c r="B28" s="20" t="s">
        <v>53</v>
      </c>
      <c r="C28" s="21">
        <f>'D62+D632'!C28</f>
        <v>17.8619211793247</v>
      </c>
      <c r="D28" s="21">
        <f>'D62+D632'!J28</f>
        <v>19.108827425635301</v>
      </c>
      <c r="E28" s="21">
        <f>'D62+D632'!K28</f>
        <v>19.379117732408599</v>
      </c>
      <c r="F28" s="21">
        <f>'D62+D632'!L28</f>
        <v>21.387301582263898</v>
      </c>
      <c r="G28" s="21">
        <f>'D62+D632'!T28</f>
        <v>21.3677365051587</v>
      </c>
      <c r="H28" s="21">
        <f>'D62+D632'!U28</f>
        <v>21.0186301321143</v>
      </c>
      <c r="I28" s="21">
        <f>'D62+D632'!V28</f>
        <v>20.819458956550498</v>
      </c>
      <c r="J28" s="21">
        <f>'D62+D632'!W28</f>
        <v>21.7172119250964</v>
      </c>
      <c r="K28" s="21">
        <f>'D62+D632'!X28</f>
        <v>21.088665806741101</v>
      </c>
      <c r="L28" s="21">
        <f>'D62+D632'!Y28</f>
        <v>19.713932100380401</v>
      </c>
      <c r="M28" s="21">
        <f>'D62+D632'!Z28</f>
        <v>20.423117668712699</v>
      </c>
    </row>
    <row r="29" spans="2:13" ht="15" customHeight="1">
      <c r="B29" s="20" t="s">
        <v>54</v>
      </c>
      <c r="C29" s="21">
        <f>'D62+D632'!C29</f>
        <v>14.5083361148198</v>
      </c>
      <c r="D29" s="21">
        <f>'D62+D632'!J29</f>
        <v>14.0605574423862</v>
      </c>
      <c r="E29" s="21">
        <f>'D62+D632'!K29</f>
        <v>15.1811452646695</v>
      </c>
      <c r="F29" s="21">
        <f>'D62+D632'!L29</f>
        <v>15.863041475603</v>
      </c>
      <c r="G29" s="21">
        <f>'D62+D632'!T29</f>
        <v>13.556109725685801</v>
      </c>
      <c r="H29" s="21">
        <f>'D62+D632'!U29</f>
        <v>13.8359685537262</v>
      </c>
      <c r="I29" s="21">
        <f>'D62+D632'!V29</f>
        <v>14.325466223013199</v>
      </c>
      <c r="J29" s="21">
        <f>'D62+D632'!W29</f>
        <v>15.844690386902</v>
      </c>
      <c r="K29" s="21">
        <f>'D62+D632'!X29</f>
        <v>15.289373734669599</v>
      </c>
      <c r="L29" s="21">
        <f>'D62+D632'!Y29</f>
        <v>15.5083376911762</v>
      </c>
      <c r="M29" s="21" t="str">
        <f>'D62+D632'!Z29</f>
        <v/>
      </c>
    </row>
    <row r="30" spans="2:13" ht="15" customHeight="1">
      <c r="B30" s="20" t="s">
        <v>55</v>
      </c>
      <c r="C30" s="21">
        <f>'D62+D632'!C30</f>
        <v>14.610981676884499</v>
      </c>
      <c r="D30" s="21">
        <f>'D62+D632'!J30</f>
        <v>13.7119127657537</v>
      </c>
      <c r="E30" s="21">
        <f>'D62+D632'!K30</f>
        <v>13.2646107084494</v>
      </c>
      <c r="F30" s="21">
        <f>'D62+D632'!L30</f>
        <v>15.5523684762792</v>
      </c>
      <c r="G30" s="21">
        <f>'D62+D632'!T30</f>
        <v>17.073921572698801</v>
      </c>
      <c r="H30" s="21">
        <f>'D62+D632'!U30</f>
        <v>16.2526725943017</v>
      </c>
      <c r="I30" s="21">
        <f>'D62+D632'!V30</f>
        <v>16.749779048117901</v>
      </c>
      <c r="J30" s="21">
        <f>'D62+D632'!W30</f>
        <v>18.999328340423101</v>
      </c>
      <c r="K30" s="21">
        <f>'D62+D632'!X30</f>
        <v>15.743960761631</v>
      </c>
      <c r="L30" s="21">
        <f>'D62+D632'!Y30</f>
        <v>12.3852569728758</v>
      </c>
      <c r="M30" s="21">
        <f>'D62+D632'!Z30</f>
        <v>15.0865892909392</v>
      </c>
    </row>
    <row r="31" spans="2:13" ht="15" customHeight="1">
      <c r="B31" s="20" t="s">
        <v>56</v>
      </c>
      <c r="C31" s="21">
        <f>'D62+D632'!C31</f>
        <v>17.828592106365999</v>
      </c>
      <c r="D31" s="21">
        <f>'D62+D632'!J31</f>
        <v>15.991189056943201</v>
      </c>
      <c r="E31" s="21">
        <f>'D62+D632'!K31</f>
        <v>15.9054539649525</v>
      </c>
      <c r="F31" s="21">
        <f>'D62+D632'!L31</f>
        <v>16.487332478460999</v>
      </c>
      <c r="G31" s="21">
        <f>'D62+D632'!T31</f>
        <v>16.899735381373301</v>
      </c>
      <c r="H31" s="21">
        <f>'D62+D632'!U31</f>
        <v>16.4851994354594</v>
      </c>
      <c r="I31" s="21">
        <f>'D62+D632'!V31</f>
        <v>17.065259997173602</v>
      </c>
      <c r="J31" s="21">
        <f>'D62+D632'!W31</f>
        <v>18.412177532016699</v>
      </c>
      <c r="K31" s="21">
        <f>'D62+D632'!X31</f>
        <v>17.779440154077498</v>
      </c>
      <c r="L31" s="21">
        <f>'D62+D632'!Y31</f>
        <v>16.7873970040473</v>
      </c>
      <c r="M31" s="21">
        <f>'D62+D632'!Z31</f>
        <v>17.614364962473701</v>
      </c>
    </row>
    <row r="32" spans="2:13" ht="15" customHeight="1">
      <c r="B32" s="20" t="s">
        <v>57</v>
      </c>
      <c r="C32" s="21">
        <f>'D62+D632'!C32</f>
        <v>13.0463516000867</v>
      </c>
      <c r="D32" s="21">
        <f>'D62+D632'!J32</f>
        <v>16.285870821480099</v>
      </c>
      <c r="E32" s="21">
        <f>'D62+D632'!K32</f>
        <v>16.869028962760801</v>
      </c>
      <c r="F32" s="21">
        <f>'D62+D632'!L32</f>
        <v>18.924110287338699</v>
      </c>
      <c r="G32" s="21">
        <f>'D62+D632'!T32</f>
        <v>18.4725894343884</v>
      </c>
      <c r="H32" s="21">
        <f>'D62+D632'!U32</f>
        <v>18.224599515645199</v>
      </c>
      <c r="I32" s="21">
        <f>'D62+D632'!V32</f>
        <v>18.161927861450099</v>
      </c>
      <c r="J32" s="21">
        <f>'D62+D632'!W32</f>
        <v>20.0660882516603</v>
      </c>
      <c r="K32" s="21">
        <f>'D62+D632'!X32</f>
        <v>19.339588771952702</v>
      </c>
      <c r="L32" s="21">
        <f>'D62+D632'!Y32</f>
        <v>18.4506632322265</v>
      </c>
      <c r="M32" s="21">
        <f>'D62+D632'!Z32</f>
        <v>17.542389132957901</v>
      </c>
    </row>
    <row r="33" spans="2:14" ht="15" customHeight="1">
      <c r="B33" s="20" t="s">
        <v>58</v>
      </c>
      <c r="C33" s="21">
        <f>'D62+D632'!C33</f>
        <v>15.7969702530806</v>
      </c>
      <c r="D33" s="21">
        <f>'D62+D632'!J33</f>
        <v>14.9681807057159</v>
      </c>
      <c r="E33" s="21">
        <f>'D62+D632'!K33</f>
        <v>15.3665629349277</v>
      </c>
      <c r="F33" s="21">
        <f>'D62+D632'!L33</f>
        <v>17.768909446315899</v>
      </c>
      <c r="G33" s="21">
        <f>'D62+D632'!T33</f>
        <v>16.8347901498075</v>
      </c>
      <c r="H33" s="21">
        <f>'D62+D632'!U33</f>
        <v>16.3794634292619</v>
      </c>
      <c r="I33" s="21">
        <f>'D62+D632'!V33</f>
        <v>16.720381475196099</v>
      </c>
      <c r="J33" s="21">
        <f>'D62+D632'!W33</f>
        <v>17.837357939146699</v>
      </c>
      <c r="K33" s="21">
        <f>'D62+D632'!X33</f>
        <v>18.1012140328112</v>
      </c>
      <c r="L33" s="21">
        <f>'D62+D632'!Y33</f>
        <v>17.8942287440257</v>
      </c>
      <c r="M33" s="21">
        <f>'D62+D632'!Z33</f>
        <v>19.867085194157301</v>
      </c>
    </row>
    <row r="34" spans="2:14" ht="15" customHeight="1">
      <c r="B34" s="20" t="s">
        <v>59</v>
      </c>
      <c r="C34" s="21">
        <f>'D62+D632'!C34</f>
        <v>18.973068444965801</v>
      </c>
      <c r="D34" s="21">
        <f>'D62+D632'!J34</f>
        <v>17.1407548996599</v>
      </c>
      <c r="E34" s="21">
        <f>'D62+D632'!K34</f>
        <v>17.459198367351501</v>
      </c>
      <c r="F34" s="21">
        <f>'D62+D632'!L34</f>
        <v>19.6149079127376</v>
      </c>
      <c r="G34" s="21">
        <f>'D62+D632'!T34</f>
        <v>18.195502741373499</v>
      </c>
      <c r="H34" s="21">
        <f>'D62+D632'!U34</f>
        <v>17.6657495739599</v>
      </c>
      <c r="I34" s="21">
        <f>'D62+D632'!V34</f>
        <v>17.5862201569579</v>
      </c>
      <c r="J34" s="21">
        <f>'D62+D632'!W34</f>
        <v>19.769762837077401</v>
      </c>
      <c r="K34" s="21">
        <f>'D62+D632'!X34</f>
        <v>18.6585856522874</v>
      </c>
      <c r="L34" s="21">
        <f>'D62+D632'!Y34</f>
        <v>18.7622048632762</v>
      </c>
      <c r="M34" s="21">
        <f>'D62+D632'!Z34</f>
        <v>17.510935099432398</v>
      </c>
    </row>
    <row r="35" spans="2:14" ht="15" customHeight="1">
      <c r="B35" s="20" t="s">
        <v>60</v>
      </c>
      <c r="C35" s="21">
        <f>'D62+D632'!C35</f>
        <v>13.912185419623199</v>
      </c>
      <c r="D35" s="21">
        <f>'D62+D632'!J35</f>
        <v>13.8390093741213</v>
      </c>
      <c r="E35" s="21">
        <f>'D62+D632'!K35</f>
        <v>14.848548046082801</v>
      </c>
      <c r="F35" s="21">
        <f>'D62+D632'!L35</f>
        <v>17.346200803362599</v>
      </c>
      <c r="G35" s="21">
        <f>'D62+D632'!T35</f>
        <v>17.741516413338498</v>
      </c>
      <c r="H35" s="21">
        <f>'D62+D632'!U35</f>
        <v>17.877941986808299</v>
      </c>
      <c r="I35" s="21">
        <f>'D62+D632'!V35</f>
        <v>18.324891721370999</v>
      </c>
      <c r="J35" s="21">
        <f>'D62+D632'!W35</f>
        <v>23.168770489916</v>
      </c>
      <c r="K35" s="21">
        <f>'D62+D632'!X35</f>
        <v>21.334645650171499</v>
      </c>
      <c r="L35" s="21">
        <f>'D62+D632'!Y35</f>
        <v>19.4214012662808</v>
      </c>
      <c r="M35" s="21">
        <f>'D62+D632'!Z35</f>
        <v>19.548775832196501</v>
      </c>
    </row>
    <row r="36" spans="2:14" ht="15" customHeight="1">
      <c r="B36" s="20" t="s">
        <v>61</v>
      </c>
      <c r="C36" s="21">
        <f>'D62+D632'!C36</f>
        <v>17.010532258935001</v>
      </c>
      <c r="D36" s="21">
        <f>'D62+D632'!J36</f>
        <v>16.123540261298501</v>
      </c>
      <c r="E36" s="21">
        <f>'D62+D632'!K36</f>
        <v>16.3374744869304</v>
      </c>
      <c r="F36" s="21">
        <f>'D62+D632'!L36</f>
        <v>17.7778325954507</v>
      </c>
      <c r="G36" s="21">
        <f>'D62+D632'!T36</f>
        <v>16.6443045865866</v>
      </c>
      <c r="H36" s="21">
        <f>'D62+D632'!U36</f>
        <v>16.295911728287098</v>
      </c>
      <c r="I36" s="21">
        <f>'D62+D632'!V36</f>
        <v>15.8366152154698</v>
      </c>
      <c r="J36" s="21">
        <f>'D62+D632'!W36</f>
        <v>16.4141328641551</v>
      </c>
      <c r="K36" s="21">
        <f>'D62+D632'!X36</f>
        <v>15.5137463320302</v>
      </c>
      <c r="L36" s="21">
        <f>'D62+D632'!Y36</f>
        <v>14.9787279605116</v>
      </c>
      <c r="M36" s="21">
        <f>'D62+D632'!Z36</f>
        <v>14.903762284119299</v>
      </c>
    </row>
    <row r="37" spans="2:14" ht="15" customHeight="1">
      <c r="B37" s="20" t="s">
        <v>62</v>
      </c>
      <c r="C37" s="21">
        <f>'D62+D632'!C37</f>
        <v>10.187936568167601</v>
      </c>
      <c r="D37" s="21">
        <f>'D62+D632'!J37</f>
        <v>10.192567144053401</v>
      </c>
      <c r="E37" s="21">
        <f>'D62+D632'!K37</f>
        <v>9.8254787659002094</v>
      </c>
      <c r="F37" s="21">
        <f>'D62+D632'!L37</f>
        <v>10.841320713508701</v>
      </c>
      <c r="G37" s="21">
        <f>'D62+D632'!T37</f>
        <v>11.3246280168891</v>
      </c>
      <c r="H37" s="21">
        <f>'D62+D632'!U37</f>
        <v>11.0059517269142</v>
      </c>
      <c r="I37" s="21">
        <f>'D62+D632'!V37</f>
        <v>11.0856567802679</v>
      </c>
      <c r="J37" s="21">
        <f>'D62+D632'!W37</f>
        <v>13.7864697680153</v>
      </c>
      <c r="K37" s="21">
        <f>'D62+D632'!X37</f>
        <v>12.5013986212502</v>
      </c>
      <c r="L37" s="21">
        <f>'D62+D632'!Y37</f>
        <v>10.707049069200499</v>
      </c>
      <c r="M37" s="21">
        <f>'D62+D632'!Z37</f>
        <v>10.820167215363</v>
      </c>
    </row>
    <row r="38" spans="2:14" ht="15" customHeight="1">
      <c r="B38" s="20" t="s">
        <v>63</v>
      </c>
      <c r="C38" s="21">
        <f>'D62+D632'!C38</f>
        <v>12.8206898556623</v>
      </c>
      <c r="D38" s="21">
        <f>'D62+D632'!J38</f>
        <v>14.162356592519799</v>
      </c>
      <c r="E38" s="21">
        <f>'D62+D632'!K38</f>
        <v>14.6620230923695</v>
      </c>
      <c r="F38" s="21">
        <f>'D62+D632'!L38</f>
        <v>16.572873743706399</v>
      </c>
      <c r="G38" s="21">
        <f>'D62+D632'!T38</f>
        <v>15.1723280201221</v>
      </c>
      <c r="H38" s="21">
        <f>'D62+D632'!U38</f>
        <v>15.055308172079799</v>
      </c>
      <c r="I38" s="21">
        <f>'D62+D632'!V38</f>
        <v>14.9232672059576</v>
      </c>
      <c r="J38" s="21">
        <f>'D62+D632'!W38</f>
        <v>17.2260713881623</v>
      </c>
      <c r="K38" s="21">
        <f>'D62+D632'!X38</f>
        <v>16.348822963157399</v>
      </c>
      <c r="L38" s="21">
        <f>'D62+D632'!Y38</f>
        <v>15.4887453748929</v>
      </c>
      <c r="M38" s="21">
        <f>'D62+D632'!Z38</f>
        <v>15.659362901682499</v>
      </c>
    </row>
    <row r="39" spans="2:14" ht="15" customHeight="1">
      <c r="B39" s="20" t="s">
        <v>64</v>
      </c>
      <c r="C39" s="21">
        <f>'D62+D632'!C39</f>
        <v>10.2797463103915</v>
      </c>
      <c r="D39" s="21">
        <f>'D62+D632'!J39</f>
        <v>11.818416920059599</v>
      </c>
      <c r="E39" s="21">
        <f>'D62+D632'!K39</f>
        <v>13.099623077046999</v>
      </c>
      <c r="F39" s="21">
        <f>'D62+D632'!L39</f>
        <v>14.6685523074316</v>
      </c>
      <c r="G39" s="21">
        <f>'D62+D632'!T39</f>
        <v>14.4259574521895</v>
      </c>
      <c r="H39" s="21">
        <f>'D62+D632'!U39</f>
        <v>14.2751328684857</v>
      </c>
      <c r="I39" s="21">
        <f>'D62+D632'!V39</f>
        <v>14.4603026269938</v>
      </c>
      <c r="J39" s="21">
        <f>'D62+D632'!W39</f>
        <v>19.7392330982731</v>
      </c>
      <c r="K39" s="21">
        <f>'D62+D632'!X39</f>
        <v>19.3977452846399</v>
      </c>
      <c r="L39" s="21">
        <f>'D62+D632'!Y39</f>
        <v>15.5441974787223</v>
      </c>
      <c r="M39" s="21">
        <f>'D62+D632'!Z39</f>
        <v>15.0733567745327</v>
      </c>
    </row>
    <row r="40" spans="2:14" ht="15" customHeight="1">
      <c r="B40" s="20" t="s">
        <v>84</v>
      </c>
      <c r="C40" s="21">
        <f>'D62+D632'!C40</f>
        <v>20.196075749088202</v>
      </c>
      <c r="D40" s="21">
        <f>'D62+D632'!J40</f>
        <v>19.966239767656301</v>
      </c>
      <c r="E40" s="21">
        <f>'D62+D632'!K40</f>
        <v>20.3939558248907</v>
      </c>
      <c r="F40" s="21">
        <f>'D62+D632'!L40</f>
        <v>22.501688050110701</v>
      </c>
      <c r="G40" s="21">
        <f>'D62+D632'!T40</f>
        <v>22.2624267327847</v>
      </c>
      <c r="H40" s="21">
        <f>'D62+D632'!U40</f>
        <v>22.1074757402159</v>
      </c>
      <c r="I40" s="21">
        <f>'D62+D632'!V40</f>
        <v>22.255091023319601</v>
      </c>
      <c r="J40" s="21">
        <f>'D62+D632'!W40</f>
        <v>25.0980643570933</v>
      </c>
      <c r="K40" s="21">
        <f>'D62+D632'!X40</f>
        <v>23.7114528522408</v>
      </c>
      <c r="L40" s="21">
        <f>'D62+D632'!Y40</f>
        <v>22.417744551833302</v>
      </c>
      <c r="M40" s="21">
        <f>'D62+D632'!Z40</f>
        <v>22.320997731799199</v>
      </c>
    </row>
    <row r="41" spans="2:14" ht="15" customHeight="1">
      <c r="B41" s="20" t="s">
        <v>85</v>
      </c>
      <c r="C41" s="21">
        <f>'D62+D632'!C41</f>
        <v>19.818313277359199</v>
      </c>
      <c r="D41" s="21">
        <f>'D62+D632'!J41</f>
        <v>19.4087717450378</v>
      </c>
      <c r="E41" s="21">
        <f>'D62+D632'!K41</f>
        <v>19.765289005942702</v>
      </c>
      <c r="F41" s="21">
        <f>'D62+D632'!L41</f>
        <v>21.821809117839202</v>
      </c>
      <c r="G41" s="21">
        <f>'D62+D632'!T41</f>
        <v>21.385586560806399</v>
      </c>
      <c r="H41" s="21">
        <f>'D62+D632'!U41</f>
        <v>21.189645711199301</v>
      </c>
      <c r="I41" s="21">
        <f>'D62+D632'!V41</f>
        <v>21.300119473136601</v>
      </c>
      <c r="J41" s="21">
        <f>'D62+D632'!W41</f>
        <v>23.873732028960099</v>
      </c>
      <c r="K41" s="21">
        <f>'D62+D632'!X41</f>
        <v>22.5642676302386</v>
      </c>
      <c r="L41" s="21">
        <f>'D62+D632'!Y41</f>
        <v>21.335064285928699</v>
      </c>
      <c r="M41" s="21">
        <f>'D62+D632'!Z41</f>
        <v>21.293455597752398</v>
      </c>
    </row>
    <row r="43" spans="2:14">
      <c r="B43" s="26" t="s">
        <v>65</v>
      </c>
      <c r="N43" s="27" t="s">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4858-A81F-4D1A-B79E-6ADB3B1812CD}">
  <dimension ref="B1:M43"/>
  <sheetViews>
    <sheetView topLeftCell="A5" workbookViewId="0">
      <selection activeCell="O12" sqref="O12"/>
    </sheetView>
  </sheetViews>
  <sheetFormatPr baseColWidth="10" defaultRowHeight="15"/>
  <cols>
    <col min="1" max="1" width="11.42578125" style="15"/>
    <col min="2" max="2" width="18.85546875" style="15" customWidth="1"/>
    <col min="3" max="16384" width="11.42578125" style="15"/>
  </cols>
  <sheetData>
    <row r="1" spans="2:13">
      <c r="B1" s="16" t="s">
        <v>0</v>
      </c>
    </row>
    <row r="2" spans="2:13">
      <c r="B2" s="17" t="s">
        <v>1</v>
      </c>
    </row>
    <row r="3" spans="2:13">
      <c r="B3" s="17" t="s">
        <v>92</v>
      </c>
    </row>
    <row r="4" spans="2:13">
      <c r="B4" s="17" t="s">
        <v>2</v>
      </c>
    </row>
    <row r="5" spans="2:13" ht="9.75" customHeight="1"/>
    <row r="6" spans="2:13" ht="15" customHeight="1">
      <c r="B6" s="38"/>
      <c r="C6" s="55" t="s">
        <v>4</v>
      </c>
      <c r="D6" s="55" t="s">
        <v>11</v>
      </c>
      <c r="E6" s="55" t="s">
        <v>12</v>
      </c>
      <c r="F6" s="55" t="s">
        <v>13</v>
      </c>
      <c r="G6" s="55">
        <v>2017</v>
      </c>
      <c r="H6" s="55" t="s">
        <v>22</v>
      </c>
      <c r="I6" s="55" t="s">
        <v>23</v>
      </c>
      <c r="J6" s="55" t="s">
        <v>24</v>
      </c>
      <c r="K6" s="55" t="s">
        <v>25</v>
      </c>
      <c r="L6" s="55" t="s">
        <v>26</v>
      </c>
      <c r="M6" s="55" t="s">
        <v>27</v>
      </c>
    </row>
    <row r="7" spans="2:13" ht="15" customHeight="1">
      <c r="B7" s="54" t="s">
        <v>39</v>
      </c>
      <c r="C7" s="57">
        <v>21.6609401192643</v>
      </c>
      <c r="D7" s="58">
        <v>23.0539018408967</v>
      </c>
      <c r="E7" s="58">
        <v>23.230470838764401</v>
      </c>
      <c r="F7" s="58">
        <v>25.140773499796101</v>
      </c>
      <c r="G7" s="58">
        <v>25.885781198557101</v>
      </c>
      <c r="H7" s="58">
        <v>25.6490422621942</v>
      </c>
      <c r="I7" s="58">
        <v>25.4970917768999</v>
      </c>
      <c r="J7" s="58">
        <v>28.832630037784099</v>
      </c>
      <c r="K7" s="58">
        <v>27.080195253598699</v>
      </c>
      <c r="L7" s="58">
        <v>25.884195998019202</v>
      </c>
      <c r="M7" s="53">
        <v>25.150803134264802</v>
      </c>
    </row>
    <row r="8" spans="2:13" ht="15" customHeight="1">
      <c r="B8" s="42" t="s">
        <v>31</v>
      </c>
      <c r="C8" s="48">
        <v>20.560628825430101</v>
      </c>
      <c r="D8" s="44">
        <v>21.350891932894299</v>
      </c>
      <c r="E8" s="44">
        <v>22.462956629426401</v>
      </c>
      <c r="F8" s="44">
        <v>24.383229868500401</v>
      </c>
      <c r="G8" s="44">
        <v>24.620664707293901</v>
      </c>
      <c r="H8" s="44">
        <v>24.5314497451315</v>
      </c>
      <c r="I8" s="44">
        <v>24.318790334405499</v>
      </c>
      <c r="J8" s="44">
        <v>27.549574566863399</v>
      </c>
      <c r="K8" s="44">
        <v>25.897863971454299</v>
      </c>
      <c r="L8" s="44">
        <v>24.680308675318098</v>
      </c>
      <c r="M8" s="49">
        <v>25.0579973255997</v>
      </c>
    </row>
    <row r="9" spans="2:13" ht="15" customHeight="1">
      <c r="B9" s="42" t="s">
        <v>40</v>
      </c>
      <c r="C9" s="48">
        <v>24.539410046674099</v>
      </c>
      <c r="D9" s="44">
        <v>22.840588147367299</v>
      </c>
      <c r="E9" s="44">
        <v>22.833052732383901</v>
      </c>
      <c r="F9" s="44">
        <v>25.011403399776299</v>
      </c>
      <c r="G9" s="44">
        <v>23.5135435335369</v>
      </c>
      <c r="H9" s="44">
        <v>23.429482415414199</v>
      </c>
      <c r="I9" s="44">
        <v>23.892098175892801</v>
      </c>
      <c r="J9" s="44">
        <v>26.099686342263801</v>
      </c>
      <c r="K9" s="44">
        <v>25.4909614139689</v>
      </c>
      <c r="L9" s="44">
        <v>24.4947329817773</v>
      </c>
      <c r="M9" s="49">
        <v>24.346931705510599</v>
      </c>
    </row>
    <row r="10" spans="2:13" ht="15" customHeight="1">
      <c r="B10" s="42" t="s">
        <v>46</v>
      </c>
      <c r="C10" s="48">
        <v>17.968511120598102</v>
      </c>
      <c r="D10" s="44">
        <v>18.920469663433401</v>
      </c>
      <c r="E10" s="44">
        <v>19.502180056588799</v>
      </c>
      <c r="F10" s="44">
        <v>21.286506692604299</v>
      </c>
      <c r="G10" s="44">
        <v>22.163975435843</v>
      </c>
      <c r="H10" s="44">
        <v>22.2025168522539</v>
      </c>
      <c r="I10" s="44">
        <v>22.565738696593701</v>
      </c>
      <c r="J10" s="44">
        <v>26.674001544539902</v>
      </c>
      <c r="K10" s="44">
        <v>24.173362885815301</v>
      </c>
      <c r="L10" s="44">
        <v>22.887052328906901</v>
      </c>
      <c r="M10" s="49">
        <v>22.454214550798699</v>
      </c>
    </row>
    <row r="11" spans="2:13" ht="15" customHeight="1">
      <c r="B11" s="42" t="s">
        <v>30</v>
      </c>
      <c r="C11" s="48">
        <v>21.7978081640337</v>
      </c>
      <c r="D11" s="44">
        <v>20.819807625897301</v>
      </c>
      <c r="E11" s="44">
        <v>21.117160148185999</v>
      </c>
      <c r="F11" s="44">
        <v>22.763353088910801</v>
      </c>
      <c r="G11" s="44">
        <v>22.304102051382699</v>
      </c>
      <c r="H11" s="44">
        <v>21.991843197907599</v>
      </c>
      <c r="I11" s="44">
        <v>22.006242145768201</v>
      </c>
      <c r="J11" s="44">
        <v>24.5416571736714</v>
      </c>
      <c r="K11" s="44">
        <v>23.936350314216501</v>
      </c>
      <c r="L11" s="44">
        <v>22.502610410396201</v>
      </c>
      <c r="M11" s="49">
        <v>22.924631251397699</v>
      </c>
    </row>
    <row r="12" spans="2:13" ht="15" customHeight="1">
      <c r="B12" s="59" t="s">
        <v>84</v>
      </c>
      <c r="C12" s="60">
        <v>20.196075749088202</v>
      </c>
      <c r="D12" s="61">
        <v>19.966239767656301</v>
      </c>
      <c r="E12" s="61">
        <v>20.3939558248907</v>
      </c>
      <c r="F12" s="61">
        <v>22.501688050110701</v>
      </c>
      <c r="G12" s="61">
        <v>22.2624267327847</v>
      </c>
      <c r="H12" s="61">
        <v>22.1074757402159</v>
      </c>
      <c r="I12" s="61">
        <v>22.255091023319601</v>
      </c>
      <c r="J12" s="61">
        <v>25.0980643570933</v>
      </c>
      <c r="K12" s="61">
        <v>23.7114528522408</v>
      </c>
      <c r="L12" s="61">
        <v>22.417744551833302</v>
      </c>
      <c r="M12" s="62">
        <v>22.320997731799199</v>
      </c>
    </row>
    <row r="13" spans="2:13" ht="15" customHeight="1">
      <c r="B13" s="42" t="s">
        <v>47</v>
      </c>
      <c r="C13" s="48" t="s">
        <v>28</v>
      </c>
      <c r="D13" s="44">
        <v>17.215251324122399</v>
      </c>
      <c r="E13" s="44">
        <v>17.992405799056399</v>
      </c>
      <c r="F13" s="44">
        <v>20.063203824960802</v>
      </c>
      <c r="G13" s="44">
        <v>20.8995376740503</v>
      </c>
      <c r="H13" s="44">
        <v>20.986755836596</v>
      </c>
      <c r="I13" s="44">
        <v>21.223769104308399</v>
      </c>
      <c r="J13" s="44">
        <v>21.9648992117055</v>
      </c>
      <c r="K13" s="44">
        <v>22.0467164724501</v>
      </c>
      <c r="L13" s="44">
        <v>22.249306876286798</v>
      </c>
      <c r="M13" s="49">
        <v>20.940510632906001</v>
      </c>
    </row>
    <row r="14" spans="2:13" ht="15" customHeight="1">
      <c r="B14" s="59" t="s">
        <v>85</v>
      </c>
      <c r="C14" s="60">
        <v>19.818313277359199</v>
      </c>
      <c r="D14" s="61">
        <v>19.4087717450378</v>
      </c>
      <c r="E14" s="61">
        <v>19.765289005942702</v>
      </c>
      <c r="F14" s="61">
        <v>21.821809117839202</v>
      </c>
      <c r="G14" s="61">
        <v>21.385586560806399</v>
      </c>
      <c r="H14" s="61">
        <v>21.189645711199301</v>
      </c>
      <c r="I14" s="61">
        <v>21.300119473136601</v>
      </c>
      <c r="J14" s="61">
        <v>23.873732028960099</v>
      </c>
      <c r="K14" s="61">
        <v>22.5642676302386</v>
      </c>
      <c r="L14" s="61">
        <v>21.335064285928699</v>
      </c>
      <c r="M14" s="61">
        <v>21.293455597752398</v>
      </c>
    </row>
    <row r="15" spans="2:13" ht="15" customHeight="1">
      <c r="B15" s="42" t="s">
        <v>38</v>
      </c>
      <c r="C15" s="48">
        <v>17.217309694543399</v>
      </c>
      <c r="D15" s="44">
        <v>16.547720237999801</v>
      </c>
      <c r="E15" s="44">
        <v>16.858941689446201</v>
      </c>
      <c r="F15" s="44">
        <v>19.712218339890502</v>
      </c>
      <c r="G15" s="44">
        <v>21.754203270050599</v>
      </c>
      <c r="H15" s="44">
        <v>21.366076626204698</v>
      </c>
      <c r="I15" s="44">
        <v>21.224393966073801</v>
      </c>
      <c r="J15" s="44">
        <v>22.714024036854799</v>
      </c>
      <c r="K15" s="44">
        <v>22.013635413484302</v>
      </c>
      <c r="L15" s="44">
        <v>20.840926597403602</v>
      </c>
      <c r="M15" s="49">
        <v>21.5265734419248</v>
      </c>
    </row>
    <row r="16" spans="2:13" ht="15" customHeight="1">
      <c r="B16" s="42" t="s">
        <v>41</v>
      </c>
      <c r="C16" s="48">
        <v>15.0689068725396</v>
      </c>
      <c r="D16" s="44">
        <v>17.4439625359195</v>
      </c>
      <c r="E16" s="44">
        <v>19.150071306703399</v>
      </c>
      <c r="F16" s="44">
        <v>20.880614319236098</v>
      </c>
      <c r="G16" s="44">
        <v>21.768708959738799</v>
      </c>
      <c r="H16" s="44">
        <v>21.4029064725786</v>
      </c>
      <c r="I16" s="44">
        <v>21.410379059085301</v>
      </c>
      <c r="J16" s="44">
        <v>23.6409895733137</v>
      </c>
      <c r="K16" s="44">
        <v>22.2690464499032</v>
      </c>
      <c r="L16" s="44">
        <v>20.836241536546801</v>
      </c>
      <c r="M16" s="49">
        <v>20.391933396385401</v>
      </c>
    </row>
    <row r="17" spans="2:13" ht="15" customHeight="1">
      <c r="B17" s="42" t="s">
        <v>53</v>
      </c>
      <c r="C17" s="48">
        <v>17.8619211793247</v>
      </c>
      <c r="D17" s="44">
        <v>19.108827425635301</v>
      </c>
      <c r="E17" s="44">
        <v>19.379117732408599</v>
      </c>
      <c r="F17" s="44">
        <v>21.387301582263898</v>
      </c>
      <c r="G17" s="44">
        <v>21.3677365051587</v>
      </c>
      <c r="H17" s="44">
        <v>21.0186301321143</v>
      </c>
      <c r="I17" s="44">
        <v>20.819458956550498</v>
      </c>
      <c r="J17" s="44">
        <v>21.7172119250964</v>
      </c>
      <c r="K17" s="44">
        <v>21.088665806741101</v>
      </c>
      <c r="L17" s="44">
        <v>19.713932100380401</v>
      </c>
      <c r="M17" s="49">
        <v>20.423117668712699</v>
      </c>
    </row>
    <row r="18" spans="2:13" ht="15" customHeight="1">
      <c r="B18" s="42" t="s">
        <v>60</v>
      </c>
      <c r="C18" s="48">
        <v>13.912185419623199</v>
      </c>
      <c r="D18" s="44">
        <v>13.8390093741213</v>
      </c>
      <c r="E18" s="44">
        <v>14.848548046082801</v>
      </c>
      <c r="F18" s="44">
        <v>17.346200803362599</v>
      </c>
      <c r="G18" s="44">
        <v>17.741516413338498</v>
      </c>
      <c r="H18" s="44">
        <v>17.877941986808299</v>
      </c>
      <c r="I18" s="44">
        <v>18.324891721370999</v>
      </c>
      <c r="J18" s="44">
        <v>23.168770489916</v>
      </c>
      <c r="K18" s="44">
        <v>21.334645650171499</v>
      </c>
      <c r="L18" s="44">
        <v>19.4214012662808</v>
      </c>
      <c r="M18" s="49">
        <v>19.548775832196501</v>
      </c>
    </row>
    <row r="19" spans="2:13" ht="15" customHeight="1">
      <c r="B19" s="42" t="s">
        <v>51</v>
      </c>
      <c r="C19" s="48">
        <v>15.399833994800399</v>
      </c>
      <c r="D19" s="44">
        <v>15.922919731236799</v>
      </c>
      <c r="E19" s="44">
        <v>16.4039798589132</v>
      </c>
      <c r="F19" s="44">
        <v>18.7238690951412</v>
      </c>
      <c r="G19" s="44">
        <v>17.856312760466199</v>
      </c>
      <c r="H19" s="44">
        <v>18.140783169134899</v>
      </c>
      <c r="I19" s="44">
        <v>18.412395442053</v>
      </c>
      <c r="J19" s="44">
        <v>20.7002738985009</v>
      </c>
      <c r="K19" s="44">
        <v>18.206624409936499</v>
      </c>
      <c r="L19" s="44">
        <v>18.765597389364</v>
      </c>
      <c r="M19" s="49">
        <v>19.787914258373299</v>
      </c>
    </row>
    <row r="20" spans="2:13" ht="15" customHeight="1">
      <c r="B20" s="42" t="s">
        <v>59</v>
      </c>
      <c r="C20" s="48">
        <v>18.973068444965801</v>
      </c>
      <c r="D20" s="44">
        <v>17.1407548996599</v>
      </c>
      <c r="E20" s="44">
        <v>17.459198367351501</v>
      </c>
      <c r="F20" s="44">
        <v>19.6149079127376</v>
      </c>
      <c r="G20" s="44">
        <v>18.195502741373499</v>
      </c>
      <c r="H20" s="44">
        <v>17.6657495739599</v>
      </c>
      <c r="I20" s="44">
        <v>17.5862201569579</v>
      </c>
      <c r="J20" s="44">
        <v>19.769762837077401</v>
      </c>
      <c r="K20" s="44">
        <v>18.6585856522874</v>
      </c>
      <c r="L20" s="44">
        <v>18.7622048632762</v>
      </c>
      <c r="M20" s="49">
        <v>17.510935099432398</v>
      </c>
    </row>
    <row r="21" spans="2:13" ht="15" customHeight="1">
      <c r="B21" s="42" t="s">
        <v>57</v>
      </c>
      <c r="C21" s="48">
        <v>13.0463516000867</v>
      </c>
      <c r="D21" s="44">
        <v>16.285870821480099</v>
      </c>
      <c r="E21" s="44">
        <v>16.869028962760801</v>
      </c>
      <c r="F21" s="44">
        <v>18.924110287338699</v>
      </c>
      <c r="G21" s="44">
        <v>18.4725894343884</v>
      </c>
      <c r="H21" s="44">
        <v>18.224599515645199</v>
      </c>
      <c r="I21" s="44">
        <v>18.161927861450099</v>
      </c>
      <c r="J21" s="44">
        <v>20.0660882516603</v>
      </c>
      <c r="K21" s="44">
        <v>19.339588771952702</v>
      </c>
      <c r="L21" s="44">
        <v>18.4506632322265</v>
      </c>
      <c r="M21" s="49">
        <v>17.542389132957901</v>
      </c>
    </row>
    <row r="22" spans="2:13" ht="15" customHeight="1">
      <c r="B22" s="42" t="s">
        <v>58</v>
      </c>
      <c r="C22" s="48">
        <v>15.7969702530806</v>
      </c>
      <c r="D22" s="44">
        <v>14.9681807057159</v>
      </c>
      <c r="E22" s="44">
        <v>15.3665629349277</v>
      </c>
      <c r="F22" s="44">
        <v>17.768909446315899</v>
      </c>
      <c r="G22" s="44">
        <v>16.8347901498075</v>
      </c>
      <c r="H22" s="44">
        <v>16.3794634292619</v>
      </c>
      <c r="I22" s="44">
        <v>16.720381475196099</v>
      </c>
      <c r="J22" s="44">
        <v>17.837357939146699</v>
      </c>
      <c r="K22" s="44">
        <v>18.1012140328112</v>
      </c>
      <c r="L22" s="44">
        <v>17.8942287440257</v>
      </c>
      <c r="M22" s="49">
        <v>19.867085194157301</v>
      </c>
    </row>
    <row r="23" spans="2:13" ht="15" customHeight="1">
      <c r="B23" s="42" t="s">
        <v>56</v>
      </c>
      <c r="C23" s="48">
        <v>17.828592106365999</v>
      </c>
      <c r="D23" s="44">
        <v>15.991189056943201</v>
      </c>
      <c r="E23" s="44">
        <v>15.9054539649525</v>
      </c>
      <c r="F23" s="44">
        <v>16.487332478460999</v>
      </c>
      <c r="G23" s="44">
        <v>16.899735381373301</v>
      </c>
      <c r="H23" s="44">
        <v>16.4851994354594</v>
      </c>
      <c r="I23" s="44">
        <v>17.065259997173602</v>
      </c>
      <c r="J23" s="44">
        <v>18.412177532016699</v>
      </c>
      <c r="K23" s="44">
        <v>17.779440154077498</v>
      </c>
      <c r="L23" s="44">
        <v>16.7873970040473</v>
      </c>
      <c r="M23" s="49">
        <v>17.614364962473701</v>
      </c>
    </row>
    <row r="24" spans="2:13" ht="15" customHeight="1">
      <c r="B24" s="42" t="s">
        <v>35</v>
      </c>
      <c r="C24" s="48">
        <v>14.846272450722999</v>
      </c>
      <c r="D24" s="44">
        <v>14.769115722564999</v>
      </c>
      <c r="E24" s="44">
        <v>14.8836773856712</v>
      </c>
      <c r="F24" s="44">
        <v>16.3851015269275</v>
      </c>
      <c r="G24" s="44">
        <v>14.988944545873</v>
      </c>
      <c r="H24" s="44">
        <v>14.9319922502266</v>
      </c>
      <c r="I24" s="44">
        <v>15.037420598080899</v>
      </c>
      <c r="J24" s="44">
        <v>17.595110630545602</v>
      </c>
      <c r="K24" s="44">
        <v>17.095670329618098</v>
      </c>
      <c r="L24" s="44">
        <v>16.495420058690399</v>
      </c>
      <c r="M24" s="49">
        <v>16.976297783508802</v>
      </c>
    </row>
    <row r="25" spans="2:13" ht="15" customHeight="1">
      <c r="B25" s="42" t="s">
        <v>64</v>
      </c>
      <c r="C25" s="48">
        <v>10.2797463103915</v>
      </c>
      <c r="D25" s="44">
        <v>11.818416920059599</v>
      </c>
      <c r="E25" s="44">
        <v>13.099623077046999</v>
      </c>
      <c r="F25" s="44">
        <v>14.6685523074316</v>
      </c>
      <c r="G25" s="44">
        <v>14.4259574521895</v>
      </c>
      <c r="H25" s="44">
        <v>14.2751328684857</v>
      </c>
      <c r="I25" s="44">
        <v>14.4603026269938</v>
      </c>
      <c r="J25" s="44">
        <v>19.7392330982731</v>
      </c>
      <c r="K25" s="44">
        <v>19.3977452846399</v>
      </c>
      <c r="L25" s="44">
        <v>15.5441974787223</v>
      </c>
      <c r="M25" s="49">
        <v>15.0733567745327</v>
      </c>
    </row>
    <row r="26" spans="2:13" ht="15" customHeight="1">
      <c r="B26" s="42" t="s">
        <v>54</v>
      </c>
      <c r="C26" s="48">
        <v>14.5083361148198</v>
      </c>
      <c r="D26" s="44">
        <v>14.0605574423862</v>
      </c>
      <c r="E26" s="44">
        <v>15.1811452646695</v>
      </c>
      <c r="F26" s="44">
        <v>15.863041475603</v>
      </c>
      <c r="G26" s="44">
        <v>13.556109725685801</v>
      </c>
      <c r="H26" s="44">
        <v>13.8359685537262</v>
      </c>
      <c r="I26" s="44">
        <v>14.325466223013199</v>
      </c>
      <c r="J26" s="44">
        <v>15.844690386902</v>
      </c>
      <c r="K26" s="44">
        <v>15.289373734669599</v>
      </c>
      <c r="L26" s="44">
        <v>15.5083376911762</v>
      </c>
      <c r="M26" s="49" t="s">
        <v>28</v>
      </c>
    </row>
    <row r="27" spans="2:13" ht="15" customHeight="1">
      <c r="B27" s="42" t="s">
        <v>63</v>
      </c>
      <c r="C27" s="48">
        <v>12.8206898556623</v>
      </c>
      <c r="D27" s="44">
        <v>14.162356592519799</v>
      </c>
      <c r="E27" s="44">
        <v>14.6620230923695</v>
      </c>
      <c r="F27" s="44">
        <v>16.572873743706399</v>
      </c>
      <c r="G27" s="44">
        <v>15.1723280201221</v>
      </c>
      <c r="H27" s="44">
        <v>15.055308172079799</v>
      </c>
      <c r="I27" s="44">
        <v>14.9232672059576</v>
      </c>
      <c r="J27" s="44">
        <v>17.2260713881623</v>
      </c>
      <c r="K27" s="44">
        <v>16.348822963157399</v>
      </c>
      <c r="L27" s="44">
        <v>15.4887453748929</v>
      </c>
      <c r="M27" s="49">
        <v>15.659362901682499</v>
      </c>
    </row>
    <row r="28" spans="2:13" ht="15" customHeight="1">
      <c r="B28" s="42" t="s">
        <v>61</v>
      </c>
      <c r="C28" s="48">
        <v>17.010532258935001</v>
      </c>
      <c r="D28" s="44">
        <v>16.123540261298501</v>
      </c>
      <c r="E28" s="44">
        <v>16.3374744869304</v>
      </c>
      <c r="F28" s="44">
        <v>17.7778325954507</v>
      </c>
      <c r="G28" s="44">
        <v>16.6443045865866</v>
      </c>
      <c r="H28" s="44">
        <v>16.295911728287098</v>
      </c>
      <c r="I28" s="44">
        <v>15.8366152154698</v>
      </c>
      <c r="J28" s="44">
        <v>16.4141328641551</v>
      </c>
      <c r="K28" s="44">
        <v>15.5137463320302</v>
      </c>
      <c r="L28" s="44">
        <v>14.9787279605116</v>
      </c>
      <c r="M28" s="49">
        <v>14.903762284119299</v>
      </c>
    </row>
    <row r="29" spans="2:13" ht="15" customHeight="1">
      <c r="B29" s="42" t="s">
        <v>36</v>
      </c>
      <c r="C29" s="48">
        <v>17.500682412811699</v>
      </c>
      <c r="D29" s="44">
        <v>16.357222359860501</v>
      </c>
      <c r="E29" s="44">
        <v>16.177301634508598</v>
      </c>
      <c r="F29" s="44">
        <v>18.228604298065001</v>
      </c>
      <c r="G29" s="44">
        <v>17.564069125682799</v>
      </c>
      <c r="H29" s="44">
        <v>17.286726166445799</v>
      </c>
      <c r="I29" s="44">
        <v>17.260924979582899</v>
      </c>
      <c r="J29" s="44">
        <v>17.997953688726099</v>
      </c>
      <c r="K29" s="44">
        <v>16.707990895991301</v>
      </c>
      <c r="L29" s="44">
        <v>14.9084746156897</v>
      </c>
      <c r="M29" s="49">
        <v>15.5716625677707</v>
      </c>
    </row>
    <row r="30" spans="2:13" ht="15" customHeight="1">
      <c r="B30" s="42" t="s">
        <v>49</v>
      </c>
      <c r="C30" s="48">
        <v>12.5000727833441</v>
      </c>
      <c r="D30" s="44">
        <v>8.3041649792204097</v>
      </c>
      <c r="E30" s="44">
        <v>9.4535812966924198</v>
      </c>
      <c r="F30" s="44">
        <v>14.432743818513201</v>
      </c>
      <c r="G30" s="44">
        <v>11.9736890251683</v>
      </c>
      <c r="H30" s="44">
        <v>11.875030702283899</v>
      </c>
      <c r="I30" s="44">
        <v>12.398416734926901</v>
      </c>
      <c r="J30" s="44">
        <v>13.8452741789892</v>
      </c>
      <c r="K30" s="44">
        <v>15.1286498809056</v>
      </c>
      <c r="L30" s="44">
        <v>14.537225814471499</v>
      </c>
      <c r="M30" s="49">
        <v>13.6152596188985</v>
      </c>
    </row>
    <row r="31" spans="2:13" ht="15" customHeight="1">
      <c r="B31" s="42" t="s">
        <v>50</v>
      </c>
      <c r="C31" s="48">
        <v>12.873014763584001</v>
      </c>
      <c r="D31" s="44">
        <v>11.236801089924899</v>
      </c>
      <c r="E31" s="44">
        <v>13.220901687162501</v>
      </c>
      <c r="F31" s="44">
        <v>18.134123476897798</v>
      </c>
      <c r="G31" s="44">
        <v>12.547974671727999</v>
      </c>
      <c r="H31" s="44">
        <v>13.3036893611979</v>
      </c>
      <c r="I31" s="44">
        <v>13.790019784187299</v>
      </c>
      <c r="J31" s="44">
        <v>16.278253192776901</v>
      </c>
      <c r="K31" s="44">
        <v>14.8762355787005</v>
      </c>
      <c r="L31" s="44">
        <v>13.999903715197799</v>
      </c>
      <c r="M31" s="49">
        <v>14.8015725657785</v>
      </c>
    </row>
    <row r="32" spans="2:13" ht="15" customHeight="1">
      <c r="B32" s="42" t="s">
        <v>37</v>
      </c>
      <c r="C32" s="48">
        <v>11.2725215574798</v>
      </c>
      <c r="D32" s="44">
        <v>9.7901719733494001</v>
      </c>
      <c r="E32" s="44">
        <v>12.1427853224854</v>
      </c>
      <c r="F32" s="44">
        <v>16.3629441181168</v>
      </c>
      <c r="G32" s="44">
        <v>13.5058558026325</v>
      </c>
      <c r="H32" s="44">
        <v>13.788618271781001</v>
      </c>
      <c r="I32" s="44">
        <v>13.9034532673112</v>
      </c>
      <c r="J32" s="44">
        <v>15.929696115851799</v>
      </c>
      <c r="K32" s="44">
        <v>14.866048816867201</v>
      </c>
      <c r="L32" s="44">
        <v>13.707232317835301</v>
      </c>
      <c r="M32" s="49">
        <v>14.6824468092563</v>
      </c>
    </row>
    <row r="33" spans="2:13" ht="15" customHeight="1">
      <c r="B33" s="42" t="s">
        <v>55</v>
      </c>
      <c r="C33" s="48">
        <v>14.610981676884499</v>
      </c>
      <c r="D33" s="44">
        <v>13.7119127657537</v>
      </c>
      <c r="E33" s="44">
        <v>13.2646107084494</v>
      </c>
      <c r="F33" s="44">
        <v>15.5523684762792</v>
      </c>
      <c r="G33" s="44">
        <v>17.073921572698801</v>
      </c>
      <c r="H33" s="44">
        <v>16.2526725943017</v>
      </c>
      <c r="I33" s="44">
        <v>16.749779048117901</v>
      </c>
      <c r="J33" s="44">
        <v>18.999328340423101</v>
      </c>
      <c r="K33" s="44">
        <v>15.743960761631</v>
      </c>
      <c r="L33" s="44">
        <v>12.3852569728758</v>
      </c>
      <c r="M33" s="49">
        <v>15.0865892909392</v>
      </c>
    </row>
    <row r="34" spans="2:13" ht="15" customHeight="1">
      <c r="B34" s="72" t="s">
        <v>48</v>
      </c>
      <c r="C34" s="48">
        <v>3.5636433701733501</v>
      </c>
      <c r="D34" s="44">
        <v>5.5044712783924199</v>
      </c>
      <c r="E34" s="44">
        <v>5.8981461677149998</v>
      </c>
      <c r="F34" s="44">
        <v>6.5253836615867602</v>
      </c>
      <c r="G34" s="44">
        <v>8.9928162255867807</v>
      </c>
      <c r="H34" s="44">
        <v>9.5652087258707095</v>
      </c>
      <c r="I34" s="44">
        <v>10.517083185031</v>
      </c>
      <c r="J34" s="44">
        <v>11.4334627257718</v>
      </c>
      <c r="K34" s="44">
        <v>11.512287452852</v>
      </c>
      <c r="L34" s="44">
        <v>12.1693283124941</v>
      </c>
      <c r="M34" s="49">
        <v>12.2857072415862</v>
      </c>
    </row>
    <row r="35" spans="2:13" ht="15" customHeight="1">
      <c r="B35" s="42" t="s">
        <v>32</v>
      </c>
      <c r="C35" s="48">
        <v>10.2870430560064</v>
      </c>
      <c r="D35" s="44">
        <v>10.3598935385992</v>
      </c>
      <c r="E35" s="44">
        <v>10.554174579868601</v>
      </c>
      <c r="F35" s="44">
        <v>12.004386082144199</v>
      </c>
      <c r="G35" s="44">
        <v>12.2151729318461</v>
      </c>
      <c r="H35" s="44">
        <v>12.1329799724915</v>
      </c>
      <c r="I35" s="44">
        <v>12.2211065789002</v>
      </c>
      <c r="J35" s="44">
        <v>17.924798932865901</v>
      </c>
      <c r="K35" s="44">
        <v>14.5521484586039</v>
      </c>
      <c r="L35" s="44">
        <v>12.0953439918062</v>
      </c>
      <c r="M35" s="49">
        <v>12.279561389455999</v>
      </c>
    </row>
    <row r="36" spans="2:13" ht="15" customHeight="1">
      <c r="B36" s="42" t="s">
        <v>42</v>
      </c>
      <c r="C36" s="48">
        <v>15.124100366326299</v>
      </c>
      <c r="D36" s="44">
        <v>17.8596032733135</v>
      </c>
      <c r="E36" s="44">
        <v>18.142183054654399</v>
      </c>
      <c r="F36" s="44">
        <v>18.7667694330469</v>
      </c>
      <c r="G36" s="44">
        <v>13.551828660256099</v>
      </c>
      <c r="H36" s="44">
        <v>12.743501260412801</v>
      </c>
      <c r="I36" s="44">
        <v>12.0299422851195</v>
      </c>
      <c r="J36" s="44">
        <v>12.4079768371287</v>
      </c>
      <c r="K36" s="44">
        <v>12.084280453946899</v>
      </c>
      <c r="L36" s="44">
        <v>11.6423757060086</v>
      </c>
      <c r="M36" s="49">
        <v>12.0060166531722</v>
      </c>
    </row>
    <row r="37" spans="2:13" ht="15" customHeight="1">
      <c r="B37" s="42" t="s">
        <v>62</v>
      </c>
      <c r="C37" s="48">
        <v>10.187936568167601</v>
      </c>
      <c r="D37" s="44">
        <v>10.192567144053401</v>
      </c>
      <c r="E37" s="44">
        <v>9.8254787659002094</v>
      </c>
      <c r="F37" s="44">
        <v>10.841320713508701</v>
      </c>
      <c r="G37" s="44">
        <v>11.3246280168891</v>
      </c>
      <c r="H37" s="44">
        <v>11.0059517269142</v>
      </c>
      <c r="I37" s="44">
        <v>11.0856567802679</v>
      </c>
      <c r="J37" s="44">
        <v>13.7864697680153</v>
      </c>
      <c r="K37" s="44">
        <v>12.5013986212502</v>
      </c>
      <c r="L37" s="44">
        <v>10.707049069200499</v>
      </c>
      <c r="M37" s="49">
        <v>10.820167215363</v>
      </c>
    </row>
    <row r="38" spans="2:13" ht="15" customHeight="1">
      <c r="B38" s="42" t="s">
        <v>43</v>
      </c>
      <c r="C38" s="48">
        <v>7.0565064517939602</v>
      </c>
      <c r="D38" s="44">
        <v>7.07319671651927</v>
      </c>
      <c r="E38" s="44">
        <v>7.4667383758988297</v>
      </c>
      <c r="F38" s="44">
        <v>9.6226507799389793</v>
      </c>
      <c r="G38" s="44">
        <v>8.3208000693174693</v>
      </c>
      <c r="H38" s="44">
        <v>8.4981535673772708</v>
      </c>
      <c r="I38" s="44">
        <v>9.3160109737886998</v>
      </c>
      <c r="J38" s="44">
        <v>12.2227380604439</v>
      </c>
      <c r="K38" s="44">
        <v>11.5745658502433</v>
      </c>
      <c r="L38" s="44">
        <v>9.2780063882062205</v>
      </c>
      <c r="M38" s="49">
        <v>8.8145679468126907</v>
      </c>
    </row>
    <row r="39" spans="2:13" ht="15.75">
      <c r="B39" s="42" t="s">
        <v>45</v>
      </c>
      <c r="C39" s="48">
        <v>9.1458679758803605</v>
      </c>
      <c r="D39" s="44">
        <v>8.3245530749719201</v>
      </c>
      <c r="E39" s="44">
        <v>8.4164344527031894</v>
      </c>
      <c r="F39" s="44">
        <v>8.6655732560229897</v>
      </c>
      <c r="G39" s="44">
        <v>9.0118877766825296</v>
      </c>
      <c r="H39" s="44">
        <v>9.1410307886271909</v>
      </c>
      <c r="I39" s="44">
        <v>9.2480283636306897</v>
      </c>
      <c r="J39" s="44">
        <v>10.929843746722501</v>
      </c>
      <c r="K39" s="44">
        <v>9.5979892933337894</v>
      </c>
      <c r="L39" s="44">
        <v>9.02863909791974</v>
      </c>
      <c r="M39" s="49">
        <v>9.7301325820585696</v>
      </c>
    </row>
    <row r="40" spans="2:13" ht="15.75">
      <c r="B40" s="42" t="s">
        <v>44</v>
      </c>
      <c r="C40" s="48">
        <v>8.5085722240432293</v>
      </c>
      <c r="D40" s="44">
        <v>11.4719486955098</v>
      </c>
      <c r="E40" s="44">
        <v>13.6718774920302</v>
      </c>
      <c r="F40" s="44">
        <v>16.7247805073115</v>
      </c>
      <c r="G40" s="44">
        <v>9.2773047808293594</v>
      </c>
      <c r="H40" s="44">
        <v>8.8470081265791993</v>
      </c>
      <c r="I40" s="44">
        <v>8.4786705681890702</v>
      </c>
      <c r="J40" s="44">
        <v>9.7440092558944293</v>
      </c>
      <c r="K40" s="44">
        <v>8.3075746775651709</v>
      </c>
      <c r="L40" s="44">
        <v>7.1175052200490398</v>
      </c>
      <c r="M40" s="49">
        <v>7.7783036574415698</v>
      </c>
    </row>
    <row r="41" spans="2:13" ht="15.75">
      <c r="B41" s="80" t="s">
        <v>52</v>
      </c>
      <c r="C41" s="50" t="s">
        <v>28</v>
      </c>
      <c r="D41" s="51">
        <v>1.54928716117629</v>
      </c>
      <c r="E41" s="51">
        <v>1.6088377204887701</v>
      </c>
      <c r="F41" s="51">
        <v>1.9003181355937599</v>
      </c>
      <c r="G41" s="51">
        <v>2.8356338210407901</v>
      </c>
      <c r="H41" s="51">
        <v>3.0863505538895502</v>
      </c>
      <c r="I41" s="51">
        <v>3.3373015557876902</v>
      </c>
      <c r="J41" s="51">
        <v>3.7430122186713302</v>
      </c>
      <c r="K41" s="51">
        <v>3.7659435836497499</v>
      </c>
      <c r="L41" s="51">
        <v>3.82147988137412</v>
      </c>
      <c r="M41" s="52">
        <v>3.9873659378647601</v>
      </c>
    </row>
    <row r="43" spans="2:13" ht="15" customHeight="1">
      <c r="B43" s="20" t="s">
        <v>45</v>
      </c>
      <c r="C43" s="21">
        <v>9.1455019298064197</v>
      </c>
      <c r="D43" s="21">
        <v>8.3234699342963907</v>
      </c>
      <c r="E43" s="21">
        <v>8.4164205405318597</v>
      </c>
      <c r="F43" s="21">
        <v>8.6655647966258798</v>
      </c>
      <c r="G43" s="21">
        <v>9.1408223470546304</v>
      </c>
      <c r="H43" s="21">
        <v>9.2412855061612795</v>
      </c>
      <c r="I43" s="21">
        <v>10.865680589083199</v>
      </c>
      <c r="J43" s="21">
        <v>9.5449656849673996</v>
      </c>
      <c r="K43" s="21">
        <v>8.9524573657717497</v>
      </c>
      <c r="L43" s="22" t="s">
        <v>28</v>
      </c>
    </row>
  </sheetData>
  <sortState ref="B7:M41">
    <sortCondition descending="1" ref="L7:L4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A42"/>
  <sheetViews>
    <sheetView workbookViewId="0">
      <selection activeCell="B5" sqref="B5:Z40"/>
    </sheetView>
  </sheetViews>
  <sheetFormatPr baseColWidth="10" defaultRowHeight="15"/>
  <cols>
    <col min="1" max="1" width="11.42578125" style="15"/>
    <col min="2" max="2" width="12.140625" style="15" customWidth="1"/>
    <col min="3" max="16384" width="11.42578125" style="15"/>
  </cols>
  <sheetData>
    <row r="1" spans="2:26">
      <c r="B1" s="16" t="s">
        <v>0</v>
      </c>
    </row>
    <row r="2" spans="2:26">
      <c r="B2" s="17" t="s">
        <v>1</v>
      </c>
    </row>
    <row r="3" spans="2:26">
      <c r="B3" s="17" t="s">
        <v>89</v>
      </c>
    </row>
    <row r="5" spans="2:26">
      <c r="B5" s="18" t="s">
        <v>3</v>
      </c>
      <c r="C5" s="19" t="s">
        <v>4</v>
      </c>
      <c r="D5" s="19" t="s">
        <v>5</v>
      </c>
      <c r="E5" s="19" t="s">
        <v>6</v>
      </c>
      <c r="F5" s="19" t="s">
        <v>7</v>
      </c>
      <c r="G5" s="19" t="s">
        <v>8</v>
      </c>
      <c r="H5" s="19" t="s">
        <v>9</v>
      </c>
      <c r="I5" s="19" t="s">
        <v>10</v>
      </c>
      <c r="J5" s="19" t="s">
        <v>11</v>
      </c>
      <c r="K5" s="19" t="s">
        <v>12</v>
      </c>
      <c r="L5" s="19" t="s">
        <v>13</v>
      </c>
      <c r="M5" s="19" t="s">
        <v>14</v>
      </c>
      <c r="N5" s="19" t="s">
        <v>15</v>
      </c>
      <c r="O5" s="19" t="s">
        <v>16</v>
      </c>
      <c r="P5" s="19" t="s">
        <v>17</v>
      </c>
      <c r="Q5" s="19" t="s">
        <v>18</v>
      </c>
      <c r="R5" s="19" t="s">
        <v>19</v>
      </c>
      <c r="S5" s="19" t="s">
        <v>20</v>
      </c>
      <c r="T5" s="19" t="s">
        <v>21</v>
      </c>
      <c r="U5" s="19" t="s">
        <v>22</v>
      </c>
      <c r="V5" s="19" t="s">
        <v>23</v>
      </c>
      <c r="W5" s="19" t="s">
        <v>24</v>
      </c>
      <c r="X5" s="19" t="s">
        <v>25</v>
      </c>
      <c r="Y5" s="19" t="s">
        <v>26</v>
      </c>
      <c r="Z5" s="19" t="s">
        <v>27</v>
      </c>
    </row>
    <row r="6" spans="2:26">
      <c r="B6" s="20" t="s">
        <v>30</v>
      </c>
      <c r="C6" s="21">
        <v>18.773823265777398</v>
      </c>
      <c r="D6" s="21">
        <v>18.609990214300002</v>
      </c>
      <c r="E6" s="21">
        <v>18.8878060767981</v>
      </c>
      <c r="F6" s="21">
        <v>19.142973697315799</v>
      </c>
      <c r="G6" s="21">
        <v>18.853119823637201</v>
      </c>
      <c r="H6" s="21">
        <v>18.4203373920163</v>
      </c>
      <c r="I6" s="21">
        <v>18.056120332666001</v>
      </c>
      <c r="J6" s="21">
        <v>17.4493778919433</v>
      </c>
      <c r="K6" s="21">
        <v>17.649854454941998</v>
      </c>
      <c r="L6" s="21">
        <v>19.101900982456801</v>
      </c>
      <c r="M6" s="21">
        <v>19.240735732279202</v>
      </c>
      <c r="N6" s="21">
        <v>18.562195694237701</v>
      </c>
      <c r="O6" s="21">
        <v>18.720111297258899</v>
      </c>
      <c r="P6" s="21">
        <v>19.141512155016901</v>
      </c>
      <c r="Q6" s="21">
        <v>19.219945034026299</v>
      </c>
      <c r="R6" s="21">
        <v>19.0188074999961</v>
      </c>
      <c r="S6" s="21">
        <v>18.777896969973899</v>
      </c>
      <c r="T6" s="21">
        <v>18.348512175132601</v>
      </c>
      <c r="U6" s="21">
        <v>17.9923370645155</v>
      </c>
      <c r="V6" s="21">
        <v>17.942157015564199</v>
      </c>
      <c r="W6" s="21">
        <v>20.322944120239999</v>
      </c>
      <c r="X6" s="21">
        <v>19.435021737059699</v>
      </c>
      <c r="Y6" s="21">
        <v>18.217572247249901</v>
      </c>
      <c r="Z6" s="21">
        <v>18.522064949922498</v>
      </c>
    </row>
    <row r="7" spans="2:26">
      <c r="B7" s="20" t="s">
        <v>31</v>
      </c>
      <c r="C7" s="21">
        <v>14.522241516769901</v>
      </c>
      <c r="D7" s="21">
        <v>14.674528410739599</v>
      </c>
      <c r="E7" s="21">
        <v>15.1747501151851</v>
      </c>
      <c r="F7" s="21">
        <v>15.4170942979415</v>
      </c>
      <c r="G7" s="21">
        <v>15.168972948897901</v>
      </c>
      <c r="H7" s="21">
        <v>15.0554642404663</v>
      </c>
      <c r="I7" s="21">
        <v>14.8478786042814</v>
      </c>
      <c r="J7" s="21">
        <v>14.7847222606207</v>
      </c>
      <c r="K7" s="21">
        <v>15.3711046499562</v>
      </c>
      <c r="L7" s="21">
        <v>16.7360250581693</v>
      </c>
      <c r="M7" s="21">
        <v>16.4349481227962</v>
      </c>
      <c r="N7" s="21">
        <v>16.416331393067701</v>
      </c>
      <c r="O7" s="21">
        <v>16.8651492814903</v>
      </c>
      <c r="P7" s="21">
        <v>17.291404333779401</v>
      </c>
      <c r="Q7" s="21">
        <v>17.096994925156501</v>
      </c>
      <c r="R7" s="21">
        <v>17.019815275618601</v>
      </c>
      <c r="S7" s="21">
        <v>17.003965998789599</v>
      </c>
      <c r="T7" s="21">
        <v>16.949544346596099</v>
      </c>
      <c r="U7" s="21">
        <v>16.849702214490001</v>
      </c>
      <c r="V7" s="21">
        <v>16.6983317582479</v>
      </c>
      <c r="W7" s="21">
        <v>19.739929345689699</v>
      </c>
      <c r="X7" s="21">
        <v>17.898072657538201</v>
      </c>
      <c r="Y7" s="21">
        <v>16.8461677144413</v>
      </c>
      <c r="Z7" s="21">
        <v>17.213911442938599</v>
      </c>
    </row>
    <row r="8" spans="2:26">
      <c r="B8" s="20" t="s">
        <v>32</v>
      </c>
      <c r="C8" s="21">
        <v>8.6682500490474794</v>
      </c>
      <c r="D8" s="21">
        <v>8.9568500266045099</v>
      </c>
      <c r="E8" s="21">
        <v>8.8008317039375292</v>
      </c>
      <c r="F8" s="21">
        <v>8.6407060546867207</v>
      </c>
      <c r="G8" s="21">
        <v>8.4167395980178608</v>
      </c>
      <c r="H8" s="21">
        <v>8.2272666521289608</v>
      </c>
      <c r="I8" s="21">
        <v>8.4409102207397506</v>
      </c>
      <c r="J8" s="21">
        <v>8.5104467943366799</v>
      </c>
      <c r="K8" s="21">
        <v>8.6157795733479094</v>
      </c>
      <c r="L8" s="21">
        <v>9.7848706894905906</v>
      </c>
      <c r="M8" s="21">
        <v>9.7006208704671195</v>
      </c>
      <c r="N8" s="21">
        <v>9.2603813957001506</v>
      </c>
      <c r="O8" s="21">
        <v>9.1729371864398104</v>
      </c>
      <c r="P8" s="21">
        <v>9.2144185271418504</v>
      </c>
      <c r="Q8" s="21">
        <v>8.9625634994871906</v>
      </c>
      <c r="R8" s="21">
        <v>9.6284190287478992</v>
      </c>
      <c r="S8" s="21">
        <v>9.9777095927742607</v>
      </c>
      <c r="T8" s="21">
        <v>9.9859808347125902</v>
      </c>
      <c r="U8" s="21">
        <v>9.9129793015532197</v>
      </c>
      <c r="V8" s="21">
        <v>10.017449276289399</v>
      </c>
      <c r="W8" s="21">
        <v>15.6128702780916</v>
      </c>
      <c r="X8" s="21">
        <v>12.345010564638301</v>
      </c>
      <c r="Y8" s="21">
        <v>10.053350824640299</v>
      </c>
      <c r="Z8" s="21">
        <v>10.2261905167683</v>
      </c>
    </row>
    <row r="9" spans="2:26">
      <c r="B9" s="20" t="s">
        <v>35</v>
      </c>
      <c r="C9" s="21">
        <v>12.2112347376755</v>
      </c>
      <c r="D9" s="21">
        <v>12.013934388908099</v>
      </c>
      <c r="E9" s="21">
        <v>12.2990268688902</v>
      </c>
      <c r="F9" s="21">
        <v>12.189092392798701</v>
      </c>
      <c r="G9" s="21">
        <v>11.6374012760637</v>
      </c>
      <c r="H9" s="21">
        <v>11.6925290703067</v>
      </c>
      <c r="I9" s="21">
        <v>11.8483326402761</v>
      </c>
      <c r="J9" s="21">
        <v>12.1048718971931</v>
      </c>
      <c r="K9" s="21">
        <v>12.204239982325999</v>
      </c>
      <c r="L9" s="21">
        <v>13.3317281311264</v>
      </c>
      <c r="M9" s="21">
        <v>13.277123060229799</v>
      </c>
      <c r="N9" s="21">
        <v>13.322068538624899</v>
      </c>
      <c r="O9" s="21">
        <v>13.461608503913901</v>
      </c>
      <c r="P9" s="21">
        <v>13.537263394123899</v>
      </c>
      <c r="Q9" s="21">
        <v>13.150643754178599</v>
      </c>
      <c r="R9" s="21">
        <v>12.6945128705733</v>
      </c>
      <c r="S9" s="21">
        <v>12.5016570205016</v>
      </c>
      <c r="T9" s="21">
        <v>12.047780568349999</v>
      </c>
      <c r="U9" s="21">
        <v>12.018485791869001</v>
      </c>
      <c r="V9" s="21">
        <v>12.0332104517862</v>
      </c>
      <c r="W9" s="21">
        <v>14.0806318392373</v>
      </c>
      <c r="X9" s="21">
        <v>13.617237828672801</v>
      </c>
      <c r="Y9" s="21">
        <v>13.2937590923637</v>
      </c>
      <c r="Z9" s="21">
        <v>13.5935970833211</v>
      </c>
    </row>
    <row r="10" spans="2:26">
      <c r="B10" s="20" t="s">
        <v>36</v>
      </c>
      <c r="C10" s="21">
        <v>16.281209377789299</v>
      </c>
      <c r="D10" s="21">
        <v>16.349328611342401</v>
      </c>
      <c r="E10" s="21">
        <v>16.473709789737299</v>
      </c>
      <c r="F10" s="21">
        <v>17.145885708539701</v>
      </c>
      <c r="G10" s="21">
        <v>16.8203172851745</v>
      </c>
      <c r="H10" s="21">
        <v>16.168886639054602</v>
      </c>
      <c r="I10" s="21">
        <v>15.213731187416601</v>
      </c>
      <c r="J10" s="21">
        <v>14.8127145999105</v>
      </c>
      <c r="K10" s="21">
        <v>14.5958422584253</v>
      </c>
      <c r="L10" s="21">
        <v>16.537912798806602</v>
      </c>
      <c r="M10" s="21">
        <v>17.146435030319601</v>
      </c>
      <c r="N10" s="21">
        <v>17.259379548401999</v>
      </c>
      <c r="O10" s="21">
        <v>17.3487457797297</v>
      </c>
      <c r="P10" s="21">
        <v>17.380284406746799</v>
      </c>
      <c r="Q10" s="21">
        <v>17.274337187974002</v>
      </c>
      <c r="R10" s="21">
        <v>17.067480566374002</v>
      </c>
      <c r="S10" s="21">
        <v>16.598412466883399</v>
      </c>
      <c r="T10" s="21">
        <v>16.157047349713501</v>
      </c>
      <c r="U10" s="21">
        <v>15.9071666589809</v>
      </c>
      <c r="V10" s="21">
        <v>15.879630776065699</v>
      </c>
      <c r="W10" s="21">
        <v>16.611677272336699</v>
      </c>
      <c r="X10" s="21">
        <v>15.1342153951315</v>
      </c>
      <c r="Y10" s="21">
        <v>13.637373958471199</v>
      </c>
      <c r="Z10" s="21">
        <v>14.255284924833401</v>
      </c>
    </row>
    <row r="11" spans="2:26">
      <c r="B11" s="20" t="s">
        <v>37</v>
      </c>
      <c r="C11" s="21">
        <v>9.7235017775530199</v>
      </c>
      <c r="D11" s="21">
        <v>9.2693922742616497</v>
      </c>
      <c r="E11" s="21">
        <v>8.9854690445154901</v>
      </c>
      <c r="F11" s="21">
        <v>8.9713705480160897</v>
      </c>
      <c r="G11" s="21">
        <v>9.2702993512088998</v>
      </c>
      <c r="H11" s="21">
        <v>8.9313403206678803</v>
      </c>
      <c r="I11" s="21">
        <v>8.7206972481567</v>
      </c>
      <c r="J11" s="21">
        <v>8.4757112201708509</v>
      </c>
      <c r="K11" s="21">
        <v>10.5825156326339</v>
      </c>
      <c r="L11" s="21">
        <v>14.4460915509394</v>
      </c>
      <c r="M11" s="21">
        <v>13.3579657958027</v>
      </c>
      <c r="N11" s="21">
        <v>11.6743324074376</v>
      </c>
      <c r="O11" s="21">
        <v>11.0794981221536</v>
      </c>
      <c r="P11" s="21">
        <v>10.9459619384176</v>
      </c>
      <c r="Q11" s="21">
        <v>10.858516983464501</v>
      </c>
      <c r="R11" s="21">
        <v>11.684895843481801</v>
      </c>
      <c r="S11" s="21">
        <v>11.9207934540153</v>
      </c>
      <c r="T11" s="21">
        <v>11.676616540426499</v>
      </c>
      <c r="U11" s="21">
        <v>11.8978130944217</v>
      </c>
      <c r="V11" s="21">
        <v>11.9991304356192</v>
      </c>
      <c r="W11" s="21">
        <v>13.6234634935676</v>
      </c>
      <c r="X11" s="21">
        <v>12.443635969433799</v>
      </c>
      <c r="Y11" s="21">
        <v>11.413226709021</v>
      </c>
      <c r="Z11" s="21">
        <v>12.4759816178886</v>
      </c>
    </row>
    <row r="12" spans="2:26">
      <c r="B12" s="20" t="s">
        <v>38</v>
      </c>
      <c r="C12" s="21">
        <v>15.646767263502101</v>
      </c>
      <c r="D12" s="21">
        <v>15.263496366163499</v>
      </c>
      <c r="E12" s="21">
        <v>15.7700080840744</v>
      </c>
      <c r="F12" s="21">
        <v>16.0367533648839</v>
      </c>
      <c r="G12" s="21">
        <v>15.869876087463201</v>
      </c>
      <c r="H12" s="21">
        <v>15.7221284296698</v>
      </c>
      <c r="I12" s="21">
        <v>15.3070964532196</v>
      </c>
      <c r="J12" s="21">
        <v>14.4767159024693</v>
      </c>
      <c r="K12" s="21">
        <v>14.630919470999199</v>
      </c>
      <c r="L12" s="21">
        <v>17.183261342064</v>
      </c>
      <c r="M12" s="21">
        <v>17.314121405071599</v>
      </c>
      <c r="N12" s="21">
        <v>17.0843135766867</v>
      </c>
      <c r="O12" s="21">
        <v>17.9475790755472</v>
      </c>
      <c r="P12" s="21">
        <v>18.833692879993301</v>
      </c>
      <c r="Q12" s="21">
        <v>19.503048262126299</v>
      </c>
      <c r="R12" s="21">
        <v>19.7148321534597</v>
      </c>
      <c r="S12" s="21">
        <v>19.528363550392399</v>
      </c>
      <c r="T12" s="21">
        <v>18.925618363550601</v>
      </c>
      <c r="U12" s="21">
        <v>18.4894676699511</v>
      </c>
      <c r="V12" s="21">
        <v>18.283735399424799</v>
      </c>
      <c r="W12" s="21">
        <v>19.5848333453193</v>
      </c>
      <c r="X12" s="21">
        <v>18.7334180186844</v>
      </c>
      <c r="Y12" s="21">
        <v>17.668476525071899</v>
      </c>
      <c r="Z12" s="21">
        <v>18.219802574290799</v>
      </c>
    </row>
    <row r="13" spans="2:26" s="28" customFormat="1">
      <c r="B13" s="20" t="s">
        <v>39</v>
      </c>
      <c r="C13" s="21">
        <v>16.8068471269391</v>
      </c>
      <c r="D13" s="21">
        <v>16.922137398992401</v>
      </c>
      <c r="E13" s="21">
        <v>17.218074238448398</v>
      </c>
      <c r="F13" s="21">
        <v>17.431891063178401</v>
      </c>
      <c r="G13" s="21">
        <v>17.423068122383999</v>
      </c>
      <c r="H13" s="21">
        <v>17.520768592132899</v>
      </c>
      <c r="I13" s="21">
        <v>17.548848853707401</v>
      </c>
      <c r="J13" s="21">
        <v>17.448384089325</v>
      </c>
      <c r="K13" s="21">
        <v>17.573831795050001</v>
      </c>
      <c r="L13" s="21">
        <v>19.094256850333</v>
      </c>
      <c r="M13" s="21">
        <v>19.090804749781199</v>
      </c>
      <c r="N13" s="21">
        <v>19.033922698026402</v>
      </c>
      <c r="O13" s="21">
        <v>19.465167306768699</v>
      </c>
      <c r="P13" s="21">
        <v>19.742265423017798</v>
      </c>
      <c r="Q13" s="21">
        <v>19.827312864347</v>
      </c>
      <c r="R13" s="21">
        <v>19.709029919847399</v>
      </c>
      <c r="S13" s="21">
        <v>19.738028062488201</v>
      </c>
      <c r="T13" s="21">
        <v>19.536191890623499</v>
      </c>
      <c r="U13" s="21">
        <v>19.4091245730806</v>
      </c>
      <c r="V13" s="21">
        <v>19.347055521759099</v>
      </c>
      <c r="W13" s="21">
        <v>22.337178805528001</v>
      </c>
      <c r="X13" s="21">
        <v>20.171629362965</v>
      </c>
      <c r="Y13" s="21">
        <v>19.249836655764501</v>
      </c>
      <c r="Z13" s="21">
        <v>18.817606490464001</v>
      </c>
    </row>
    <row r="14" spans="2:26">
      <c r="B14" s="20" t="s">
        <v>40</v>
      </c>
      <c r="C14" s="21">
        <v>17.3329545561263</v>
      </c>
      <c r="D14" s="21">
        <v>17.441711113034199</v>
      </c>
      <c r="E14" s="21">
        <v>17.900474956822102</v>
      </c>
      <c r="F14" s="21">
        <v>18.251792878468098</v>
      </c>
      <c r="G14" s="21">
        <v>17.928950214562299</v>
      </c>
      <c r="H14" s="21">
        <v>17.741463897046501</v>
      </c>
      <c r="I14" s="21">
        <v>16.868492857084</v>
      </c>
      <c r="J14" s="21">
        <v>15.806381823760301</v>
      </c>
      <c r="K14" s="21">
        <v>15.645407926848099</v>
      </c>
      <c r="L14" s="21">
        <v>17.1232970054552</v>
      </c>
      <c r="M14" s="21">
        <v>16.483337538129899</v>
      </c>
      <c r="N14" s="21">
        <v>15.4767251010805</v>
      </c>
      <c r="O14" s="21">
        <v>15.414586591819701</v>
      </c>
      <c r="P14" s="21">
        <v>15.3494949917692</v>
      </c>
      <c r="Q14" s="21">
        <v>15.1670759119246</v>
      </c>
      <c r="R14" s="21">
        <v>15.282744316432501</v>
      </c>
      <c r="S14" s="21">
        <v>15.311425451564601</v>
      </c>
      <c r="T14" s="21">
        <v>15.297393361372</v>
      </c>
      <c r="U14" s="21">
        <v>15.250019672819199</v>
      </c>
      <c r="V14" s="21">
        <v>15.5582933508351</v>
      </c>
      <c r="W14" s="21">
        <v>17.260712774160599</v>
      </c>
      <c r="X14" s="21">
        <v>16.4877898848349</v>
      </c>
      <c r="Y14" s="21">
        <v>15.5273467632814</v>
      </c>
      <c r="Z14" s="21">
        <v>15.6967662553308</v>
      </c>
    </row>
    <row r="15" spans="2:26">
      <c r="B15" s="20" t="s">
        <v>41</v>
      </c>
      <c r="C15" s="21">
        <v>12.760612969606001</v>
      </c>
      <c r="D15" s="21">
        <v>13.0189678258195</v>
      </c>
      <c r="E15" s="21">
        <v>12.959538950862299</v>
      </c>
      <c r="F15" s="21">
        <v>13.4730257114851</v>
      </c>
      <c r="G15" s="21">
        <v>13.147335269996899</v>
      </c>
      <c r="H15" s="21">
        <v>13.9084714025196</v>
      </c>
      <c r="I15" s="21">
        <v>14.2030610561734</v>
      </c>
      <c r="J15" s="21">
        <v>14.7760777766381</v>
      </c>
      <c r="K15" s="21">
        <v>16.240992930023399</v>
      </c>
      <c r="L15" s="21">
        <v>17.746473713438402</v>
      </c>
      <c r="M15" s="21">
        <v>17.940834243921199</v>
      </c>
      <c r="N15" s="21">
        <v>19.851088454527801</v>
      </c>
      <c r="O15" s="21">
        <v>20.8919712991827</v>
      </c>
      <c r="P15" s="21">
        <v>19.2607093619858</v>
      </c>
      <c r="Q15" s="21">
        <v>19.969121304952299</v>
      </c>
      <c r="R15" s="21">
        <v>20.001952697418002</v>
      </c>
      <c r="S15" s="21">
        <v>20.144663601859602</v>
      </c>
      <c r="T15" s="21">
        <v>19.353534039802</v>
      </c>
      <c r="U15" s="21">
        <v>19.031572731676501</v>
      </c>
      <c r="V15" s="21">
        <v>18.6476798241609</v>
      </c>
      <c r="W15" s="21">
        <v>20.429806885361099</v>
      </c>
      <c r="X15" s="21">
        <v>19.2702587190754</v>
      </c>
      <c r="Y15" s="21">
        <v>17.879842075878599</v>
      </c>
      <c r="Z15" s="21">
        <v>17.224926972818899</v>
      </c>
    </row>
    <row r="16" spans="2:26">
      <c r="B16" s="20" t="s">
        <v>42</v>
      </c>
      <c r="C16" s="21">
        <v>12.570925176969499</v>
      </c>
      <c r="D16" s="21">
        <v>12.4071119746796</v>
      </c>
      <c r="E16" s="21">
        <v>13.080734131481201</v>
      </c>
      <c r="F16" s="21">
        <v>13.669366767435299</v>
      </c>
      <c r="G16" s="21">
        <v>13.6770403531222</v>
      </c>
      <c r="H16" s="21">
        <v>14.1921057764763</v>
      </c>
      <c r="I16" s="21">
        <v>14.6141331025733</v>
      </c>
      <c r="J16" s="21">
        <v>15.042266579682201</v>
      </c>
      <c r="K16" s="21">
        <v>15.4784039430711</v>
      </c>
      <c r="L16" s="21">
        <v>15.9970643574456</v>
      </c>
      <c r="M16" s="21">
        <v>15.4523515441924</v>
      </c>
      <c r="N16" s="21">
        <v>15.1912613012155</v>
      </c>
      <c r="O16" s="21">
        <v>15.0310280096682</v>
      </c>
      <c r="P16" s="21">
        <v>14.676111505706199</v>
      </c>
      <c r="Q16" s="21">
        <v>13.683072687321999</v>
      </c>
      <c r="R16" s="21">
        <v>12.7946321190473</v>
      </c>
      <c r="S16" s="21">
        <v>12.480518084961799</v>
      </c>
      <c r="T16" s="21">
        <v>11.8810342575105</v>
      </c>
      <c r="U16" s="21">
        <v>11.260929654563901</v>
      </c>
      <c r="V16" s="21">
        <v>10.651028725276401</v>
      </c>
      <c r="W16" s="21">
        <v>11.017741316002899</v>
      </c>
      <c r="X16" s="21">
        <v>10.7143159277935</v>
      </c>
      <c r="Y16" s="21">
        <v>10.380824920153399</v>
      </c>
      <c r="Z16" s="21">
        <v>10.7952519354487</v>
      </c>
    </row>
    <row r="17" spans="2:26">
      <c r="B17" s="20" t="s">
        <v>43</v>
      </c>
      <c r="C17" s="21">
        <v>5.39520252438012</v>
      </c>
      <c r="D17" s="21">
        <v>5.3435482227018296</v>
      </c>
      <c r="E17" s="21">
        <v>5.9914316275752402</v>
      </c>
      <c r="F17" s="21">
        <v>6.8513618188541301</v>
      </c>
      <c r="G17" s="21">
        <v>6.54229638908566</v>
      </c>
      <c r="H17" s="21">
        <v>5.9962083301495497</v>
      </c>
      <c r="I17" s="21">
        <v>5.4376672039532803</v>
      </c>
      <c r="J17" s="21">
        <v>5.4347656567659701</v>
      </c>
      <c r="K17" s="21">
        <v>5.64774033916538</v>
      </c>
      <c r="L17" s="21">
        <v>7.5236072089116401</v>
      </c>
      <c r="M17" s="21">
        <v>7.1956138588046903</v>
      </c>
      <c r="N17" s="21">
        <v>7.8327003355215998</v>
      </c>
      <c r="O17" s="21">
        <v>7.3076805401514804</v>
      </c>
      <c r="P17" s="21">
        <v>6.7780001411529298</v>
      </c>
      <c r="Q17" s="21">
        <v>6.6800842714666198</v>
      </c>
      <c r="R17" s="21">
        <v>6.1303462223463603</v>
      </c>
      <c r="S17" s="21">
        <v>5.8810802563448004</v>
      </c>
      <c r="T17" s="21">
        <v>6.4862230539083798</v>
      </c>
      <c r="U17" s="21">
        <v>6.6275032206148596</v>
      </c>
      <c r="V17" s="21">
        <v>7.3482382066548997</v>
      </c>
      <c r="W17" s="21">
        <v>10.0568589156165</v>
      </c>
      <c r="X17" s="21">
        <v>9.3413873519402308</v>
      </c>
      <c r="Y17" s="21">
        <v>7.2879409102649202</v>
      </c>
      <c r="Z17" s="21">
        <v>6.7965160033370804</v>
      </c>
    </row>
    <row r="18" spans="2:26">
      <c r="B18" s="20" t="s">
        <v>44</v>
      </c>
      <c r="C18" s="21">
        <v>7.34511156602714</v>
      </c>
      <c r="D18" s="21">
        <v>7.8798960617659803</v>
      </c>
      <c r="E18" s="21">
        <v>8.2836577079589198</v>
      </c>
      <c r="F18" s="21">
        <v>8.3025560995246899</v>
      </c>
      <c r="G18" s="21">
        <v>8.5295687922961303</v>
      </c>
      <c r="H18" s="21">
        <v>8.8708161275684407</v>
      </c>
      <c r="I18" s="21">
        <v>9.1192638062074494</v>
      </c>
      <c r="J18" s="21">
        <v>9.7194188402090695</v>
      </c>
      <c r="K18" s="21">
        <v>11.647721351865201</v>
      </c>
      <c r="L18" s="21">
        <v>14.3389222985973</v>
      </c>
      <c r="M18" s="21">
        <v>14.271069906498701</v>
      </c>
      <c r="N18" s="21">
        <v>13.8123103998304</v>
      </c>
      <c r="O18" s="21">
        <v>13.7266677842546</v>
      </c>
      <c r="P18" s="21">
        <v>12.8635570477407</v>
      </c>
      <c r="Q18" s="21">
        <v>11.4416876445037</v>
      </c>
      <c r="R18" s="21">
        <v>8.4374902979573108</v>
      </c>
      <c r="S18" s="21">
        <v>8.2292965266553306</v>
      </c>
      <c r="T18" s="21">
        <v>7.44483078095175</v>
      </c>
      <c r="U18" s="21">
        <v>6.9507556657694503</v>
      </c>
      <c r="V18" s="21">
        <v>6.6159631673618797</v>
      </c>
      <c r="W18" s="21">
        <v>7.8393353076941201</v>
      </c>
      <c r="X18" s="21">
        <v>6.5261175882893898</v>
      </c>
      <c r="Y18" s="21">
        <v>5.4230338862007104</v>
      </c>
      <c r="Z18" s="21">
        <v>5.7724866618365001</v>
      </c>
    </row>
    <row r="19" spans="2:26">
      <c r="B19" s="20" t="s">
        <v>45</v>
      </c>
      <c r="C19" s="21">
        <v>6.2366919795665696</v>
      </c>
      <c r="D19" s="21">
        <v>6.9797291213054402</v>
      </c>
      <c r="E19" s="21">
        <v>6.8140885210514499</v>
      </c>
      <c r="F19" s="21">
        <v>6.4541891580865203</v>
      </c>
      <c r="G19" s="21">
        <v>5.8813158369170697</v>
      </c>
      <c r="H19" s="21">
        <v>5.6244259583534699</v>
      </c>
      <c r="I19" s="21">
        <v>5.5295801641391904</v>
      </c>
      <c r="J19" s="21">
        <v>5.27274659457151</v>
      </c>
      <c r="K19" s="21">
        <v>5.3441155514873699</v>
      </c>
      <c r="L19" s="21">
        <v>5.5825312516208498</v>
      </c>
      <c r="M19" s="21">
        <v>5.5819394563303204</v>
      </c>
      <c r="N19" s="21">
        <v>5.5288197766945899</v>
      </c>
      <c r="O19" s="21">
        <v>5.5429077251041496</v>
      </c>
      <c r="P19" s="21">
        <v>5.3976770213051797</v>
      </c>
      <c r="Q19" s="21">
        <v>5.2828365923051104</v>
      </c>
      <c r="R19" s="21">
        <v>5.2486602023410596</v>
      </c>
      <c r="S19" s="21">
        <v>5.2117158388765104</v>
      </c>
      <c r="T19" s="21">
        <v>5.5272505882195002</v>
      </c>
      <c r="U19" s="21">
        <v>5.5456443595451699</v>
      </c>
      <c r="V19" s="21">
        <v>5.5973009129082696</v>
      </c>
      <c r="W19" s="21">
        <v>6.9341780505440296</v>
      </c>
      <c r="X19" s="21">
        <v>5.6928199198187599</v>
      </c>
      <c r="Y19" s="21">
        <v>5.3175855378645798</v>
      </c>
      <c r="Z19" s="21">
        <v>5.7364172299589198</v>
      </c>
    </row>
    <row r="20" spans="2:26">
      <c r="B20" s="20" t="s">
        <v>46</v>
      </c>
      <c r="C20" s="21">
        <v>15.723953564113801</v>
      </c>
      <c r="D20" s="21">
        <v>15.520740845855499</v>
      </c>
      <c r="E20" s="21">
        <v>15.8077812515515</v>
      </c>
      <c r="F20" s="21">
        <v>16.0331030894978</v>
      </c>
      <c r="G20" s="21">
        <v>16.097300028640898</v>
      </c>
      <c r="H20" s="21">
        <v>16.159652254449799</v>
      </c>
      <c r="I20" s="21">
        <v>16.161919736346299</v>
      </c>
      <c r="J20" s="21">
        <v>16.304164512310901</v>
      </c>
      <c r="K20" s="21">
        <v>16.868457062120399</v>
      </c>
      <c r="L20" s="21">
        <v>18.409554204299901</v>
      </c>
      <c r="M20" s="21">
        <v>18.461384990475899</v>
      </c>
      <c r="N20" s="21">
        <v>18.371240758356901</v>
      </c>
      <c r="O20" s="21">
        <v>19.091694921637799</v>
      </c>
      <c r="P20" s="21">
        <v>19.7363693575006</v>
      </c>
      <c r="Q20" s="21">
        <v>19.989966199651398</v>
      </c>
      <c r="R20" s="21">
        <v>20.016140419606401</v>
      </c>
      <c r="S20" s="21">
        <v>19.730104002289501</v>
      </c>
      <c r="T20" s="21">
        <v>19.5703852064755</v>
      </c>
      <c r="U20" s="21">
        <v>19.602030528123201</v>
      </c>
      <c r="V20" s="21">
        <v>20.021597869879301</v>
      </c>
      <c r="W20" s="21">
        <v>23.9025242874018</v>
      </c>
      <c r="X20" s="21">
        <v>21.594268766573201</v>
      </c>
      <c r="Y20" s="21">
        <v>20.374903063506199</v>
      </c>
      <c r="Z20" s="21">
        <v>19.9476372524943</v>
      </c>
    </row>
    <row r="21" spans="2:26">
      <c r="B21" s="20" t="s">
        <v>47</v>
      </c>
      <c r="C21" s="22" t="s">
        <v>28</v>
      </c>
      <c r="D21" s="22" t="s">
        <v>28</v>
      </c>
      <c r="E21" s="22" t="s">
        <v>28</v>
      </c>
      <c r="F21" s="22" t="s">
        <v>28</v>
      </c>
      <c r="G21" s="22" t="s">
        <v>28</v>
      </c>
      <c r="H21" s="21">
        <v>10.222179406575099</v>
      </c>
      <c r="I21" s="21">
        <v>10.4166113883023</v>
      </c>
      <c r="J21" s="21">
        <v>10.6282301068254</v>
      </c>
      <c r="K21" s="21">
        <v>11.089931905306299</v>
      </c>
      <c r="L21" s="21">
        <v>12.4184140895109</v>
      </c>
      <c r="M21" s="21">
        <v>12.5961514495858</v>
      </c>
      <c r="N21" s="21">
        <v>12.957411303955</v>
      </c>
      <c r="O21" s="21">
        <v>13.003814178818599</v>
      </c>
      <c r="P21" s="21">
        <v>12.918443579583</v>
      </c>
      <c r="Q21" s="21">
        <v>12.643525291483799</v>
      </c>
      <c r="R21" s="21">
        <v>12.3548716313128</v>
      </c>
      <c r="S21" s="21">
        <v>12.389857826905001</v>
      </c>
      <c r="T21" s="21">
        <v>12.2740397741347</v>
      </c>
      <c r="U21" s="21">
        <v>12.2739320061923</v>
      </c>
      <c r="V21" s="21">
        <v>12.319657550992</v>
      </c>
      <c r="W21" s="21">
        <v>12.8506650656171</v>
      </c>
      <c r="X21" s="21">
        <v>12.7907710494346</v>
      </c>
      <c r="Y21" s="21">
        <v>12.941663425547601</v>
      </c>
      <c r="Z21" s="21">
        <v>11.840179080522899</v>
      </c>
    </row>
    <row r="22" spans="2:26">
      <c r="B22" s="20" t="s">
        <v>48</v>
      </c>
      <c r="C22" s="21">
        <v>1.7894356436259</v>
      </c>
      <c r="D22" s="21">
        <v>1.67147726064594</v>
      </c>
      <c r="E22" s="21">
        <v>1.65216187295675</v>
      </c>
      <c r="F22" s="21">
        <v>1.9204695807193199</v>
      </c>
      <c r="G22" s="21">
        <v>2.0500372632811201</v>
      </c>
      <c r="H22" s="21">
        <v>2.3184553880194998</v>
      </c>
      <c r="I22" s="21">
        <v>2.5105598054899501</v>
      </c>
      <c r="J22" s="21">
        <v>2.6864689720858999</v>
      </c>
      <c r="K22" s="21">
        <v>2.9790612905743798</v>
      </c>
      <c r="L22" s="21">
        <v>3.2420394875988401</v>
      </c>
      <c r="M22" s="21">
        <v>3.2156201389499999</v>
      </c>
      <c r="N22" s="21">
        <v>3.41082646980938</v>
      </c>
      <c r="O22" s="21">
        <v>3.6837279248709098</v>
      </c>
      <c r="P22" s="21">
        <v>3.8182469558637</v>
      </c>
      <c r="Q22" s="21">
        <v>4.0694304884610499</v>
      </c>
      <c r="R22" s="21">
        <v>4.3336534970610803</v>
      </c>
      <c r="S22" s="21">
        <v>4.5332948250723701</v>
      </c>
      <c r="T22" s="21">
        <v>4.6197153301883498</v>
      </c>
      <c r="U22" s="21">
        <v>4.8585569971118199</v>
      </c>
      <c r="V22" s="21">
        <v>5.4107913562240197</v>
      </c>
      <c r="W22" s="21">
        <v>6.0877502742939997</v>
      </c>
      <c r="X22" s="21">
        <v>6.1188447125897696</v>
      </c>
      <c r="Y22" s="21">
        <v>6.64965703531076</v>
      </c>
      <c r="Z22" s="21">
        <v>6.6781654125243097</v>
      </c>
    </row>
    <row r="23" spans="2:26">
      <c r="B23" s="20" t="s">
        <v>49</v>
      </c>
      <c r="C23" s="21">
        <v>12.5000727833441</v>
      </c>
      <c r="D23" s="21">
        <v>11.344896101801901</v>
      </c>
      <c r="E23" s="21">
        <v>10.2136981532791</v>
      </c>
      <c r="F23" s="21">
        <v>9.3979166709961302</v>
      </c>
      <c r="G23" s="21">
        <v>9.4284725872527009</v>
      </c>
      <c r="H23" s="21">
        <v>8.7587042686033207</v>
      </c>
      <c r="I23" s="21">
        <v>8.4002222303093195</v>
      </c>
      <c r="J23" s="21">
        <v>7.3825182907861304</v>
      </c>
      <c r="K23" s="21">
        <v>8.4353768180915196</v>
      </c>
      <c r="L23" s="21">
        <v>13.1956808626458</v>
      </c>
      <c r="M23" s="21">
        <v>13.393048617240501</v>
      </c>
      <c r="N23" s="21">
        <v>11.875446585964699</v>
      </c>
      <c r="O23" s="21">
        <v>10.656914606038599</v>
      </c>
      <c r="P23" s="21">
        <v>10.755325388149</v>
      </c>
      <c r="Q23" s="21">
        <v>10.6005988020011</v>
      </c>
      <c r="R23" s="21">
        <v>10.7773823091498</v>
      </c>
      <c r="S23" s="21">
        <v>10.9006491667501</v>
      </c>
      <c r="T23" s="21">
        <v>10.7380414932809</v>
      </c>
      <c r="U23" s="21">
        <v>10.6201930612892</v>
      </c>
      <c r="V23" s="21">
        <v>11.084993029898399</v>
      </c>
      <c r="W23" s="21">
        <v>12.302621718745399</v>
      </c>
      <c r="X23" s="21">
        <v>12.5571390075359</v>
      </c>
      <c r="Y23" s="21">
        <v>12.680239364124199</v>
      </c>
      <c r="Z23" s="21">
        <v>12.0681861964084</v>
      </c>
    </row>
    <row r="24" spans="2:26">
      <c r="B24" s="20" t="s">
        <v>50</v>
      </c>
      <c r="C24" s="21">
        <v>11.4703299434721</v>
      </c>
      <c r="D24" s="21">
        <v>11.278439996255599</v>
      </c>
      <c r="E24" s="21">
        <v>9.9866129105395807</v>
      </c>
      <c r="F24" s="21">
        <v>9.7706934058241703</v>
      </c>
      <c r="G24" s="21">
        <v>9.7101503917206493</v>
      </c>
      <c r="H24" s="21">
        <v>9.3290871690182904</v>
      </c>
      <c r="I24" s="21">
        <v>9.2022389658164201</v>
      </c>
      <c r="J24" s="21">
        <v>9.6614101876930096</v>
      </c>
      <c r="K24" s="21">
        <v>11.4934031700202</v>
      </c>
      <c r="L24" s="21">
        <v>16.1447603788679</v>
      </c>
      <c r="M24" s="21">
        <v>14.492054980518599</v>
      </c>
      <c r="N24" s="21">
        <v>12.5640413376267</v>
      </c>
      <c r="O24" s="21">
        <v>11.9986410005392</v>
      </c>
      <c r="P24" s="21">
        <v>11.3388109597376</v>
      </c>
      <c r="Q24" s="21">
        <v>10.8972423625156</v>
      </c>
      <c r="R24" s="21">
        <v>10.8277851018406</v>
      </c>
      <c r="S24" s="21">
        <v>10.9740433742591</v>
      </c>
      <c r="T24" s="21">
        <v>10.946774947848199</v>
      </c>
      <c r="U24" s="21">
        <v>11.6600709592517</v>
      </c>
      <c r="V24" s="21">
        <v>11.9650522906201</v>
      </c>
      <c r="W24" s="21">
        <v>14.320613298653999</v>
      </c>
      <c r="X24" s="21">
        <v>12.902688160790399</v>
      </c>
      <c r="Y24" s="21">
        <v>12.051507064215199</v>
      </c>
      <c r="Z24" s="21">
        <v>12.3839936729107</v>
      </c>
    </row>
    <row r="25" spans="2:26">
      <c r="B25" s="20" t="s">
        <v>51</v>
      </c>
      <c r="C25" s="21">
        <v>13.317525468842399</v>
      </c>
      <c r="D25" s="21">
        <v>13.946044724077201</v>
      </c>
      <c r="E25" s="21">
        <v>14.7386195901707</v>
      </c>
      <c r="F25" s="21">
        <v>15.6483207737041</v>
      </c>
      <c r="G25" s="21">
        <v>15.248362796963301</v>
      </c>
      <c r="H25" s="21">
        <v>15.2051851944319</v>
      </c>
      <c r="I25" s="21">
        <v>14.1522564198526</v>
      </c>
      <c r="J25" s="21">
        <v>13.371401546834701</v>
      </c>
      <c r="K25" s="21">
        <v>13.892655002770701</v>
      </c>
      <c r="L25" s="21">
        <v>15.801824820593</v>
      </c>
      <c r="M25" s="21">
        <v>15.1260361512229</v>
      </c>
      <c r="N25" s="21">
        <v>14.901339168737399</v>
      </c>
      <c r="O25" s="21">
        <v>15.102532037943799</v>
      </c>
      <c r="P25" s="21">
        <v>15.1268913299006</v>
      </c>
      <c r="Q25" s="21">
        <v>14.937734163263899</v>
      </c>
      <c r="R25" s="21">
        <v>14.660199905789</v>
      </c>
      <c r="S25" s="21">
        <v>14.4855183423134</v>
      </c>
      <c r="T25" s="21">
        <v>14.809076978470101</v>
      </c>
      <c r="U25" s="21">
        <v>14.9955513170038</v>
      </c>
      <c r="V25" s="21">
        <v>15.273548722473199</v>
      </c>
      <c r="W25" s="21">
        <v>17.2499906120592</v>
      </c>
      <c r="X25" s="21">
        <v>15.093159478756901</v>
      </c>
      <c r="Y25" s="21">
        <v>15.5573914277238</v>
      </c>
      <c r="Z25" s="21">
        <v>16.5747858437656</v>
      </c>
    </row>
    <row r="26" spans="2:26">
      <c r="B26" s="20" t="s">
        <v>52</v>
      </c>
      <c r="C26" s="22" t="s">
        <v>28</v>
      </c>
      <c r="D26" s="22" t="s">
        <v>28</v>
      </c>
      <c r="E26" s="22" t="s">
        <v>28</v>
      </c>
      <c r="F26" s="21">
        <v>1.4791731908525001</v>
      </c>
      <c r="G26" s="21">
        <v>1.3820449050238</v>
      </c>
      <c r="H26" s="21">
        <v>1.4388457031803099</v>
      </c>
      <c r="I26" s="21">
        <v>1.43321979102022</v>
      </c>
      <c r="J26" s="21">
        <v>1.54928716117629</v>
      </c>
      <c r="K26" s="21">
        <v>1.6088377204887701</v>
      </c>
      <c r="L26" s="21">
        <v>1.9003181355937599</v>
      </c>
      <c r="M26" s="21">
        <v>1.96251908335457</v>
      </c>
      <c r="N26" s="21">
        <v>2.0656567982606</v>
      </c>
      <c r="O26" s="21">
        <v>2.1368518952715601</v>
      </c>
      <c r="P26" s="21">
        <v>2.2518660616610102</v>
      </c>
      <c r="Q26" s="21">
        <v>2.51505781968996</v>
      </c>
      <c r="R26" s="21">
        <v>2.5868056978257998</v>
      </c>
      <c r="S26" s="21">
        <v>2.6571557713854799</v>
      </c>
      <c r="T26" s="21">
        <v>2.8356338210407901</v>
      </c>
      <c r="U26" s="21">
        <v>3.0863505538895502</v>
      </c>
      <c r="V26" s="21">
        <v>3.3373015557876902</v>
      </c>
      <c r="W26" s="21">
        <v>3.7430122186713302</v>
      </c>
      <c r="X26" s="21">
        <v>3.7659435836497499</v>
      </c>
      <c r="Y26" s="21">
        <v>3.82147988137412</v>
      </c>
      <c r="Z26" s="21">
        <v>3.9873659378647601</v>
      </c>
    </row>
    <row r="27" spans="2:26">
      <c r="B27" s="20" t="s">
        <v>53</v>
      </c>
      <c r="C27" s="21">
        <v>11.0267563927632</v>
      </c>
      <c r="D27" s="21">
        <v>10.824717719141701</v>
      </c>
      <c r="E27" s="21">
        <v>10.852831869493199</v>
      </c>
      <c r="F27" s="21">
        <v>11.311689043136401</v>
      </c>
      <c r="G27" s="21">
        <v>11.2048580345503</v>
      </c>
      <c r="H27" s="21">
        <v>10.7883974963932</v>
      </c>
      <c r="I27" s="21">
        <v>10.407800573331199</v>
      </c>
      <c r="J27" s="21">
        <v>10.015976877684601</v>
      </c>
      <c r="K27" s="21">
        <v>10.1084141078061</v>
      </c>
      <c r="L27" s="21">
        <v>11.034747601055599</v>
      </c>
      <c r="M27" s="21">
        <v>11.359331407012499</v>
      </c>
      <c r="N27" s="21">
        <v>11.5080036523666</v>
      </c>
      <c r="O27" s="21">
        <v>11.8295676904192</v>
      </c>
      <c r="P27" s="21">
        <v>12.2729943041046</v>
      </c>
      <c r="Q27" s="21">
        <v>12.183423294387</v>
      </c>
      <c r="R27" s="21">
        <v>11.908606572031299</v>
      </c>
      <c r="S27" s="21">
        <v>11.717707501648899</v>
      </c>
      <c r="T27" s="21">
        <v>11.2604063868013</v>
      </c>
      <c r="U27" s="21">
        <v>10.8498576732595</v>
      </c>
      <c r="V27" s="21">
        <v>10.518133403714501</v>
      </c>
      <c r="W27" s="21">
        <v>11.179686035986901</v>
      </c>
      <c r="X27" s="21">
        <v>10.4943076664236</v>
      </c>
      <c r="Y27" s="21">
        <v>9.7304340826306603</v>
      </c>
      <c r="Z27" s="21">
        <v>10.297780346366</v>
      </c>
    </row>
    <row r="28" spans="2:26" ht="30">
      <c r="B28" s="20" t="s">
        <v>54</v>
      </c>
      <c r="C28" s="21">
        <v>11.055636682243</v>
      </c>
      <c r="D28" s="21">
        <v>10.4521256759277</v>
      </c>
      <c r="E28" s="21">
        <v>10.0200321046285</v>
      </c>
      <c r="F28" s="21">
        <v>9.7421778546712794</v>
      </c>
      <c r="G28" s="21">
        <v>9.0809644275935195</v>
      </c>
      <c r="H28" s="21">
        <v>9.0661805951920709</v>
      </c>
      <c r="I28" s="21">
        <v>9.6410207961489096</v>
      </c>
      <c r="J28" s="21">
        <v>9.7690706793661697</v>
      </c>
      <c r="K28" s="21">
        <v>10.4442309113756</v>
      </c>
      <c r="L28" s="21">
        <v>11.024821545286599</v>
      </c>
      <c r="M28" s="21">
        <v>10.9628653345857</v>
      </c>
      <c r="N28" s="21">
        <v>10.617234111467299</v>
      </c>
      <c r="O28" s="21">
        <v>10.6554663576926</v>
      </c>
      <c r="P28" s="21">
        <v>10.1217374868984</v>
      </c>
      <c r="Q28" s="21">
        <v>9.9435926806455708</v>
      </c>
      <c r="R28" s="21">
        <v>9.6386815871698293</v>
      </c>
      <c r="S28" s="21">
        <v>9.5232830672622004</v>
      </c>
      <c r="T28" s="21">
        <v>9.0855619571760293</v>
      </c>
      <c r="U28" s="21">
        <v>9.3852168545234207</v>
      </c>
      <c r="V28" s="21">
        <v>9.6048905053006308</v>
      </c>
      <c r="W28" s="21">
        <v>10.7372175980975</v>
      </c>
      <c r="X28" s="21">
        <v>10.2163401208024</v>
      </c>
      <c r="Y28" s="21">
        <v>10.362993284199201</v>
      </c>
      <c r="Z28" s="22" t="s">
        <v>28</v>
      </c>
    </row>
    <row r="29" spans="2:26">
      <c r="B29" s="20" t="s">
        <v>55</v>
      </c>
      <c r="C29" s="21">
        <v>13.065192441748</v>
      </c>
      <c r="D29" s="21">
        <v>13.4958141529883</v>
      </c>
      <c r="E29" s="21">
        <v>14.5350335167136</v>
      </c>
      <c r="F29" s="21">
        <v>15.316961138357099</v>
      </c>
      <c r="G29" s="21">
        <v>14.3414630872708</v>
      </c>
      <c r="H29" s="21">
        <v>13.0573444558113</v>
      </c>
      <c r="I29" s="21">
        <v>12.091127980004201</v>
      </c>
      <c r="J29" s="21">
        <v>11.891707984241799</v>
      </c>
      <c r="K29" s="21">
        <v>11.478051282638001</v>
      </c>
      <c r="L29" s="21">
        <v>13.498519497383301</v>
      </c>
      <c r="M29" s="21">
        <v>13.3670664720416</v>
      </c>
      <c r="N29" s="21">
        <v>13.168019547824899</v>
      </c>
      <c r="O29" s="21">
        <v>13.068966927493101</v>
      </c>
      <c r="P29" s="21">
        <v>13.1870493004804</v>
      </c>
      <c r="Q29" s="21">
        <v>13.6614674790371</v>
      </c>
      <c r="R29" s="21">
        <v>14.7158488816788</v>
      </c>
      <c r="S29" s="21">
        <v>15.3550265000233</v>
      </c>
      <c r="T29" s="21">
        <v>14.8467862717466</v>
      </c>
      <c r="U29" s="21">
        <v>14.1268714451036</v>
      </c>
      <c r="V29" s="21">
        <v>14.5747340028474</v>
      </c>
      <c r="W29" s="21">
        <v>16.7359944533919</v>
      </c>
      <c r="X29" s="21">
        <v>13.7501269099808</v>
      </c>
      <c r="Y29" s="21">
        <v>10.7803524409664</v>
      </c>
      <c r="Z29" s="21">
        <v>13.1353750121916</v>
      </c>
    </row>
    <row r="30" spans="2:26">
      <c r="B30" s="20" t="s">
        <v>56</v>
      </c>
      <c r="C30" s="21">
        <v>15.986957024967101</v>
      </c>
      <c r="D30" s="21">
        <v>16.983083005965799</v>
      </c>
      <c r="E30" s="21">
        <v>17.042810152683</v>
      </c>
      <c r="F30" s="21">
        <v>16.9418624213383</v>
      </c>
      <c r="G30" s="21">
        <v>15.9544199057118</v>
      </c>
      <c r="H30" s="21">
        <v>15.6536892940955</v>
      </c>
      <c r="I30" s="21">
        <v>15.137580062885799</v>
      </c>
      <c r="J30" s="21">
        <v>14.150811733351301</v>
      </c>
      <c r="K30" s="21">
        <v>13.995221707057899</v>
      </c>
      <c r="L30" s="21">
        <v>14.484488719465199</v>
      </c>
      <c r="M30" s="21">
        <v>14.762667776506101</v>
      </c>
      <c r="N30" s="21">
        <v>13.956718150051</v>
      </c>
      <c r="O30" s="21">
        <v>14.1308140215825</v>
      </c>
      <c r="P30" s="21">
        <v>14.7409156852497</v>
      </c>
      <c r="Q30" s="21">
        <v>14.5595301093157</v>
      </c>
      <c r="R30" s="21">
        <v>14.2907683839864</v>
      </c>
      <c r="S30" s="21">
        <v>15.295933460524299</v>
      </c>
      <c r="T30" s="21">
        <v>15.075249043987601</v>
      </c>
      <c r="U30" s="21">
        <v>14.7227562841459</v>
      </c>
      <c r="V30" s="21">
        <v>15.2747124047453</v>
      </c>
      <c r="W30" s="21">
        <v>16.542405991936199</v>
      </c>
      <c r="X30" s="21">
        <v>15.8219106539952</v>
      </c>
      <c r="Y30" s="21">
        <v>14.8246448554429</v>
      </c>
      <c r="Z30" s="21">
        <v>15.661848360041301</v>
      </c>
    </row>
    <row r="31" spans="2:26">
      <c r="B31" s="20" t="s">
        <v>57</v>
      </c>
      <c r="C31" s="21">
        <v>11.268514223614</v>
      </c>
      <c r="D31" s="21">
        <v>11.5664879094208</v>
      </c>
      <c r="E31" s="21">
        <v>12.053936261450101</v>
      </c>
      <c r="F31" s="21">
        <v>13.240969139151799</v>
      </c>
      <c r="G31" s="21">
        <v>13.6755470934773</v>
      </c>
      <c r="H31" s="21">
        <v>14.1694839843286</v>
      </c>
      <c r="I31" s="21">
        <v>14.2576886391437</v>
      </c>
      <c r="J31" s="21">
        <v>14.2390105603207</v>
      </c>
      <c r="K31" s="21">
        <v>14.723166135538699</v>
      </c>
      <c r="L31" s="21">
        <v>16.548107176524201</v>
      </c>
      <c r="M31" s="21">
        <v>16.611887964123898</v>
      </c>
      <c r="N31" s="21">
        <v>17.153835585964899</v>
      </c>
      <c r="O31" s="21">
        <v>17.788846778559801</v>
      </c>
      <c r="P31" s="21">
        <v>18.662650581161699</v>
      </c>
      <c r="Q31" s="21">
        <v>18.001905943541999</v>
      </c>
      <c r="R31" s="21">
        <v>17.682212491701701</v>
      </c>
      <c r="S31" s="21">
        <v>17.2519963421759</v>
      </c>
      <c r="T31" s="21">
        <v>16.6632110736759</v>
      </c>
      <c r="U31" s="21">
        <v>16.37950515783</v>
      </c>
      <c r="V31" s="21">
        <v>16.224167576752301</v>
      </c>
      <c r="W31" s="21">
        <v>18.062185453854401</v>
      </c>
      <c r="X31" s="21">
        <v>17.355420591943702</v>
      </c>
      <c r="Y31" s="21">
        <v>16.517823274195202</v>
      </c>
      <c r="Z31" s="21">
        <v>15.7893694384456</v>
      </c>
    </row>
    <row r="32" spans="2:26" ht="30">
      <c r="B32" s="20" t="s">
        <v>58</v>
      </c>
      <c r="C32" s="21">
        <v>13.3592501141644</v>
      </c>
      <c r="D32" s="21">
        <v>13.420163363329999</v>
      </c>
      <c r="E32" s="21">
        <v>13.5629061064414</v>
      </c>
      <c r="F32" s="21">
        <v>11.933975736036899</v>
      </c>
      <c r="G32" s="21">
        <v>12.643499512650401</v>
      </c>
      <c r="H32" s="21">
        <v>12.772124439114901</v>
      </c>
      <c r="I32" s="21">
        <v>12.2369388238242</v>
      </c>
      <c r="J32" s="21">
        <v>11.8726146885605</v>
      </c>
      <c r="K32" s="21">
        <v>11.651386966208699</v>
      </c>
      <c r="L32" s="21">
        <v>14.1272033106601</v>
      </c>
      <c r="M32" s="21">
        <v>14.1962248686908</v>
      </c>
      <c r="N32" s="21">
        <v>13.718503511672999</v>
      </c>
      <c r="O32" s="21">
        <v>13.8975078900906</v>
      </c>
      <c r="P32" s="21">
        <v>13.9870396652874</v>
      </c>
      <c r="Q32" s="21">
        <v>13.940411925974001</v>
      </c>
      <c r="R32" s="21">
        <v>13.6479273674517</v>
      </c>
      <c r="S32" s="21">
        <v>13.8250214805343</v>
      </c>
      <c r="T32" s="21">
        <v>13.5035899678874</v>
      </c>
      <c r="U32" s="21">
        <v>13.138951190834</v>
      </c>
      <c r="V32" s="21">
        <v>13.3315022957142</v>
      </c>
      <c r="W32" s="21">
        <v>14.5188882049213</v>
      </c>
      <c r="X32" s="21">
        <v>14.683991994822399</v>
      </c>
      <c r="Y32" s="21">
        <v>14.428292085952901</v>
      </c>
      <c r="Z32" s="21">
        <v>16.3765719746551</v>
      </c>
    </row>
    <row r="33" spans="2:27">
      <c r="B33" s="20" t="s">
        <v>59</v>
      </c>
      <c r="C33" s="21">
        <v>17.033171198599199</v>
      </c>
      <c r="D33" s="21">
        <v>16.971219510257502</v>
      </c>
      <c r="E33" s="21">
        <v>17.0942859656619</v>
      </c>
      <c r="F33" s="21">
        <v>16.985779726655299</v>
      </c>
      <c r="G33" s="21">
        <v>16.666532154214</v>
      </c>
      <c r="H33" s="21">
        <v>16.634864541922099</v>
      </c>
      <c r="I33" s="21">
        <v>16.073909402997799</v>
      </c>
      <c r="J33" s="21">
        <v>15.0949814942822</v>
      </c>
      <c r="K33" s="21">
        <v>15.369751913090701</v>
      </c>
      <c r="L33" s="21">
        <v>17.227350941766801</v>
      </c>
      <c r="M33" s="21">
        <v>17.844191632464501</v>
      </c>
      <c r="N33" s="21">
        <v>18.1856376133642</v>
      </c>
      <c r="O33" s="21">
        <v>18.1278912689389</v>
      </c>
      <c r="P33" s="21">
        <v>18.0935649046184</v>
      </c>
      <c r="Q33" s="21">
        <v>17.511124994675399</v>
      </c>
      <c r="R33" s="21">
        <v>17.0972845335939</v>
      </c>
      <c r="S33" s="21">
        <v>16.486502858764101</v>
      </c>
      <c r="T33" s="21">
        <v>15.9728414442956</v>
      </c>
      <c r="U33" s="21">
        <v>15.4879515967774</v>
      </c>
      <c r="V33" s="21">
        <v>15.3781256769546</v>
      </c>
      <c r="W33" s="21">
        <v>17.410732703420699</v>
      </c>
      <c r="X33" s="21">
        <v>16.204193011308099</v>
      </c>
      <c r="Y33" s="21">
        <v>16.267158841948302</v>
      </c>
      <c r="Z33" s="21">
        <v>15.1953583922205</v>
      </c>
    </row>
    <row r="34" spans="2:27">
      <c r="B34" s="20" t="s">
        <v>60</v>
      </c>
      <c r="C34" s="21">
        <v>11.629339885016099</v>
      </c>
      <c r="D34" s="21">
        <v>11.4013963746758</v>
      </c>
      <c r="E34" s="21">
        <v>11.492589470539301</v>
      </c>
      <c r="F34" s="21">
        <v>11.461311626133901</v>
      </c>
      <c r="G34" s="21">
        <v>11.5086290591692</v>
      </c>
      <c r="H34" s="21">
        <v>11.4047506685543</v>
      </c>
      <c r="I34" s="21">
        <v>11.2664382034994</v>
      </c>
      <c r="J34" s="21">
        <v>11.4223959923567</v>
      </c>
      <c r="K34" s="21">
        <v>12.250816229666199</v>
      </c>
      <c r="L34" s="21">
        <v>14.387272947557801</v>
      </c>
      <c r="M34" s="21">
        <v>15.0275960989468</v>
      </c>
      <c r="N34" s="21">
        <v>15.2324808878159</v>
      </c>
      <c r="O34" s="21">
        <v>16.206258132521999</v>
      </c>
      <c r="P34" s="21">
        <v>16.614504724799399</v>
      </c>
      <c r="Q34" s="21">
        <v>16.430931643420401</v>
      </c>
      <c r="R34" s="21">
        <v>15.660667898063901</v>
      </c>
      <c r="S34" s="21">
        <v>15.4687537567889</v>
      </c>
      <c r="T34" s="21">
        <v>15.157466855380701</v>
      </c>
      <c r="U34" s="21">
        <v>15.283565788648801</v>
      </c>
      <c r="V34" s="21">
        <v>15.7043494907116</v>
      </c>
      <c r="W34" s="21">
        <v>20.192895235092699</v>
      </c>
      <c r="X34" s="21">
        <v>18.4130139525397</v>
      </c>
      <c r="Y34" s="21">
        <v>16.633676196411098</v>
      </c>
      <c r="Z34" s="21">
        <v>16.814520757860102</v>
      </c>
    </row>
    <row r="35" spans="2:27">
      <c r="B35" s="20" t="s">
        <v>61</v>
      </c>
      <c r="C35" s="21">
        <v>14.6428704868419</v>
      </c>
      <c r="D35" s="21">
        <v>14.7491275747076</v>
      </c>
      <c r="E35" s="21">
        <v>14.9005873380653</v>
      </c>
      <c r="F35" s="21">
        <v>15.4128768430564</v>
      </c>
      <c r="G35" s="21">
        <v>15.0851433422305</v>
      </c>
      <c r="H35" s="21">
        <v>14.8656316863451</v>
      </c>
      <c r="I35" s="21">
        <v>14.3286926698645</v>
      </c>
      <c r="J35" s="21">
        <v>13.5520089512827</v>
      </c>
      <c r="K35" s="21">
        <v>13.623765400341799</v>
      </c>
      <c r="L35" s="21">
        <v>14.6891642407339</v>
      </c>
      <c r="M35" s="21">
        <v>13.847323872437</v>
      </c>
      <c r="N35" s="21">
        <v>13.2760298366864</v>
      </c>
      <c r="O35" s="21">
        <v>13.8519086527309</v>
      </c>
      <c r="P35" s="21">
        <v>14.176710922540201</v>
      </c>
      <c r="Q35" s="21">
        <v>13.750267112682801</v>
      </c>
      <c r="R35" s="21">
        <v>13.258620261854199</v>
      </c>
      <c r="S35" s="21">
        <v>13.1279169388462</v>
      </c>
      <c r="T35" s="21">
        <v>12.906349616084301</v>
      </c>
      <c r="U35" s="21">
        <v>12.667315486069899</v>
      </c>
      <c r="V35" s="21">
        <v>12.311771485243799</v>
      </c>
      <c r="W35" s="21">
        <v>12.8008328257961</v>
      </c>
      <c r="X35" s="21">
        <v>11.977563626329299</v>
      </c>
      <c r="Y35" s="21">
        <v>11.5517242261191</v>
      </c>
      <c r="Z35" s="21">
        <v>11.456533438400101</v>
      </c>
    </row>
    <row r="36" spans="2:27">
      <c r="B36" s="20" t="s">
        <v>62</v>
      </c>
      <c r="C36" s="21">
        <v>9.1993884872092497</v>
      </c>
      <c r="D36" s="21">
        <v>9.3965738111076504</v>
      </c>
      <c r="E36" s="21">
        <v>9.91366119298252</v>
      </c>
      <c r="F36" s="21">
        <v>10.3986509691906</v>
      </c>
      <c r="G36" s="21">
        <v>10.3146207396289</v>
      </c>
      <c r="H36" s="21">
        <v>10.194023564198501</v>
      </c>
      <c r="I36" s="21">
        <v>9.5846910498363993</v>
      </c>
      <c r="J36" s="21">
        <v>9.2072596809856506</v>
      </c>
      <c r="K36" s="21">
        <v>8.9179380849381307</v>
      </c>
      <c r="L36" s="21">
        <v>9.9207667655556993</v>
      </c>
      <c r="M36" s="21">
        <v>9.8500970023143299</v>
      </c>
      <c r="N36" s="21">
        <v>9.7016581983244805</v>
      </c>
      <c r="O36" s="21">
        <v>9.7740279850428209</v>
      </c>
      <c r="P36" s="21">
        <v>9.9128083222381207</v>
      </c>
      <c r="Q36" s="21">
        <v>9.9217663654317008</v>
      </c>
      <c r="R36" s="21">
        <v>10.0338412680318</v>
      </c>
      <c r="S36" s="21">
        <v>10.1474469875537</v>
      </c>
      <c r="T36" s="21">
        <v>10.1574961531295</v>
      </c>
      <c r="U36" s="21">
        <v>9.8882126071663006</v>
      </c>
      <c r="V36" s="21">
        <v>9.9720372478627102</v>
      </c>
      <c r="W36" s="21">
        <v>12.585312681449</v>
      </c>
      <c r="X36" s="21">
        <v>11.092491836828099</v>
      </c>
      <c r="Y36" s="21">
        <v>9.6554836440591494</v>
      </c>
      <c r="Z36" s="21">
        <v>9.7203475637415497</v>
      </c>
    </row>
    <row r="37" spans="2:27" ht="30">
      <c r="B37" s="20" t="s">
        <v>63</v>
      </c>
      <c r="C37" s="21">
        <v>11.1411108042502</v>
      </c>
      <c r="D37" s="21">
        <v>11.456329315482</v>
      </c>
      <c r="E37" s="21">
        <v>11.565678142145799</v>
      </c>
      <c r="F37" s="21">
        <v>11.8234904246408</v>
      </c>
      <c r="G37" s="21">
        <v>12.0670297292454</v>
      </c>
      <c r="H37" s="21">
        <v>11.928587616505901</v>
      </c>
      <c r="I37" s="21">
        <v>11.7286374400661</v>
      </c>
      <c r="J37" s="21">
        <v>11.9106948752361</v>
      </c>
      <c r="K37" s="21">
        <v>12.356927710843401</v>
      </c>
      <c r="L37" s="21">
        <v>14.1062576107211</v>
      </c>
      <c r="M37" s="21">
        <v>14.1935640292859</v>
      </c>
      <c r="N37" s="21">
        <v>14.1933369020624</v>
      </c>
      <c r="O37" s="21">
        <v>14.395509171595</v>
      </c>
      <c r="P37" s="21">
        <v>14.0778315007458</v>
      </c>
      <c r="Q37" s="21">
        <v>13.746420161136999</v>
      </c>
      <c r="R37" s="21">
        <v>13.631707776509799</v>
      </c>
      <c r="S37" s="21">
        <v>13.272445641668099</v>
      </c>
      <c r="T37" s="21">
        <v>12.7784537873557</v>
      </c>
      <c r="U37" s="21">
        <v>12.6712583352538</v>
      </c>
      <c r="V37" s="21">
        <v>12.4551405354084</v>
      </c>
      <c r="W37" s="21">
        <v>14.233134900826499</v>
      </c>
      <c r="X37" s="21">
        <v>13.4737026341122</v>
      </c>
      <c r="Y37" s="21">
        <v>12.841212969457301</v>
      </c>
      <c r="Z37" s="21">
        <v>13.107363137208701</v>
      </c>
    </row>
    <row r="38" spans="2:27" ht="30">
      <c r="B38" s="20" t="s">
        <v>64</v>
      </c>
      <c r="C38" s="21">
        <v>10.2797463103915</v>
      </c>
      <c r="D38" s="21">
        <v>10.920768793666999</v>
      </c>
      <c r="E38" s="21">
        <v>11.537368328687</v>
      </c>
      <c r="F38" s="21">
        <v>11.620994191045201</v>
      </c>
      <c r="G38" s="21">
        <v>11.5861352310301</v>
      </c>
      <c r="H38" s="21">
        <v>11.5229371026452</v>
      </c>
      <c r="I38" s="21">
        <v>11.620456588766499</v>
      </c>
      <c r="J38" s="21">
        <v>11.818416920059599</v>
      </c>
      <c r="K38" s="21">
        <v>13.099623077046999</v>
      </c>
      <c r="L38" s="21">
        <v>14.6685523074316</v>
      </c>
      <c r="M38" s="21">
        <v>15.269482219083301</v>
      </c>
      <c r="N38" s="21">
        <v>14.9181227215955</v>
      </c>
      <c r="O38" s="21">
        <v>14.3997865506089</v>
      </c>
      <c r="P38" s="21">
        <v>14.2457077714213</v>
      </c>
      <c r="Q38" s="21">
        <v>14.300979916218299</v>
      </c>
      <c r="R38" s="21">
        <v>14.515141596737299</v>
      </c>
      <c r="S38" s="21">
        <v>14.561168126648599</v>
      </c>
      <c r="T38" s="21">
        <v>14.4259574521895</v>
      </c>
      <c r="U38" s="21">
        <v>14.2751328684857</v>
      </c>
      <c r="V38" s="21">
        <v>14.4603026269938</v>
      </c>
      <c r="W38" s="21">
        <v>19.7392330982731</v>
      </c>
      <c r="X38" s="21">
        <v>19.3977452846399</v>
      </c>
      <c r="Y38" s="21">
        <v>15.5441974787223</v>
      </c>
      <c r="Z38" s="21">
        <v>15.0733567745327</v>
      </c>
    </row>
    <row r="39" spans="2:27">
      <c r="B39" s="20" t="s">
        <v>84</v>
      </c>
      <c r="C39" s="21">
        <v>15.4992057404934</v>
      </c>
      <c r="D39" s="21">
        <v>15.4548970496446</v>
      </c>
      <c r="E39" s="21">
        <v>15.7212891705004</v>
      </c>
      <c r="F39" s="21">
        <v>15.938157711167801</v>
      </c>
      <c r="G39" s="21">
        <v>15.8061381628872</v>
      </c>
      <c r="H39" s="21">
        <v>15.7140411048925</v>
      </c>
      <c r="I39" s="21">
        <v>15.3826723793192</v>
      </c>
      <c r="J39" s="21">
        <v>15.0414475859373</v>
      </c>
      <c r="K39" s="21">
        <v>15.3376557025242</v>
      </c>
      <c r="L39" s="21">
        <v>16.958748827905399</v>
      </c>
      <c r="M39" s="21">
        <v>16.893073573062502</v>
      </c>
      <c r="N39" s="21">
        <v>16.625555983698899</v>
      </c>
      <c r="O39" s="21">
        <v>16.996188893765201</v>
      </c>
      <c r="P39" s="21">
        <v>17.214712717743701</v>
      </c>
      <c r="Q39" s="21">
        <v>17.146947626576001</v>
      </c>
      <c r="R39" s="21">
        <v>16.920266963888398</v>
      </c>
      <c r="S39" s="21">
        <v>16.816880213475301</v>
      </c>
      <c r="T39" s="21">
        <v>16.568964143124099</v>
      </c>
      <c r="U39" s="21">
        <v>16.438757055944102</v>
      </c>
      <c r="V39" s="21">
        <v>16.5403273405229</v>
      </c>
      <c r="W39" s="21">
        <v>19.000142330078798</v>
      </c>
      <c r="X39" s="21">
        <v>17.5336296390097</v>
      </c>
      <c r="Y39" s="21">
        <v>16.4213021444072</v>
      </c>
      <c r="Z39" s="21">
        <v>16.452938567606601</v>
      </c>
    </row>
    <row r="40" spans="2:27" ht="30">
      <c r="B40" s="20" t="s">
        <v>85</v>
      </c>
      <c r="C40" s="21">
        <v>15.4143018439829</v>
      </c>
      <c r="D40" s="21">
        <v>15.398900610613101</v>
      </c>
      <c r="E40" s="21">
        <v>15.641385988231001</v>
      </c>
      <c r="F40" s="21">
        <v>15.8598422140567</v>
      </c>
      <c r="G40" s="21">
        <v>15.6880310313884</v>
      </c>
      <c r="H40" s="21">
        <v>15.565704454389801</v>
      </c>
      <c r="I40" s="21">
        <v>15.2096410711001</v>
      </c>
      <c r="J40" s="21">
        <v>14.8339783033615</v>
      </c>
      <c r="K40" s="21">
        <v>15.087832891474701</v>
      </c>
      <c r="L40" s="21">
        <v>16.671772234885601</v>
      </c>
      <c r="M40" s="21">
        <v>16.5928516854325</v>
      </c>
      <c r="N40" s="21">
        <v>16.2848734938459</v>
      </c>
      <c r="O40" s="21">
        <v>16.623745824693</v>
      </c>
      <c r="P40" s="21">
        <v>16.8478161158497</v>
      </c>
      <c r="Q40" s="21">
        <v>16.748615181166301</v>
      </c>
      <c r="R40" s="21">
        <v>16.498358781491099</v>
      </c>
      <c r="S40" s="21">
        <v>16.4238857309618</v>
      </c>
      <c r="T40" s="21">
        <v>16.1592888628171</v>
      </c>
      <c r="U40" s="21">
        <v>16.0028221210715</v>
      </c>
      <c r="V40" s="21">
        <v>16.0853346856751</v>
      </c>
      <c r="W40" s="21">
        <v>18.332407250467401</v>
      </c>
      <c r="X40" s="21">
        <v>16.959060566340199</v>
      </c>
      <c r="Y40" s="21">
        <v>15.9111730658179</v>
      </c>
      <c r="Z40" s="21">
        <v>15.986172557030001</v>
      </c>
    </row>
    <row r="42" spans="2:27">
      <c r="B42" s="26" t="s">
        <v>65</v>
      </c>
      <c r="AA42" s="27" t="s">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5DB0-AFA7-4724-9C66-5F28B7F3BB3D}">
  <dimension ref="B1:N42"/>
  <sheetViews>
    <sheetView topLeftCell="A20" workbookViewId="0">
      <selection activeCell="B5" sqref="B5:M40"/>
    </sheetView>
  </sheetViews>
  <sheetFormatPr baseColWidth="10" defaultRowHeight="15"/>
  <cols>
    <col min="1" max="1" width="11.42578125" style="15"/>
    <col min="2" max="2" width="12.140625" style="15" customWidth="1"/>
    <col min="3" max="16384" width="11.42578125" style="15"/>
  </cols>
  <sheetData>
    <row r="1" spans="2:13">
      <c r="B1" s="16" t="s">
        <v>0</v>
      </c>
    </row>
    <row r="2" spans="2:13">
      <c r="B2" s="17" t="s">
        <v>1</v>
      </c>
    </row>
    <row r="3" spans="2:13">
      <c r="B3" s="17" t="s">
        <v>89</v>
      </c>
    </row>
    <row r="5" spans="2:13">
      <c r="B5" s="18" t="s">
        <v>3</v>
      </c>
      <c r="C5" s="19" t="s">
        <v>4</v>
      </c>
      <c r="D5" s="19" t="s">
        <v>11</v>
      </c>
      <c r="E5" s="19" t="s">
        <v>12</v>
      </c>
      <c r="F5" s="19" t="s">
        <v>13</v>
      </c>
      <c r="G5" s="19">
        <v>2017</v>
      </c>
      <c r="H5" s="19" t="s">
        <v>22</v>
      </c>
      <c r="I5" s="19" t="s">
        <v>23</v>
      </c>
      <c r="J5" s="19" t="s">
        <v>24</v>
      </c>
      <c r="K5" s="19" t="s">
        <v>25</v>
      </c>
      <c r="L5" s="19" t="s">
        <v>26</v>
      </c>
      <c r="M5" s="19" t="s">
        <v>27</v>
      </c>
    </row>
    <row r="6" spans="2:13">
      <c r="B6" s="20" t="s">
        <v>30</v>
      </c>
      <c r="C6" s="21">
        <f>'D62'!C6</f>
        <v>18.773823265777398</v>
      </c>
      <c r="D6" s="21">
        <f>'D62'!J6</f>
        <v>17.4493778919433</v>
      </c>
      <c r="E6" s="21">
        <f>'D62'!K6</f>
        <v>17.649854454941998</v>
      </c>
      <c r="F6" s="21">
        <f>'D62'!L6</f>
        <v>19.101900982456801</v>
      </c>
      <c r="G6" s="21">
        <f>'D62'!T6</f>
        <v>18.348512175132601</v>
      </c>
      <c r="H6" s="21">
        <f>'D62'!U6</f>
        <v>17.9923370645155</v>
      </c>
      <c r="I6" s="21">
        <f>'D62'!V6</f>
        <v>17.942157015564199</v>
      </c>
      <c r="J6" s="21">
        <f>'D62'!W6</f>
        <v>20.322944120239999</v>
      </c>
      <c r="K6" s="21">
        <f>'D62'!X6</f>
        <v>19.435021737059699</v>
      </c>
      <c r="L6" s="21">
        <f>'D62'!Y6</f>
        <v>18.217572247249901</v>
      </c>
      <c r="M6" s="21">
        <f>'D62'!Z6</f>
        <v>18.522064949922498</v>
      </c>
    </row>
    <row r="7" spans="2:13">
      <c r="B7" s="20" t="s">
        <v>31</v>
      </c>
      <c r="C7" s="21">
        <f>'D62'!C7</f>
        <v>14.522241516769901</v>
      </c>
      <c r="D7" s="21">
        <f>'D62'!J7</f>
        <v>14.7847222606207</v>
      </c>
      <c r="E7" s="21">
        <f>'D62'!K7</f>
        <v>15.3711046499562</v>
      </c>
      <c r="F7" s="21">
        <f>'D62'!L7</f>
        <v>16.7360250581693</v>
      </c>
      <c r="G7" s="21">
        <f>'D62'!T7</f>
        <v>16.949544346596099</v>
      </c>
      <c r="H7" s="21">
        <f>'D62'!U7</f>
        <v>16.849702214490001</v>
      </c>
      <c r="I7" s="21">
        <f>'D62'!V7</f>
        <v>16.6983317582479</v>
      </c>
      <c r="J7" s="21">
        <f>'D62'!W7</f>
        <v>19.739929345689699</v>
      </c>
      <c r="K7" s="21">
        <f>'D62'!X7</f>
        <v>17.898072657538201</v>
      </c>
      <c r="L7" s="21">
        <f>'D62'!Y7</f>
        <v>16.8461677144413</v>
      </c>
      <c r="M7" s="21">
        <f>'D62'!Z7</f>
        <v>17.213911442938599</v>
      </c>
    </row>
    <row r="8" spans="2:13">
      <c r="B8" s="20" t="s">
        <v>32</v>
      </c>
      <c r="C8" s="21">
        <f>'D62'!C8</f>
        <v>8.6682500490474794</v>
      </c>
      <c r="D8" s="21">
        <f>'D62'!J8</f>
        <v>8.5104467943366799</v>
      </c>
      <c r="E8" s="21">
        <f>'D62'!K8</f>
        <v>8.6157795733479094</v>
      </c>
      <c r="F8" s="21">
        <f>'D62'!L8</f>
        <v>9.7848706894905906</v>
      </c>
      <c r="G8" s="21">
        <f>'D62'!T8</f>
        <v>9.9859808347125902</v>
      </c>
      <c r="H8" s="21">
        <f>'D62'!U8</f>
        <v>9.9129793015532197</v>
      </c>
      <c r="I8" s="21">
        <f>'D62'!V8</f>
        <v>10.017449276289399</v>
      </c>
      <c r="J8" s="21">
        <f>'D62'!W8</f>
        <v>15.6128702780916</v>
      </c>
      <c r="K8" s="21">
        <f>'D62'!X8</f>
        <v>12.345010564638301</v>
      </c>
      <c r="L8" s="21">
        <f>'D62'!Y8</f>
        <v>10.053350824640299</v>
      </c>
      <c r="M8" s="21">
        <f>'D62'!Z8</f>
        <v>10.2261905167683</v>
      </c>
    </row>
    <row r="9" spans="2:13">
      <c r="B9" s="20" t="s">
        <v>35</v>
      </c>
      <c r="C9" s="21">
        <f>'D62'!C9</f>
        <v>12.2112347376755</v>
      </c>
      <c r="D9" s="21">
        <f>'D62'!J9</f>
        <v>12.1048718971931</v>
      </c>
      <c r="E9" s="21">
        <f>'D62'!K9</f>
        <v>12.204239982325999</v>
      </c>
      <c r="F9" s="21">
        <f>'D62'!L9</f>
        <v>13.3317281311264</v>
      </c>
      <c r="G9" s="21">
        <f>'D62'!T9</f>
        <v>12.047780568349999</v>
      </c>
      <c r="H9" s="21">
        <f>'D62'!U9</f>
        <v>12.018485791869001</v>
      </c>
      <c r="I9" s="21">
        <f>'D62'!V9</f>
        <v>12.0332104517862</v>
      </c>
      <c r="J9" s="21">
        <f>'D62'!W9</f>
        <v>14.0806318392373</v>
      </c>
      <c r="K9" s="21">
        <f>'D62'!X9</f>
        <v>13.617237828672801</v>
      </c>
      <c r="L9" s="21">
        <f>'D62'!Y9</f>
        <v>13.2937590923637</v>
      </c>
      <c r="M9" s="21">
        <f>'D62'!Z9</f>
        <v>13.5935970833211</v>
      </c>
    </row>
    <row r="10" spans="2:13">
      <c r="B10" s="20" t="s">
        <v>36</v>
      </c>
      <c r="C10" s="21">
        <f>'D62'!C10</f>
        <v>16.281209377789299</v>
      </c>
      <c r="D10" s="21">
        <f>'D62'!J10</f>
        <v>14.8127145999105</v>
      </c>
      <c r="E10" s="21">
        <f>'D62'!K10</f>
        <v>14.5958422584253</v>
      </c>
      <c r="F10" s="21">
        <f>'D62'!L10</f>
        <v>16.537912798806602</v>
      </c>
      <c r="G10" s="21">
        <f>'D62'!T10</f>
        <v>16.157047349713501</v>
      </c>
      <c r="H10" s="21">
        <f>'D62'!U10</f>
        <v>15.9071666589809</v>
      </c>
      <c r="I10" s="21">
        <f>'D62'!V10</f>
        <v>15.879630776065699</v>
      </c>
      <c r="J10" s="21">
        <f>'D62'!W10</f>
        <v>16.611677272336699</v>
      </c>
      <c r="K10" s="21">
        <f>'D62'!X10</f>
        <v>15.1342153951315</v>
      </c>
      <c r="L10" s="21">
        <f>'D62'!Y10</f>
        <v>13.637373958471199</v>
      </c>
      <c r="M10" s="21">
        <f>'D62'!Z10</f>
        <v>14.255284924833401</v>
      </c>
    </row>
    <row r="11" spans="2:13">
      <c r="B11" s="20" t="s">
        <v>37</v>
      </c>
      <c r="C11" s="21">
        <f>'D62'!C11</f>
        <v>9.7235017775530199</v>
      </c>
      <c r="D11" s="21">
        <f>'D62'!J11</f>
        <v>8.4757112201708509</v>
      </c>
      <c r="E11" s="21">
        <f>'D62'!K11</f>
        <v>10.5825156326339</v>
      </c>
      <c r="F11" s="21">
        <f>'D62'!L11</f>
        <v>14.4460915509394</v>
      </c>
      <c r="G11" s="21">
        <f>'D62'!T11</f>
        <v>11.676616540426499</v>
      </c>
      <c r="H11" s="21">
        <f>'D62'!U11</f>
        <v>11.8978130944217</v>
      </c>
      <c r="I11" s="21">
        <f>'D62'!V11</f>
        <v>11.9991304356192</v>
      </c>
      <c r="J11" s="21">
        <f>'D62'!W11</f>
        <v>13.6234634935676</v>
      </c>
      <c r="K11" s="21">
        <f>'D62'!X11</f>
        <v>12.443635969433799</v>
      </c>
      <c r="L11" s="21">
        <f>'D62'!Y11</f>
        <v>11.413226709021</v>
      </c>
      <c r="M11" s="21">
        <f>'D62'!Z11</f>
        <v>12.4759816178886</v>
      </c>
    </row>
    <row r="12" spans="2:13">
      <c r="B12" s="20" t="s">
        <v>38</v>
      </c>
      <c r="C12" s="21">
        <f>'D62'!C12</f>
        <v>15.646767263502101</v>
      </c>
      <c r="D12" s="21">
        <f>'D62'!J12</f>
        <v>14.4767159024693</v>
      </c>
      <c r="E12" s="21">
        <f>'D62'!K12</f>
        <v>14.630919470999199</v>
      </c>
      <c r="F12" s="21">
        <f>'D62'!L12</f>
        <v>17.183261342064</v>
      </c>
      <c r="G12" s="21">
        <f>'D62'!T12</f>
        <v>18.925618363550601</v>
      </c>
      <c r="H12" s="21">
        <f>'D62'!U12</f>
        <v>18.4894676699511</v>
      </c>
      <c r="I12" s="21">
        <f>'D62'!V12</f>
        <v>18.283735399424799</v>
      </c>
      <c r="J12" s="21">
        <f>'D62'!W12</f>
        <v>19.5848333453193</v>
      </c>
      <c r="K12" s="21">
        <f>'D62'!X12</f>
        <v>18.7334180186844</v>
      </c>
      <c r="L12" s="21">
        <f>'D62'!Y12</f>
        <v>17.668476525071899</v>
      </c>
      <c r="M12" s="21">
        <f>'D62'!Z12</f>
        <v>18.219802574290799</v>
      </c>
    </row>
    <row r="13" spans="2:13" s="28" customFormat="1">
      <c r="B13" s="23" t="s">
        <v>39</v>
      </c>
      <c r="C13" s="21">
        <f>'D62'!C13</f>
        <v>16.8068471269391</v>
      </c>
      <c r="D13" s="21">
        <f>'D62'!J13</f>
        <v>17.448384089325</v>
      </c>
      <c r="E13" s="21">
        <f>'D62'!K13</f>
        <v>17.573831795050001</v>
      </c>
      <c r="F13" s="21">
        <f>'D62'!L13</f>
        <v>19.094256850333</v>
      </c>
      <c r="G13" s="21">
        <f>'D62'!T13</f>
        <v>19.536191890623499</v>
      </c>
      <c r="H13" s="21">
        <f>'D62'!U13</f>
        <v>19.4091245730806</v>
      </c>
      <c r="I13" s="21">
        <f>'D62'!V13</f>
        <v>19.347055521759099</v>
      </c>
      <c r="J13" s="21">
        <f>'D62'!W13</f>
        <v>22.337178805528001</v>
      </c>
      <c r="K13" s="21">
        <f>'D62'!X13</f>
        <v>20.171629362965</v>
      </c>
      <c r="L13" s="21">
        <f>'D62'!Y13</f>
        <v>19.249836655764501</v>
      </c>
      <c r="M13" s="21">
        <f>'D62'!Z13</f>
        <v>18.817606490464001</v>
      </c>
    </row>
    <row r="14" spans="2:13">
      <c r="B14" s="20" t="s">
        <v>40</v>
      </c>
      <c r="C14" s="21">
        <f>'D62'!C14</f>
        <v>17.3329545561263</v>
      </c>
      <c r="D14" s="21">
        <f>'D62'!J14</f>
        <v>15.806381823760301</v>
      </c>
      <c r="E14" s="21">
        <f>'D62'!K14</f>
        <v>15.645407926848099</v>
      </c>
      <c r="F14" s="21">
        <f>'D62'!L14</f>
        <v>17.1232970054552</v>
      </c>
      <c r="G14" s="21">
        <f>'D62'!T14</f>
        <v>15.297393361372</v>
      </c>
      <c r="H14" s="21">
        <f>'D62'!U14</f>
        <v>15.250019672819199</v>
      </c>
      <c r="I14" s="21">
        <f>'D62'!V14</f>
        <v>15.5582933508351</v>
      </c>
      <c r="J14" s="21">
        <f>'D62'!W14</f>
        <v>17.260712774160599</v>
      </c>
      <c r="K14" s="21">
        <f>'D62'!X14</f>
        <v>16.4877898848349</v>
      </c>
      <c r="L14" s="21">
        <f>'D62'!Y14</f>
        <v>15.5273467632814</v>
      </c>
      <c r="M14" s="21">
        <f>'D62'!Z14</f>
        <v>15.6967662553308</v>
      </c>
    </row>
    <row r="15" spans="2:13">
      <c r="B15" s="20" t="s">
        <v>41</v>
      </c>
      <c r="C15" s="21">
        <f>'D62'!C15</f>
        <v>12.760612969606001</v>
      </c>
      <c r="D15" s="21">
        <f>'D62'!J15</f>
        <v>14.7760777766381</v>
      </c>
      <c r="E15" s="21">
        <f>'D62'!K15</f>
        <v>16.240992930023399</v>
      </c>
      <c r="F15" s="21">
        <f>'D62'!L15</f>
        <v>17.746473713438402</v>
      </c>
      <c r="G15" s="21">
        <f>'D62'!T15</f>
        <v>19.353534039802</v>
      </c>
      <c r="H15" s="21">
        <f>'D62'!U15</f>
        <v>19.031572731676501</v>
      </c>
      <c r="I15" s="21">
        <f>'D62'!V15</f>
        <v>18.6476798241609</v>
      </c>
      <c r="J15" s="21">
        <f>'D62'!W15</f>
        <v>20.429806885361099</v>
      </c>
      <c r="K15" s="21">
        <f>'D62'!X15</f>
        <v>19.2702587190754</v>
      </c>
      <c r="L15" s="21">
        <f>'D62'!Y15</f>
        <v>17.879842075878599</v>
      </c>
      <c r="M15" s="21">
        <f>'D62'!Z15</f>
        <v>17.224926972818899</v>
      </c>
    </row>
    <row r="16" spans="2:13">
      <c r="B16" s="20" t="s">
        <v>42</v>
      </c>
      <c r="C16" s="21">
        <f>'D62'!C16</f>
        <v>12.570925176969499</v>
      </c>
      <c r="D16" s="21">
        <f>'D62'!J16</f>
        <v>15.042266579682201</v>
      </c>
      <c r="E16" s="21">
        <f>'D62'!K16</f>
        <v>15.4784039430711</v>
      </c>
      <c r="F16" s="21">
        <f>'D62'!L16</f>
        <v>15.9970643574456</v>
      </c>
      <c r="G16" s="21">
        <f>'D62'!T16</f>
        <v>11.8810342575105</v>
      </c>
      <c r="H16" s="21">
        <f>'D62'!U16</f>
        <v>11.260929654563901</v>
      </c>
      <c r="I16" s="21">
        <f>'D62'!V16</f>
        <v>10.651028725276401</v>
      </c>
      <c r="J16" s="21">
        <f>'D62'!W16</f>
        <v>11.017741316002899</v>
      </c>
      <c r="K16" s="21">
        <f>'D62'!X16</f>
        <v>10.7143159277935</v>
      </c>
      <c r="L16" s="21">
        <f>'D62'!Y16</f>
        <v>10.380824920153399</v>
      </c>
      <c r="M16" s="21">
        <f>'D62'!Z16</f>
        <v>10.7952519354487</v>
      </c>
    </row>
    <row r="17" spans="2:13">
      <c r="B17" s="20" t="s">
        <v>43</v>
      </c>
      <c r="C17" s="21">
        <f>'D62'!C17</f>
        <v>5.39520252438012</v>
      </c>
      <c r="D17" s="21">
        <f>'D62'!J17</f>
        <v>5.4347656567659701</v>
      </c>
      <c r="E17" s="21">
        <f>'D62'!K17</f>
        <v>5.64774033916538</v>
      </c>
      <c r="F17" s="21">
        <f>'D62'!L17</f>
        <v>7.5236072089116401</v>
      </c>
      <c r="G17" s="21">
        <f>'D62'!T17</f>
        <v>6.4862230539083798</v>
      </c>
      <c r="H17" s="21">
        <f>'D62'!U17</f>
        <v>6.6275032206148596</v>
      </c>
      <c r="I17" s="21">
        <f>'D62'!V17</f>
        <v>7.3482382066548997</v>
      </c>
      <c r="J17" s="21">
        <f>'D62'!W17</f>
        <v>10.0568589156165</v>
      </c>
      <c r="K17" s="21">
        <f>'D62'!X17</f>
        <v>9.3413873519402308</v>
      </c>
      <c r="L17" s="21">
        <f>'D62'!Y17</f>
        <v>7.2879409102649202</v>
      </c>
      <c r="M17" s="21">
        <f>'D62'!Z17</f>
        <v>6.7965160033370804</v>
      </c>
    </row>
    <row r="18" spans="2:13">
      <c r="B18" s="20" t="s">
        <v>44</v>
      </c>
      <c r="C18" s="21">
        <f>'D62'!C18</f>
        <v>7.34511156602714</v>
      </c>
      <c r="D18" s="21">
        <f>'D62'!J18</f>
        <v>9.7194188402090695</v>
      </c>
      <c r="E18" s="21">
        <f>'D62'!K18</f>
        <v>11.647721351865201</v>
      </c>
      <c r="F18" s="21">
        <f>'D62'!L18</f>
        <v>14.3389222985973</v>
      </c>
      <c r="G18" s="21">
        <f>'D62'!T18</f>
        <v>7.44483078095175</v>
      </c>
      <c r="H18" s="21">
        <f>'D62'!U18</f>
        <v>6.9507556657694503</v>
      </c>
      <c r="I18" s="21">
        <f>'D62'!V18</f>
        <v>6.6159631673618797</v>
      </c>
      <c r="J18" s="21">
        <f>'D62'!W18</f>
        <v>7.8393353076941201</v>
      </c>
      <c r="K18" s="21">
        <f>'D62'!X18</f>
        <v>6.5261175882893898</v>
      </c>
      <c r="L18" s="21">
        <f>'D62'!Y18</f>
        <v>5.4230338862007104</v>
      </c>
      <c r="M18" s="21">
        <f>'D62'!Z18</f>
        <v>5.7724866618365001</v>
      </c>
    </row>
    <row r="19" spans="2:13">
      <c r="B19" s="20" t="s">
        <v>45</v>
      </c>
      <c r="C19" s="21">
        <f>'D62'!C19</f>
        <v>6.2366919795665696</v>
      </c>
      <c r="D19" s="21">
        <f>'D62'!J19</f>
        <v>5.27274659457151</v>
      </c>
      <c r="E19" s="21">
        <f>'D62'!K19</f>
        <v>5.3441155514873699</v>
      </c>
      <c r="F19" s="21">
        <f>'D62'!L19</f>
        <v>5.5825312516208498</v>
      </c>
      <c r="G19" s="21">
        <f>'D62'!T19</f>
        <v>5.5272505882195002</v>
      </c>
      <c r="H19" s="21">
        <f>'D62'!U19</f>
        <v>5.5456443595451699</v>
      </c>
      <c r="I19" s="21">
        <f>'D62'!V19</f>
        <v>5.5973009129082696</v>
      </c>
      <c r="J19" s="21">
        <f>'D62'!W19</f>
        <v>6.9341780505440296</v>
      </c>
      <c r="K19" s="21">
        <f>'D62'!X19</f>
        <v>5.6928199198187599</v>
      </c>
      <c r="L19" s="21">
        <f>'D62'!Y19</f>
        <v>5.3175855378645798</v>
      </c>
      <c r="M19" s="21">
        <f>'D62'!Z19</f>
        <v>5.7364172299589198</v>
      </c>
    </row>
    <row r="20" spans="2:13">
      <c r="B20" s="20" t="s">
        <v>46</v>
      </c>
      <c r="C20" s="21">
        <f>'D62'!C20</f>
        <v>15.723953564113801</v>
      </c>
      <c r="D20" s="21">
        <f>'D62'!J20</f>
        <v>16.304164512310901</v>
      </c>
      <c r="E20" s="21">
        <f>'D62'!K20</f>
        <v>16.868457062120399</v>
      </c>
      <c r="F20" s="21">
        <f>'D62'!L20</f>
        <v>18.409554204299901</v>
      </c>
      <c r="G20" s="21">
        <f>'D62'!T20</f>
        <v>19.5703852064755</v>
      </c>
      <c r="H20" s="21">
        <f>'D62'!U20</f>
        <v>19.602030528123201</v>
      </c>
      <c r="I20" s="21">
        <f>'D62'!V20</f>
        <v>20.021597869879301</v>
      </c>
      <c r="J20" s="21">
        <f>'D62'!W20</f>
        <v>23.9025242874018</v>
      </c>
      <c r="K20" s="21">
        <f>'D62'!X20</f>
        <v>21.594268766573201</v>
      </c>
      <c r="L20" s="21">
        <f>'D62'!Y20</f>
        <v>20.374903063506199</v>
      </c>
      <c r="M20" s="21">
        <f>'D62'!Z20</f>
        <v>19.9476372524943</v>
      </c>
    </row>
    <row r="21" spans="2:13">
      <c r="B21" s="20" t="s">
        <v>47</v>
      </c>
      <c r="C21" s="21" t="str">
        <f>'D62'!C21</f>
        <v/>
      </c>
      <c r="D21" s="21">
        <f>'D62'!J21</f>
        <v>10.6282301068254</v>
      </c>
      <c r="E21" s="21">
        <f>'D62'!K21</f>
        <v>11.089931905306299</v>
      </c>
      <c r="F21" s="21">
        <f>'D62'!L21</f>
        <v>12.4184140895109</v>
      </c>
      <c r="G21" s="21">
        <f>'D62'!T21</f>
        <v>12.2740397741347</v>
      </c>
      <c r="H21" s="21">
        <f>'D62'!U21</f>
        <v>12.2739320061923</v>
      </c>
      <c r="I21" s="21">
        <f>'D62'!V21</f>
        <v>12.319657550992</v>
      </c>
      <c r="J21" s="21">
        <f>'D62'!W21</f>
        <v>12.8506650656171</v>
      </c>
      <c r="K21" s="21">
        <f>'D62'!X21</f>
        <v>12.7907710494346</v>
      </c>
      <c r="L21" s="21">
        <f>'D62'!Y21</f>
        <v>12.941663425547601</v>
      </c>
      <c r="M21" s="21">
        <f>'D62'!Z21</f>
        <v>11.840179080522899</v>
      </c>
    </row>
    <row r="22" spans="2:13">
      <c r="B22" s="20" t="s">
        <v>48</v>
      </c>
      <c r="C22" s="21">
        <f>'D62'!C22</f>
        <v>1.7894356436259</v>
      </c>
      <c r="D22" s="21">
        <f>'D62'!J22</f>
        <v>2.6864689720858999</v>
      </c>
      <c r="E22" s="21">
        <f>'D62'!K22</f>
        <v>2.9790612905743798</v>
      </c>
      <c r="F22" s="21">
        <f>'D62'!L22</f>
        <v>3.2420394875988401</v>
      </c>
      <c r="G22" s="21">
        <f>'D62'!T22</f>
        <v>4.6197153301883498</v>
      </c>
      <c r="H22" s="21">
        <f>'D62'!U22</f>
        <v>4.8585569971118199</v>
      </c>
      <c r="I22" s="21">
        <f>'D62'!V22</f>
        <v>5.4107913562240197</v>
      </c>
      <c r="J22" s="21">
        <f>'D62'!W22</f>
        <v>6.0877502742939997</v>
      </c>
      <c r="K22" s="21">
        <f>'D62'!X22</f>
        <v>6.1188447125897696</v>
      </c>
      <c r="L22" s="21">
        <f>'D62'!Y22</f>
        <v>6.64965703531076</v>
      </c>
      <c r="M22" s="21">
        <f>'D62'!Z22</f>
        <v>6.6781654125243097</v>
      </c>
    </row>
    <row r="23" spans="2:13">
      <c r="B23" s="20" t="s">
        <v>49</v>
      </c>
      <c r="C23" s="21">
        <f>'D62'!C23</f>
        <v>12.5000727833441</v>
      </c>
      <c r="D23" s="21">
        <f>'D62'!J23</f>
        <v>7.3825182907861304</v>
      </c>
      <c r="E23" s="21">
        <f>'D62'!K23</f>
        <v>8.4353768180915196</v>
      </c>
      <c r="F23" s="21">
        <f>'D62'!L23</f>
        <v>13.1956808626458</v>
      </c>
      <c r="G23" s="21">
        <f>'D62'!T23</f>
        <v>10.7380414932809</v>
      </c>
      <c r="H23" s="21">
        <f>'D62'!U23</f>
        <v>10.6201930612892</v>
      </c>
      <c r="I23" s="21">
        <f>'D62'!V23</f>
        <v>11.084993029898399</v>
      </c>
      <c r="J23" s="21">
        <f>'D62'!W23</f>
        <v>12.302621718745399</v>
      </c>
      <c r="K23" s="21">
        <f>'D62'!X23</f>
        <v>12.5571390075359</v>
      </c>
      <c r="L23" s="21">
        <f>'D62'!Y23</f>
        <v>12.680239364124199</v>
      </c>
      <c r="M23" s="21">
        <f>'D62'!Z23</f>
        <v>12.0681861964084</v>
      </c>
    </row>
    <row r="24" spans="2:13">
      <c r="B24" s="20" t="s">
        <v>50</v>
      </c>
      <c r="C24" s="21">
        <f>'D62'!C24</f>
        <v>11.4703299434721</v>
      </c>
      <c r="D24" s="21">
        <f>'D62'!J24</f>
        <v>9.6614101876930096</v>
      </c>
      <c r="E24" s="21">
        <f>'D62'!K24</f>
        <v>11.4934031700202</v>
      </c>
      <c r="F24" s="21">
        <f>'D62'!L24</f>
        <v>16.1447603788679</v>
      </c>
      <c r="G24" s="21">
        <f>'D62'!T24</f>
        <v>10.946774947848199</v>
      </c>
      <c r="H24" s="21">
        <f>'D62'!U24</f>
        <v>11.6600709592517</v>
      </c>
      <c r="I24" s="21">
        <f>'D62'!V24</f>
        <v>11.9650522906201</v>
      </c>
      <c r="J24" s="21">
        <f>'D62'!W24</f>
        <v>14.320613298653999</v>
      </c>
      <c r="K24" s="21">
        <f>'D62'!X24</f>
        <v>12.902688160790399</v>
      </c>
      <c r="L24" s="21">
        <f>'D62'!Y24</f>
        <v>12.051507064215199</v>
      </c>
      <c r="M24" s="21">
        <f>'D62'!Z24</f>
        <v>12.3839936729107</v>
      </c>
    </row>
    <row r="25" spans="2:13">
      <c r="B25" s="20" t="s">
        <v>51</v>
      </c>
      <c r="C25" s="21">
        <f>'D62'!C25</f>
        <v>13.317525468842399</v>
      </c>
      <c r="D25" s="21">
        <f>'D62'!J25</f>
        <v>13.371401546834701</v>
      </c>
      <c r="E25" s="21">
        <f>'D62'!K25</f>
        <v>13.892655002770701</v>
      </c>
      <c r="F25" s="21">
        <f>'D62'!L25</f>
        <v>15.801824820593</v>
      </c>
      <c r="G25" s="21">
        <f>'D62'!T25</f>
        <v>14.809076978470101</v>
      </c>
      <c r="H25" s="21">
        <f>'D62'!U25</f>
        <v>14.9955513170038</v>
      </c>
      <c r="I25" s="21">
        <f>'D62'!V25</f>
        <v>15.273548722473199</v>
      </c>
      <c r="J25" s="21">
        <f>'D62'!W25</f>
        <v>17.2499906120592</v>
      </c>
      <c r="K25" s="21">
        <f>'D62'!X25</f>
        <v>15.093159478756901</v>
      </c>
      <c r="L25" s="21">
        <f>'D62'!Y25</f>
        <v>15.5573914277238</v>
      </c>
      <c r="M25" s="21">
        <f>'D62'!Z25</f>
        <v>16.5747858437656</v>
      </c>
    </row>
    <row r="26" spans="2:13">
      <c r="B26" s="20" t="s">
        <v>52</v>
      </c>
      <c r="C26" s="21" t="str">
        <f>'D62'!C26</f>
        <v/>
      </c>
      <c r="D26" s="21">
        <f>'D62'!J26</f>
        <v>1.54928716117629</v>
      </c>
      <c r="E26" s="21">
        <f>'D62'!K26</f>
        <v>1.6088377204887701</v>
      </c>
      <c r="F26" s="21">
        <f>'D62'!L26</f>
        <v>1.9003181355937599</v>
      </c>
      <c r="G26" s="21">
        <f>'D62'!T26</f>
        <v>2.8356338210407901</v>
      </c>
      <c r="H26" s="21">
        <f>'D62'!U26</f>
        <v>3.0863505538895502</v>
      </c>
      <c r="I26" s="21">
        <f>'D62'!V26</f>
        <v>3.3373015557876902</v>
      </c>
      <c r="J26" s="21">
        <f>'D62'!W26</f>
        <v>3.7430122186713302</v>
      </c>
      <c r="K26" s="21">
        <f>'D62'!X26</f>
        <v>3.7659435836497499</v>
      </c>
      <c r="L26" s="21">
        <f>'D62'!Y26</f>
        <v>3.82147988137412</v>
      </c>
      <c r="M26" s="21">
        <f>'D62'!Z26</f>
        <v>3.9873659378647601</v>
      </c>
    </row>
    <row r="27" spans="2:13">
      <c r="B27" s="20" t="s">
        <v>53</v>
      </c>
      <c r="C27" s="21">
        <f>'D62'!C27</f>
        <v>11.0267563927632</v>
      </c>
      <c r="D27" s="21">
        <f>'D62'!J27</f>
        <v>10.015976877684601</v>
      </c>
      <c r="E27" s="21">
        <f>'D62'!K27</f>
        <v>10.1084141078061</v>
      </c>
      <c r="F27" s="21">
        <f>'D62'!L27</f>
        <v>11.034747601055599</v>
      </c>
      <c r="G27" s="21">
        <f>'D62'!T27</f>
        <v>11.2604063868013</v>
      </c>
      <c r="H27" s="21">
        <f>'D62'!U27</f>
        <v>10.8498576732595</v>
      </c>
      <c r="I27" s="21">
        <f>'D62'!V27</f>
        <v>10.518133403714501</v>
      </c>
      <c r="J27" s="21">
        <f>'D62'!W27</f>
        <v>11.179686035986901</v>
      </c>
      <c r="K27" s="21">
        <f>'D62'!X27</f>
        <v>10.4943076664236</v>
      </c>
      <c r="L27" s="21">
        <f>'D62'!Y27</f>
        <v>9.7304340826306603</v>
      </c>
      <c r="M27" s="21">
        <f>'D62'!Z27</f>
        <v>10.297780346366</v>
      </c>
    </row>
    <row r="28" spans="2:13" ht="30">
      <c r="B28" s="20" t="s">
        <v>54</v>
      </c>
      <c r="C28" s="21">
        <f>'D62'!C28</f>
        <v>11.055636682243</v>
      </c>
      <c r="D28" s="21">
        <f>'D62'!J28</f>
        <v>9.7690706793661697</v>
      </c>
      <c r="E28" s="21">
        <f>'D62'!K28</f>
        <v>10.4442309113756</v>
      </c>
      <c r="F28" s="21">
        <f>'D62'!L28</f>
        <v>11.024821545286599</v>
      </c>
      <c r="G28" s="21">
        <f>'D62'!T28</f>
        <v>9.0855619571760293</v>
      </c>
      <c r="H28" s="21">
        <f>'D62'!U28</f>
        <v>9.3852168545234207</v>
      </c>
      <c r="I28" s="21">
        <f>'D62'!V28</f>
        <v>9.6048905053006308</v>
      </c>
      <c r="J28" s="21">
        <f>'D62'!W28</f>
        <v>10.7372175980975</v>
      </c>
      <c r="K28" s="21">
        <f>'D62'!X28</f>
        <v>10.2163401208024</v>
      </c>
      <c r="L28" s="21">
        <f>'D62'!Y28</f>
        <v>10.362993284199201</v>
      </c>
      <c r="M28" s="21" t="str">
        <f>'D62'!Z28</f>
        <v/>
      </c>
    </row>
    <row r="29" spans="2:13">
      <c r="B29" s="20" t="s">
        <v>55</v>
      </c>
      <c r="C29" s="21">
        <f>'D62'!C29</f>
        <v>13.065192441748</v>
      </c>
      <c r="D29" s="21">
        <f>'D62'!J29</f>
        <v>11.891707984241799</v>
      </c>
      <c r="E29" s="21">
        <f>'D62'!K29</f>
        <v>11.478051282638001</v>
      </c>
      <c r="F29" s="21">
        <f>'D62'!L29</f>
        <v>13.498519497383301</v>
      </c>
      <c r="G29" s="21">
        <f>'D62'!T29</f>
        <v>14.8467862717466</v>
      </c>
      <c r="H29" s="21">
        <f>'D62'!U29</f>
        <v>14.1268714451036</v>
      </c>
      <c r="I29" s="21">
        <f>'D62'!V29</f>
        <v>14.5747340028474</v>
      </c>
      <c r="J29" s="21">
        <f>'D62'!W29</f>
        <v>16.7359944533919</v>
      </c>
      <c r="K29" s="21">
        <f>'D62'!X29</f>
        <v>13.7501269099808</v>
      </c>
      <c r="L29" s="21">
        <f>'D62'!Y29</f>
        <v>10.7803524409664</v>
      </c>
      <c r="M29" s="21">
        <f>'D62'!Z29</f>
        <v>13.1353750121916</v>
      </c>
    </row>
    <row r="30" spans="2:13">
      <c r="B30" s="20" t="s">
        <v>56</v>
      </c>
      <c r="C30" s="21">
        <f>'D62'!C30</f>
        <v>15.986957024967101</v>
      </c>
      <c r="D30" s="21">
        <f>'D62'!J30</f>
        <v>14.150811733351301</v>
      </c>
      <c r="E30" s="21">
        <f>'D62'!K30</f>
        <v>13.995221707057899</v>
      </c>
      <c r="F30" s="21">
        <f>'D62'!L30</f>
        <v>14.484488719465199</v>
      </c>
      <c r="G30" s="21">
        <f>'D62'!T30</f>
        <v>15.075249043987601</v>
      </c>
      <c r="H30" s="21">
        <f>'D62'!U30</f>
        <v>14.7227562841459</v>
      </c>
      <c r="I30" s="21">
        <f>'D62'!V30</f>
        <v>15.2747124047453</v>
      </c>
      <c r="J30" s="21">
        <f>'D62'!W30</f>
        <v>16.542405991936199</v>
      </c>
      <c r="K30" s="21">
        <f>'D62'!X30</f>
        <v>15.8219106539952</v>
      </c>
      <c r="L30" s="21">
        <f>'D62'!Y30</f>
        <v>14.8246448554429</v>
      </c>
      <c r="M30" s="21">
        <f>'D62'!Z30</f>
        <v>15.661848360041301</v>
      </c>
    </row>
    <row r="31" spans="2:13">
      <c r="B31" s="20" t="s">
        <v>57</v>
      </c>
      <c r="C31" s="21">
        <f>'D62'!C31</f>
        <v>11.268514223614</v>
      </c>
      <c r="D31" s="21">
        <f>'D62'!J31</f>
        <v>14.2390105603207</v>
      </c>
      <c r="E31" s="21">
        <f>'D62'!K31</f>
        <v>14.723166135538699</v>
      </c>
      <c r="F31" s="21">
        <f>'D62'!L31</f>
        <v>16.548107176524201</v>
      </c>
      <c r="G31" s="21">
        <f>'D62'!T31</f>
        <v>16.6632110736759</v>
      </c>
      <c r="H31" s="21">
        <f>'D62'!U31</f>
        <v>16.37950515783</v>
      </c>
      <c r="I31" s="21">
        <f>'D62'!V31</f>
        <v>16.224167576752301</v>
      </c>
      <c r="J31" s="21">
        <f>'D62'!W31</f>
        <v>18.062185453854401</v>
      </c>
      <c r="K31" s="21">
        <f>'D62'!X31</f>
        <v>17.355420591943702</v>
      </c>
      <c r="L31" s="21">
        <f>'D62'!Y31</f>
        <v>16.517823274195202</v>
      </c>
      <c r="M31" s="21">
        <f>'D62'!Z31</f>
        <v>15.7893694384456</v>
      </c>
    </row>
    <row r="32" spans="2:13" ht="30">
      <c r="B32" s="20" t="s">
        <v>58</v>
      </c>
      <c r="C32" s="21">
        <f>'D62'!C32</f>
        <v>13.3592501141644</v>
      </c>
      <c r="D32" s="21">
        <f>'D62'!J32</f>
        <v>11.8726146885605</v>
      </c>
      <c r="E32" s="21">
        <f>'D62'!K32</f>
        <v>11.651386966208699</v>
      </c>
      <c r="F32" s="21">
        <f>'D62'!L32</f>
        <v>14.1272033106601</v>
      </c>
      <c r="G32" s="21">
        <f>'D62'!T32</f>
        <v>13.5035899678874</v>
      </c>
      <c r="H32" s="21">
        <f>'D62'!U32</f>
        <v>13.138951190834</v>
      </c>
      <c r="I32" s="21">
        <f>'D62'!V32</f>
        <v>13.3315022957142</v>
      </c>
      <c r="J32" s="21">
        <f>'D62'!W32</f>
        <v>14.5188882049213</v>
      </c>
      <c r="K32" s="21">
        <f>'D62'!X32</f>
        <v>14.683991994822399</v>
      </c>
      <c r="L32" s="21">
        <f>'D62'!Y32</f>
        <v>14.428292085952901</v>
      </c>
      <c r="M32" s="21">
        <f>'D62'!Z32</f>
        <v>16.3765719746551</v>
      </c>
    </row>
    <row r="33" spans="2:14">
      <c r="B33" s="20" t="s">
        <v>59</v>
      </c>
      <c r="C33" s="21">
        <f>'D62'!C33</f>
        <v>17.033171198599199</v>
      </c>
      <c r="D33" s="21">
        <f>'D62'!J33</f>
        <v>15.0949814942822</v>
      </c>
      <c r="E33" s="21">
        <f>'D62'!K33</f>
        <v>15.369751913090701</v>
      </c>
      <c r="F33" s="21">
        <f>'D62'!L33</f>
        <v>17.227350941766801</v>
      </c>
      <c r="G33" s="21">
        <f>'D62'!T33</f>
        <v>15.9728414442956</v>
      </c>
      <c r="H33" s="21">
        <f>'D62'!U33</f>
        <v>15.4879515967774</v>
      </c>
      <c r="I33" s="21">
        <f>'D62'!V33</f>
        <v>15.3781256769546</v>
      </c>
      <c r="J33" s="21">
        <f>'D62'!W33</f>
        <v>17.410732703420699</v>
      </c>
      <c r="K33" s="21">
        <f>'D62'!X33</f>
        <v>16.204193011308099</v>
      </c>
      <c r="L33" s="21">
        <f>'D62'!Y33</f>
        <v>16.267158841948302</v>
      </c>
      <c r="M33" s="21">
        <f>'D62'!Z33</f>
        <v>15.1953583922205</v>
      </c>
    </row>
    <row r="34" spans="2:14">
      <c r="B34" s="20" t="s">
        <v>60</v>
      </c>
      <c r="C34" s="21">
        <f>'D62'!C34</f>
        <v>11.629339885016099</v>
      </c>
      <c r="D34" s="21">
        <f>'D62'!J34</f>
        <v>11.4223959923567</v>
      </c>
      <c r="E34" s="21">
        <f>'D62'!K34</f>
        <v>12.250816229666199</v>
      </c>
      <c r="F34" s="21">
        <f>'D62'!L34</f>
        <v>14.387272947557801</v>
      </c>
      <c r="G34" s="21">
        <f>'D62'!T34</f>
        <v>15.157466855380701</v>
      </c>
      <c r="H34" s="21">
        <f>'D62'!U34</f>
        <v>15.283565788648801</v>
      </c>
      <c r="I34" s="21">
        <f>'D62'!V34</f>
        <v>15.7043494907116</v>
      </c>
      <c r="J34" s="21">
        <f>'D62'!W34</f>
        <v>20.192895235092699</v>
      </c>
      <c r="K34" s="21">
        <f>'D62'!X34</f>
        <v>18.4130139525397</v>
      </c>
      <c r="L34" s="21">
        <f>'D62'!Y34</f>
        <v>16.633676196411098</v>
      </c>
      <c r="M34" s="21">
        <f>'D62'!Z34</f>
        <v>16.814520757860102</v>
      </c>
    </row>
    <row r="35" spans="2:14">
      <c r="B35" s="20" t="s">
        <v>61</v>
      </c>
      <c r="C35" s="21">
        <f>'D62'!C35</f>
        <v>14.6428704868419</v>
      </c>
      <c r="D35" s="21">
        <f>'D62'!J35</f>
        <v>13.5520089512827</v>
      </c>
      <c r="E35" s="21">
        <f>'D62'!K35</f>
        <v>13.623765400341799</v>
      </c>
      <c r="F35" s="21">
        <f>'D62'!L35</f>
        <v>14.6891642407339</v>
      </c>
      <c r="G35" s="21">
        <f>'D62'!T35</f>
        <v>12.906349616084301</v>
      </c>
      <c r="H35" s="21">
        <f>'D62'!U35</f>
        <v>12.667315486069899</v>
      </c>
      <c r="I35" s="21">
        <f>'D62'!V35</f>
        <v>12.311771485243799</v>
      </c>
      <c r="J35" s="21">
        <f>'D62'!W35</f>
        <v>12.8008328257961</v>
      </c>
      <c r="K35" s="21">
        <f>'D62'!X35</f>
        <v>11.977563626329299</v>
      </c>
      <c r="L35" s="21">
        <f>'D62'!Y35</f>
        <v>11.5517242261191</v>
      </c>
      <c r="M35" s="21">
        <f>'D62'!Z35</f>
        <v>11.456533438400101</v>
      </c>
    </row>
    <row r="36" spans="2:14">
      <c r="B36" s="20" t="s">
        <v>62</v>
      </c>
      <c r="C36" s="21">
        <f>'D62'!C36</f>
        <v>9.1993884872092497</v>
      </c>
      <c r="D36" s="21">
        <f>'D62'!J36</f>
        <v>9.2072596809856506</v>
      </c>
      <c r="E36" s="21">
        <f>'D62'!K36</f>
        <v>8.9179380849381307</v>
      </c>
      <c r="F36" s="21">
        <f>'D62'!L36</f>
        <v>9.9207667655556993</v>
      </c>
      <c r="G36" s="21">
        <f>'D62'!T36</f>
        <v>10.1574961531295</v>
      </c>
      <c r="H36" s="21">
        <f>'D62'!U36</f>
        <v>9.8882126071663006</v>
      </c>
      <c r="I36" s="21">
        <f>'D62'!V36</f>
        <v>9.9720372478627102</v>
      </c>
      <c r="J36" s="21">
        <f>'D62'!W36</f>
        <v>12.585312681449</v>
      </c>
      <c r="K36" s="21">
        <f>'D62'!X36</f>
        <v>11.092491836828099</v>
      </c>
      <c r="L36" s="21">
        <f>'D62'!Y36</f>
        <v>9.6554836440591494</v>
      </c>
      <c r="M36" s="21">
        <f>'D62'!Z36</f>
        <v>9.7203475637415497</v>
      </c>
    </row>
    <row r="37" spans="2:14" ht="30">
      <c r="B37" s="20" t="s">
        <v>63</v>
      </c>
      <c r="C37" s="21">
        <f>'D62'!C37</f>
        <v>11.1411108042502</v>
      </c>
      <c r="D37" s="21">
        <f>'D62'!J37</f>
        <v>11.9106948752361</v>
      </c>
      <c r="E37" s="21">
        <f>'D62'!K37</f>
        <v>12.356927710843401</v>
      </c>
      <c r="F37" s="21">
        <f>'D62'!L37</f>
        <v>14.1062576107211</v>
      </c>
      <c r="G37" s="21">
        <f>'D62'!T37</f>
        <v>12.7784537873557</v>
      </c>
      <c r="H37" s="21">
        <f>'D62'!U37</f>
        <v>12.6712583352538</v>
      </c>
      <c r="I37" s="21">
        <f>'D62'!V37</f>
        <v>12.4551405354084</v>
      </c>
      <c r="J37" s="21">
        <f>'D62'!W37</f>
        <v>14.233134900826499</v>
      </c>
      <c r="K37" s="21">
        <f>'D62'!X37</f>
        <v>13.4737026341122</v>
      </c>
      <c r="L37" s="21">
        <f>'D62'!Y37</f>
        <v>12.841212969457301</v>
      </c>
      <c r="M37" s="21">
        <f>'D62'!Z37</f>
        <v>13.107363137208701</v>
      </c>
    </row>
    <row r="38" spans="2:14" ht="30">
      <c r="B38" s="20" t="s">
        <v>64</v>
      </c>
      <c r="C38" s="21">
        <f>'D62'!C38</f>
        <v>10.2797463103915</v>
      </c>
      <c r="D38" s="21">
        <f>'D62'!J38</f>
        <v>11.818416920059599</v>
      </c>
      <c r="E38" s="21">
        <f>'D62'!K38</f>
        <v>13.099623077046999</v>
      </c>
      <c r="F38" s="21">
        <f>'D62'!L38</f>
        <v>14.6685523074316</v>
      </c>
      <c r="G38" s="21">
        <f>'D62'!T38</f>
        <v>14.4259574521895</v>
      </c>
      <c r="H38" s="21">
        <f>'D62'!U38</f>
        <v>14.2751328684857</v>
      </c>
      <c r="I38" s="21">
        <f>'D62'!V38</f>
        <v>14.4603026269938</v>
      </c>
      <c r="J38" s="21">
        <f>'D62'!W38</f>
        <v>19.7392330982731</v>
      </c>
      <c r="K38" s="21">
        <f>'D62'!X38</f>
        <v>19.3977452846399</v>
      </c>
      <c r="L38" s="21">
        <f>'D62'!Y38</f>
        <v>15.5441974787223</v>
      </c>
      <c r="M38" s="21">
        <f>'D62'!Z38</f>
        <v>15.0733567745327</v>
      </c>
    </row>
    <row r="39" spans="2:14">
      <c r="B39" s="20" t="s">
        <v>84</v>
      </c>
      <c r="C39" s="21">
        <f>'D62'!C39</f>
        <v>15.4992057404934</v>
      </c>
      <c r="D39" s="21">
        <f>'D62'!J39</f>
        <v>15.0414475859373</v>
      </c>
      <c r="E39" s="21">
        <f>'D62'!K39</f>
        <v>15.3376557025242</v>
      </c>
      <c r="F39" s="21">
        <f>'D62'!L39</f>
        <v>16.958748827905399</v>
      </c>
      <c r="G39" s="21">
        <f>'D62'!T39</f>
        <v>16.568964143124099</v>
      </c>
      <c r="H39" s="21">
        <f>'D62'!U39</f>
        <v>16.438757055944102</v>
      </c>
      <c r="I39" s="21">
        <f>'D62'!V39</f>
        <v>16.5403273405229</v>
      </c>
      <c r="J39" s="21">
        <f>'D62'!W39</f>
        <v>19.000142330078798</v>
      </c>
      <c r="K39" s="21">
        <f>'D62'!X39</f>
        <v>17.5336296390097</v>
      </c>
      <c r="L39" s="21">
        <f>'D62'!Y39</f>
        <v>16.4213021444072</v>
      </c>
      <c r="M39" s="21">
        <f>'D62'!Z39</f>
        <v>16.452938567606601</v>
      </c>
    </row>
    <row r="40" spans="2:14" ht="30">
      <c r="B40" s="20" t="s">
        <v>85</v>
      </c>
      <c r="C40" s="21">
        <f>'D62'!C40</f>
        <v>15.4143018439829</v>
      </c>
      <c r="D40" s="21">
        <f>'D62'!J40</f>
        <v>14.8339783033615</v>
      </c>
      <c r="E40" s="21">
        <f>'D62'!K40</f>
        <v>15.087832891474701</v>
      </c>
      <c r="F40" s="21">
        <f>'D62'!L40</f>
        <v>16.671772234885601</v>
      </c>
      <c r="G40" s="21">
        <f>'D62'!T40</f>
        <v>16.1592888628171</v>
      </c>
      <c r="H40" s="21">
        <f>'D62'!U40</f>
        <v>16.0028221210715</v>
      </c>
      <c r="I40" s="21">
        <f>'D62'!V40</f>
        <v>16.0853346856751</v>
      </c>
      <c r="J40" s="21">
        <f>'D62'!W40</f>
        <v>18.332407250467401</v>
      </c>
      <c r="K40" s="21">
        <f>'D62'!X40</f>
        <v>16.959060566340199</v>
      </c>
      <c r="L40" s="21">
        <f>'D62'!Y40</f>
        <v>15.9111730658179</v>
      </c>
      <c r="M40" s="21">
        <f>'D62'!Z40</f>
        <v>15.986172557030001</v>
      </c>
    </row>
    <row r="42" spans="2:14">
      <c r="B42" s="26" t="s">
        <v>65</v>
      </c>
      <c r="N42" s="27"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BC2D-BF3C-4E8B-881C-26EEA8808227}">
  <dimension ref="B1:N45"/>
  <sheetViews>
    <sheetView topLeftCell="A17" workbookViewId="0">
      <selection activeCell="M41" sqref="B6:M41"/>
    </sheetView>
  </sheetViews>
  <sheetFormatPr baseColWidth="10" defaultRowHeight="15"/>
  <cols>
    <col min="1" max="1" width="11.42578125" style="15"/>
    <col min="2" max="2" width="15.85546875" style="15" customWidth="1"/>
    <col min="3" max="16384" width="11.42578125" style="15"/>
  </cols>
  <sheetData>
    <row r="1" spans="2:13">
      <c r="B1" s="16" t="s">
        <v>0</v>
      </c>
    </row>
    <row r="2" spans="2:13">
      <c r="B2" s="17" t="s">
        <v>1</v>
      </c>
    </row>
    <row r="3" spans="2:13">
      <c r="B3" s="17" t="s">
        <v>90</v>
      </c>
    </row>
    <row r="4" spans="2:13">
      <c r="B4" s="17" t="s">
        <v>2</v>
      </c>
    </row>
    <row r="6" spans="2:13" ht="15.95" customHeight="1">
      <c r="B6" s="18"/>
      <c r="C6" s="19" t="s">
        <v>4</v>
      </c>
      <c r="D6" s="19" t="s">
        <v>11</v>
      </c>
      <c r="E6" s="19" t="s">
        <v>12</v>
      </c>
      <c r="F6" s="19" t="s">
        <v>13</v>
      </c>
      <c r="G6" s="19" t="s">
        <v>21</v>
      </c>
      <c r="H6" s="19" t="s">
        <v>22</v>
      </c>
      <c r="I6" s="19" t="s">
        <v>23</v>
      </c>
      <c r="J6" s="19" t="s">
        <v>24</v>
      </c>
      <c r="K6" s="19" t="s">
        <v>25</v>
      </c>
      <c r="L6" s="19" t="s">
        <v>26</v>
      </c>
      <c r="M6" s="19" t="s">
        <v>27</v>
      </c>
    </row>
    <row r="7" spans="2:13" ht="15.95" customHeight="1">
      <c r="B7" s="20" t="s">
        <v>30</v>
      </c>
      <c r="C7" s="21">
        <f>VLOOKUP(B7,'Dépenses publiques'!$B$6:$Z$45,2,FALSE)</f>
        <v>51.449328565120702</v>
      </c>
      <c r="D7" s="21">
        <f>VLOOKUP(B7,'Dépenses publiques'!$B$6:$Z$45,9,FALSE)</f>
        <v>49.719716327922498</v>
      </c>
      <c r="E7" s="21">
        <f>VLOOKUP(B7,'Dépenses publiques'!$B$6:$Z$45,10,FALSE)</f>
        <v>50.404328945960302</v>
      </c>
      <c r="F7" s="21">
        <f>VLOOKUP(B7,'Dépenses publiques'!$B$6:$Z$45,11,FALSE)</f>
        <v>54.597396709340799</v>
      </c>
      <c r="G7" s="21">
        <f>VLOOKUP(B7,'Dépenses publiques'!$B$6:$Z$45,19,FALSE)</f>
        <v>49.821037126682597</v>
      </c>
      <c r="H7" s="21">
        <f>VLOOKUP(B7,'Dépenses publiques'!$B$6:$Z$45,20,FALSE)</f>
        <v>49.192750180626199</v>
      </c>
      <c r="I7" s="21">
        <f>VLOOKUP(B7,'Dépenses publiques'!$B$6:$Z$45,21,FALSE)</f>
        <v>49.0739316856464</v>
      </c>
      <c r="J7" s="21">
        <f>VLOOKUP(B7,'Dépenses publiques'!$B$6:$Z$45,22,FALSE)</f>
        <v>57.312832794862601</v>
      </c>
      <c r="K7" s="21">
        <f>VLOOKUP(B7,'Dépenses publiques'!$B$6:$Z$45,23,FALSE)</f>
        <v>56.026446457658302</v>
      </c>
      <c r="L7" s="21">
        <f>VLOOKUP(B7,'Dépenses publiques'!$B$6:$Z$45,24,FALSE)</f>
        <v>53.010386892313903</v>
      </c>
      <c r="M7" s="21">
        <f>VLOOKUP(B7,'Dépenses publiques'!$B$6:$Z$45,25,FALSE)</f>
        <v>52.691186002399498</v>
      </c>
    </row>
    <row r="8" spans="2:13" ht="15.95" customHeight="1">
      <c r="B8" s="20" t="s">
        <v>31</v>
      </c>
      <c r="C8" s="21">
        <f>VLOOKUP(B8,'Dépenses publiques'!$B$6:$Z$45,2,FALSE)</f>
        <v>49.398306552397202</v>
      </c>
      <c r="D8" s="21">
        <f>VLOOKUP(B8,'Dépenses publiques'!$B$6:$Z$45,9,FALSE)</f>
        <v>48.562928290614998</v>
      </c>
      <c r="E8" s="21">
        <f>VLOOKUP(B8,'Dépenses publiques'!$B$6:$Z$45,10,FALSE)</f>
        <v>50.775324377365202</v>
      </c>
      <c r="F8" s="21">
        <f>VLOOKUP(B8,'Dépenses publiques'!$B$6:$Z$45,11,FALSE)</f>
        <v>54.530390823584298</v>
      </c>
      <c r="G8" s="21">
        <f>VLOOKUP(B8,'Dépenses publiques'!$B$6:$Z$45,19,FALSE)</f>
        <v>52.254316122967801</v>
      </c>
      <c r="H8" s="21">
        <f>VLOOKUP(B8,'Dépenses publiques'!$B$6:$Z$45,20,FALSE)</f>
        <v>52.451033946634098</v>
      </c>
      <c r="I8" s="21">
        <f>VLOOKUP(B8,'Dépenses publiques'!$B$6:$Z$45,21,FALSE)</f>
        <v>51.751369135431403</v>
      </c>
      <c r="J8" s="21">
        <f>VLOOKUP(B8,'Dépenses publiques'!$B$6:$Z$45,22,FALSE)</f>
        <v>58.452975509050198</v>
      </c>
      <c r="K8" s="21">
        <f>VLOOKUP(B8,'Dépenses publiques'!$B$6:$Z$45,23,FALSE)</f>
        <v>54.930742305886398</v>
      </c>
      <c r="L8" s="21">
        <f>VLOOKUP(B8,'Dépenses publiques'!$B$6:$Z$45,24,FALSE)</f>
        <v>52.240784918859902</v>
      </c>
      <c r="M8" s="21">
        <f>VLOOKUP(B8,'Dépenses publiques'!$B$6:$Z$45,25,FALSE)</f>
        <v>53.259085800490503</v>
      </c>
    </row>
    <row r="9" spans="2:13" ht="15.95" customHeight="1">
      <c r="B9" s="20" t="s">
        <v>32</v>
      </c>
      <c r="C9" s="21">
        <f>VLOOKUP(B9,'Dépenses publiques'!$B$6:$Z$45,2,FALSE)</f>
        <v>41.234061827857303</v>
      </c>
      <c r="D9" s="21">
        <f>VLOOKUP(B9,'Dépenses publiques'!$B$6:$Z$45,9,FALSE)</f>
        <v>39.343369709969402</v>
      </c>
      <c r="E9" s="21">
        <f>VLOOKUP(B9,'Dépenses publiques'!$B$6:$Z$45,10,FALSE)</f>
        <v>39.585502108879602</v>
      </c>
      <c r="F9" s="21">
        <f>VLOOKUP(B9,'Dépenses publiques'!$B$6:$Z$45,11,FALSE)</f>
        <v>44.284092369922597</v>
      </c>
      <c r="G9" s="21">
        <f>VLOOKUP(B9,'Dépenses publiques'!$B$6:$Z$45,19,FALSE)</f>
        <v>41.2624536295437</v>
      </c>
      <c r="H9" s="21">
        <f>VLOOKUP(B9,'Dépenses publiques'!$B$6:$Z$45,20,FALSE)</f>
        <v>41.460811611705601</v>
      </c>
      <c r="I9" s="21">
        <f>VLOOKUP(B9,'Dépenses publiques'!$B$6:$Z$45,21,FALSE)</f>
        <v>41.404534910006802</v>
      </c>
      <c r="J9" s="21">
        <f>VLOOKUP(B9,'Dépenses publiques'!$B$6:$Z$45,22,FALSE)</f>
        <v>53.232633514476497</v>
      </c>
      <c r="K9" s="21">
        <f>VLOOKUP(B9,'Dépenses publiques'!$B$6:$Z$45,23,FALSE)</f>
        <v>46.2825407817122</v>
      </c>
      <c r="L9" s="21">
        <f>VLOOKUP(B9,'Dépenses publiques'!$B$6:$Z$45,24,FALSE)</f>
        <v>41.392803776999898</v>
      </c>
      <c r="M9" s="21">
        <f>VLOOKUP(B9,'Dépenses publiques'!$B$6:$Z$45,25,FALSE)</f>
        <v>42.853013658007796</v>
      </c>
    </row>
    <row r="10" spans="2:13" ht="15.95" customHeight="1">
      <c r="B10" s="20" t="s">
        <v>35</v>
      </c>
      <c r="C10" s="21">
        <f>VLOOKUP(B10,'Dépenses publiques'!$B$6:$Z$45,2,FALSE)</f>
        <v>40.593157478018099</v>
      </c>
      <c r="D10" s="21">
        <f>VLOOKUP(B10,'Dépenses publiques'!$B$6:$Z$45,9,FALSE)</f>
        <v>40.469306225722001</v>
      </c>
      <c r="E10" s="21">
        <f>VLOOKUP(B10,'Dépenses publiques'!$B$6:$Z$45,10,FALSE)</f>
        <v>40.9221996233372</v>
      </c>
      <c r="F10" s="21">
        <f>VLOOKUP(B10,'Dépenses publiques'!$B$6:$Z$45,11,FALSE)</f>
        <v>44.4563623667946</v>
      </c>
      <c r="G10" s="21">
        <f>VLOOKUP(B10,'Dépenses publiques'!$B$6:$Z$45,19,FALSE)</f>
        <v>38.467381197309898</v>
      </c>
      <c r="H10" s="21">
        <f>VLOOKUP(B10,'Dépenses publiques'!$B$6:$Z$45,20,FALSE)</f>
        <v>40.1153773175038</v>
      </c>
      <c r="I10" s="21">
        <f>VLOOKUP(B10,'Dépenses publiques'!$B$6:$Z$45,21,FALSE)</f>
        <v>40.3724891825578</v>
      </c>
      <c r="J10" s="21">
        <f>VLOOKUP(B10,'Dépenses publiques'!$B$6:$Z$45,22,FALSE)</f>
        <v>46.252675300146599</v>
      </c>
      <c r="K10" s="21">
        <f>VLOOKUP(B10,'Dépenses publiques'!$B$6:$Z$45,23,FALSE)</f>
        <v>45.024465915369298</v>
      </c>
      <c r="L10" s="21">
        <f>VLOOKUP(B10,'Dépenses publiques'!$B$6:$Z$45,24,FALSE)</f>
        <v>42.988950721374799</v>
      </c>
      <c r="M10" s="21">
        <f>VLOOKUP(B10,'Dépenses publiques'!$B$6:$Z$45,25,FALSE)</f>
        <v>43.897338173463403</v>
      </c>
    </row>
    <row r="11" spans="2:13" ht="15.95" customHeight="1">
      <c r="B11" s="20" t="s">
        <v>36</v>
      </c>
      <c r="C11" s="21">
        <f>VLOOKUP(B11,'Dépenses publiques'!$B$6:$Z$45,2,FALSE)</f>
        <v>52.869246632839797</v>
      </c>
      <c r="D11" s="21">
        <f>VLOOKUP(B11,'Dépenses publiques'!$B$6:$Z$45,9,FALSE)</f>
        <v>49.455054716908101</v>
      </c>
      <c r="E11" s="21">
        <f>VLOOKUP(B11,'Dépenses publiques'!$B$6:$Z$45,10,FALSE)</f>
        <v>50.282837931126998</v>
      </c>
      <c r="F11" s="21">
        <f>VLOOKUP(B11,'Dépenses publiques'!$B$6:$Z$45,11,FALSE)</f>
        <v>56.328919184196401</v>
      </c>
      <c r="G11" s="21">
        <f>VLOOKUP(B11,'Dépenses publiques'!$B$6:$Z$45,19,FALSE)</f>
        <v>50.6013587687113</v>
      </c>
      <c r="H11" s="21">
        <f>VLOOKUP(B11,'Dépenses publiques'!$B$6:$Z$45,20,FALSE)</f>
        <v>50.754337932628701</v>
      </c>
      <c r="I11" s="21">
        <f>VLOOKUP(B11,'Dépenses publiques'!$B$6:$Z$45,21,FALSE)</f>
        <v>49.8073766350009</v>
      </c>
      <c r="J11" s="21">
        <f>VLOOKUP(B11,'Dépenses publiques'!$B$6:$Z$45,22,FALSE)</f>
        <v>53.339556477870403</v>
      </c>
      <c r="K11" s="21">
        <f>VLOOKUP(B11,'Dépenses publiques'!$B$6:$Z$45,23,FALSE)</f>
        <v>49.429567178907902</v>
      </c>
      <c r="L11" s="21">
        <f>VLOOKUP(B11,'Dépenses publiques'!$B$6:$Z$45,24,FALSE)</f>
        <v>44.894186692604698</v>
      </c>
      <c r="M11" s="21">
        <f>VLOOKUP(B11,'Dépenses publiques'!$B$6:$Z$45,25,FALSE)</f>
        <v>46.8324316500047</v>
      </c>
    </row>
    <row r="12" spans="2:13" ht="15.95" customHeight="1">
      <c r="B12" s="20" t="s">
        <v>37</v>
      </c>
      <c r="C12" s="21">
        <f>VLOOKUP(B12,'Dépenses publiques'!$B$6:$Z$45,2,FALSE)</f>
        <v>36.3663179295784</v>
      </c>
      <c r="D12" s="21">
        <f>VLOOKUP(B12,'Dépenses publiques'!$B$6:$Z$45,9,FALSE)</f>
        <v>33.843096664629797</v>
      </c>
      <c r="E12" s="21">
        <f>VLOOKUP(B12,'Dépenses publiques'!$B$6:$Z$45,10,FALSE)</f>
        <v>39.548895347159402</v>
      </c>
      <c r="F12" s="21">
        <f>VLOOKUP(B12,'Dépenses publiques'!$B$6:$Z$45,11,FALSE)</f>
        <v>46.097863066251897</v>
      </c>
      <c r="G12" s="21">
        <f>VLOOKUP(B12,'Dépenses publiques'!$B$6:$Z$45,19,FALSE)</f>
        <v>38.857351827518599</v>
      </c>
      <c r="H12" s="21">
        <f>VLOOKUP(B12,'Dépenses publiques'!$B$6:$Z$45,20,FALSE)</f>
        <v>38.821834886773601</v>
      </c>
      <c r="I12" s="21">
        <f>VLOOKUP(B12,'Dépenses publiques'!$B$6:$Z$45,21,FALSE)</f>
        <v>39.120101431640599</v>
      </c>
      <c r="J12" s="21">
        <f>VLOOKUP(B12,'Dépenses publiques'!$B$6:$Z$45,22,FALSE)</f>
        <v>44.738400245330702</v>
      </c>
      <c r="K12" s="21">
        <f>VLOOKUP(B12,'Dépenses publiques'!$B$6:$Z$45,23,FALSE)</f>
        <v>42.093714900459801</v>
      </c>
      <c r="L12" s="21">
        <f>VLOOKUP(B12,'Dépenses publiques'!$B$6:$Z$45,24,FALSE)</f>
        <v>39.965364461216097</v>
      </c>
      <c r="M12" s="21">
        <f>VLOOKUP(B12,'Dépenses publiques'!$B$6:$Z$45,25,FALSE)</f>
        <v>43.259653827290101</v>
      </c>
    </row>
    <row r="13" spans="2:13" ht="15.95" customHeight="1">
      <c r="B13" s="20" t="s">
        <v>38</v>
      </c>
      <c r="C13" s="21">
        <f>VLOOKUP(B13,'Dépenses publiques'!$B$6:$Z$45,2,FALSE)</f>
        <v>47.932339096388198</v>
      </c>
      <c r="D13" s="21">
        <f>VLOOKUP(B13,'Dépenses publiques'!$B$6:$Z$45,9,FALSE)</f>
        <v>46.569798833523102</v>
      </c>
      <c r="E13" s="21">
        <f>VLOOKUP(B13,'Dépenses publiques'!$B$6:$Z$45,10,FALSE)</f>
        <v>47.876223275831002</v>
      </c>
      <c r="F13" s="21">
        <f>VLOOKUP(B13,'Dépenses publiques'!$B$6:$Z$45,11,FALSE)</f>
        <v>54.092497317522799</v>
      </c>
      <c r="G13" s="21">
        <f>VLOOKUP(B13,'Dépenses publiques'!$B$6:$Z$45,19,FALSE)</f>
        <v>52.849501125915602</v>
      </c>
      <c r="H13" s="21">
        <f>VLOOKUP(B13,'Dépenses publiques'!$B$6:$Z$45,20,FALSE)</f>
        <v>52.6659623552748</v>
      </c>
      <c r="I13" s="21">
        <f>VLOOKUP(B13,'Dépenses publiques'!$B$6:$Z$45,21,FALSE)</f>
        <v>52.5993845328235</v>
      </c>
      <c r="J13" s="21">
        <f>VLOOKUP(B13,'Dépenses publiques'!$B$6:$Z$45,22,FALSE)</f>
        <v>56.452766015051601</v>
      </c>
      <c r="K13" s="21">
        <f>VLOOKUP(B13,'Dépenses publiques'!$B$6:$Z$45,23,FALSE)</f>
        <v>55.113682044025701</v>
      </c>
      <c r="L13" s="21">
        <f>VLOOKUP(B13,'Dépenses publiques'!$B$6:$Z$45,24,FALSE)</f>
        <v>52.636819659195503</v>
      </c>
      <c r="M13" s="21">
        <f>VLOOKUP(B13,'Dépenses publiques'!$B$6:$Z$45,25,FALSE)</f>
        <v>55.844474202211302</v>
      </c>
    </row>
    <row r="14" spans="2:13" s="28" customFormat="1" ht="15.95" customHeight="1">
      <c r="B14" s="23" t="s">
        <v>39</v>
      </c>
      <c r="C14" s="21">
        <f>VLOOKUP(B14,'Dépenses publiques'!$B$6:$Z$45,2,FALSE)</f>
        <v>52.618907155009303</v>
      </c>
      <c r="D14" s="21">
        <f>VLOOKUP(B14,'Dépenses publiques'!$B$6:$Z$45,9,FALSE)</f>
        <v>53.630234293076398</v>
      </c>
      <c r="E14" s="21">
        <f>VLOOKUP(B14,'Dépenses publiques'!$B$6:$Z$45,10,FALSE)</f>
        <v>54.282445369212901</v>
      </c>
      <c r="F14" s="21">
        <f>VLOOKUP(B14,'Dépenses publiques'!$B$6:$Z$45,11,FALSE)</f>
        <v>57.9907008853313</v>
      </c>
      <c r="G14" s="21">
        <f>VLOOKUP(B14,'Dépenses publiques'!$B$6:$Z$45,19,FALSE)</f>
        <v>57.662689017949901</v>
      </c>
      <c r="H14" s="21">
        <f>VLOOKUP(B14,'Dépenses publiques'!$B$6:$Z$45,20,FALSE)</f>
        <v>56.366361054865898</v>
      </c>
      <c r="I14" s="21">
        <f>VLOOKUP(B14,'Dépenses publiques'!$B$6:$Z$45,21,FALSE)</f>
        <v>55.347049436750197</v>
      </c>
      <c r="J14" s="21">
        <f>VLOOKUP(B14,'Dépenses publiques'!$B$6:$Z$45,22,FALSE)</f>
        <v>61.699162507038601</v>
      </c>
      <c r="K14" s="21">
        <f>VLOOKUP(B14,'Dépenses publiques'!$B$6:$Z$45,23,FALSE)</f>
        <v>59.464245138645303</v>
      </c>
      <c r="L14" s="21">
        <f>VLOOKUP(B14,'Dépenses publiques'!$B$6:$Z$45,24,FALSE)</f>
        <v>58.398834842502303</v>
      </c>
      <c r="M14" s="21">
        <f>VLOOKUP(B14,'Dépenses publiques'!$B$6:$Z$45,25,FALSE)</f>
        <v>57.038398421005603</v>
      </c>
    </row>
    <row r="15" spans="2:13" ht="15.95" customHeight="1">
      <c r="B15" s="20" t="s">
        <v>40</v>
      </c>
      <c r="C15" s="21">
        <f>VLOOKUP(B15,'Dépenses publiques'!$B$6:$Z$45,2,FALSE)</f>
        <v>48.056732060516701</v>
      </c>
      <c r="D15" s="21">
        <f>VLOOKUP(B15,'Dépenses publiques'!$B$6:$Z$45,9,FALSE)</f>
        <v>43.539858863512997</v>
      </c>
      <c r="E15" s="21">
        <f>VLOOKUP(B15,'Dépenses publiques'!$B$6:$Z$45,10,FALSE)</f>
        <v>44.417843131197699</v>
      </c>
      <c r="F15" s="21">
        <f>VLOOKUP(B15,'Dépenses publiques'!$B$6:$Z$45,11,FALSE)</f>
        <v>48.291854886226503</v>
      </c>
      <c r="G15" s="21">
        <f>VLOOKUP(B15,'Dépenses publiques'!$B$6:$Z$45,19,FALSE)</f>
        <v>44.566285712570298</v>
      </c>
      <c r="H15" s="21">
        <f>VLOOKUP(B15,'Dépenses publiques'!$B$6:$Z$45,20,FALSE)</f>
        <v>44.688717711074801</v>
      </c>
      <c r="I15" s="21">
        <f>VLOOKUP(B15,'Dépenses publiques'!$B$6:$Z$45,21,FALSE)</f>
        <v>45.563498619472199</v>
      </c>
      <c r="J15" s="21">
        <f>VLOOKUP(B15,'Dépenses publiques'!$B$6:$Z$45,22,FALSE)</f>
        <v>51.129805601776397</v>
      </c>
      <c r="K15" s="21">
        <f>VLOOKUP(B15,'Dépenses publiques'!$B$6:$Z$45,23,FALSE)</f>
        <v>50.7091604423821</v>
      </c>
      <c r="L15" s="21">
        <f>VLOOKUP(B15,'Dépenses publiques'!$B$6:$Z$45,24,FALSE)</f>
        <v>49.001985406628997</v>
      </c>
      <c r="M15" s="21">
        <f>VLOOKUP(B15,'Dépenses publiques'!$B$6:$Z$45,25,FALSE)</f>
        <v>48.380021741467701</v>
      </c>
    </row>
    <row r="16" spans="2:13" ht="15.95" customHeight="1">
      <c r="B16" s="20" t="s">
        <v>41</v>
      </c>
      <c r="C16" s="21">
        <f>VLOOKUP(B16,'Dépenses publiques'!$B$6:$Z$45,2,FALSE)</f>
        <v>48.159838588887098</v>
      </c>
      <c r="D16" s="21">
        <f>VLOOKUP(B16,'Dépenses publiques'!$B$6:$Z$45,9,FALSE)</f>
        <v>47.769835199374597</v>
      </c>
      <c r="E16" s="21">
        <f>VLOOKUP(B16,'Dépenses publiques'!$B$6:$Z$45,10,FALSE)</f>
        <v>51.5386483146264</v>
      </c>
      <c r="F16" s="21">
        <f>VLOOKUP(B16,'Dépenses publiques'!$B$6:$Z$45,11,FALSE)</f>
        <v>54.825695736141803</v>
      </c>
      <c r="G16" s="21">
        <f>VLOOKUP(B16,'Dépenses publiques'!$B$6:$Z$45,19,FALSE)</f>
        <v>48.580871428757497</v>
      </c>
      <c r="H16" s="21">
        <f>VLOOKUP(B16,'Dépenses publiques'!$B$6:$Z$45,20,FALSE)</f>
        <v>48.599884296672698</v>
      </c>
      <c r="I16" s="21">
        <f>VLOOKUP(B16,'Dépenses publiques'!$B$6:$Z$45,21,FALSE)</f>
        <v>47.672222138217499</v>
      </c>
      <c r="J16" s="21">
        <f>VLOOKUP(B16,'Dépenses publiques'!$B$6:$Z$45,22,FALSE)</f>
        <v>59.292279898854702</v>
      </c>
      <c r="K16" s="21">
        <f>VLOOKUP(B16,'Dépenses publiques'!$B$6:$Z$45,23,FALSE)</f>
        <v>56.718534772339297</v>
      </c>
      <c r="L16" s="21">
        <f>VLOOKUP(B16,'Dépenses publiques'!$B$6:$Z$45,24,FALSE)</f>
        <v>52.853398201804801</v>
      </c>
      <c r="M16" s="21">
        <f>VLOOKUP(B16,'Dépenses publiques'!$B$6:$Z$45,25,FALSE)</f>
        <v>49.5464211612843</v>
      </c>
    </row>
    <row r="17" spans="2:13" ht="15.95" customHeight="1">
      <c r="B17" s="20" t="s">
        <v>42</v>
      </c>
      <c r="C17" s="21">
        <f>VLOOKUP(B17,'Dépenses publiques'!$B$6:$Z$45,2,FALSE)</f>
        <v>47.289380718906401</v>
      </c>
      <c r="D17" s="21">
        <f>VLOOKUP(B17,'Dépenses publiques'!$B$6:$Z$45,9,FALSE)</f>
        <v>49.883763310884802</v>
      </c>
      <c r="E17" s="21">
        <f>VLOOKUP(B17,'Dépenses publiques'!$B$6:$Z$45,10,FALSE)</f>
        <v>48.775055319448597</v>
      </c>
      <c r="F17" s="21">
        <f>VLOOKUP(B17,'Dépenses publiques'!$B$6:$Z$45,11,FALSE)</f>
        <v>50.660232433371903</v>
      </c>
      <c r="G17" s="21">
        <f>VLOOKUP(B17,'Dépenses publiques'!$B$6:$Z$45,19,FALSE)</f>
        <v>46.647235406592301</v>
      </c>
      <c r="H17" s="21">
        <f>VLOOKUP(B17,'Dépenses publiques'!$B$6:$Z$45,20,FALSE)</f>
        <v>45.922532827306902</v>
      </c>
      <c r="I17" s="21">
        <f>VLOOKUP(B17,'Dépenses publiques'!$B$6:$Z$45,21,FALSE)</f>
        <v>45.8464862357703</v>
      </c>
      <c r="J17" s="21">
        <f>VLOOKUP(B17,'Dépenses publiques'!$B$6:$Z$45,22,FALSE)</f>
        <v>51.031075054736199</v>
      </c>
      <c r="K17" s="21">
        <f>VLOOKUP(B17,'Dépenses publiques'!$B$6:$Z$45,23,FALSE)</f>
        <v>48.0859886819634</v>
      </c>
      <c r="L17" s="21">
        <f>VLOOKUP(B17,'Dépenses publiques'!$B$6:$Z$45,24,FALSE)</f>
        <v>48.733009834048602</v>
      </c>
      <c r="M17" s="21">
        <f>VLOOKUP(B17,'Dépenses publiques'!$B$6:$Z$45,25,FALSE)</f>
        <v>49.471515787871297</v>
      </c>
    </row>
    <row r="18" spans="2:13" ht="15.95" customHeight="1">
      <c r="B18" s="20" t="s">
        <v>43</v>
      </c>
      <c r="C18" s="21">
        <f>VLOOKUP(B18,'Dépenses publiques'!$B$6:$Z$45,2,FALSE)</f>
        <v>44.825703304404598</v>
      </c>
      <c r="D18" s="21">
        <f>VLOOKUP(B18,'Dépenses publiques'!$B$6:$Z$45,9,FALSE)</f>
        <v>44.747068199980099</v>
      </c>
      <c r="E18" s="21">
        <f>VLOOKUP(B18,'Dépenses publiques'!$B$6:$Z$45,10,FALSE)</f>
        <v>63.386027794405003</v>
      </c>
      <c r="F18" s="21">
        <f>VLOOKUP(B18,'Dépenses publiques'!$B$6:$Z$45,11,FALSE)</f>
        <v>53.577271156518997</v>
      </c>
      <c r="G18" s="21">
        <f>VLOOKUP(B18,'Dépenses publiques'!$B$6:$Z$45,19,FALSE)</f>
        <v>44.409242919982198</v>
      </c>
      <c r="H18" s="21">
        <f>VLOOKUP(B18,'Dépenses publiques'!$B$6:$Z$45,20,FALSE)</f>
        <v>43.848350001266098</v>
      </c>
      <c r="I18" s="21">
        <f>VLOOKUP(B18,'Dépenses publiques'!$B$6:$Z$45,21,FALSE)</f>
        <v>43.577462006727501</v>
      </c>
      <c r="J18" s="21">
        <f>VLOOKUP(B18,'Dépenses publiques'!$B$6:$Z$45,22,FALSE)</f>
        <v>51.100317836720301</v>
      </c>
      <c r="K18" s="21">
        <f>VLOOKUP(B18,'Dépenses publiques'!$B$6:$Z$45,23,FALSE)</f>
        <v>49.359631044577696</v>
      </c>
      <c r="L18" s="21">
        <f>VLOOKUP(B18,'Dépenses publiques'!$B$6:$Z$45,24,FALSE)</f>
        <v>46.561666762515799</v>
      </c>
      <c r="M18" s="21">
        <f>VLOOKUP(B18,'Dépenses publiques'!$B$6:$Z$45,25,FALSE)</f>
        <v>45.503034116208703</v>
      </c>
    </row>
    <row r="19" spans="2:13" ht="15.95" customHeight="1">
      <c r="B19" s="20" t="s">
        <v>44</v>
      </c>
      <c r="C19" s="21">
        <f>VLOOKUP(B19,'Dépenses publiques'!$B$6:$Z$45,2,FALSE)</f>
        <v>30.5678710963371</v>
      </c>
      <c r="D19" s="21">
        <f>VLOOKUP(B19,'Dépenses publiques'!$B$6:$Z$45,9,FALSE)</f>
        <v>35.640338600015198</v>
      </c>
      <c r="E19" s="21">
        <f>VLOOKUP(B19,'Dépenses publiques'!$B$6:$Z$45,10,FALSE)</f>
        <v>41.557272716820499</v>
      </c>
      <c r="F19" s="21">
        <f>VLOOKUP(B19,'Dépenses publiques'!$B$6:$Z$45,11,FALSE)</f>
        <v>46.8738994173641</v>
      </c>
      <c r="G19" s="21">
        <f>VLOOKUP(B19,'Dépenses publiques'!$B$6:$Z$45,19,FALSE)</f>
        <v>25.266334057602101</v>
      </c>
      <c r="H19" s="21">
        <f>VLOOKUP(B19,'Dépenses publiques'!$B$6:$Z$45,20,FALSE)</f>
        <v>24.763446343395302</v>
      </c>
      <c r="I19" s="21">
        <f>VLOOKUP(B19,'Dépenses publiques'!$B$6:$Z$45,21,FALSE)</f>
        <v>23.8704377833146</v>
      </c>
      <c r="J19" s="21">
        <f>VLOOKUP(B19,'Dépenses publiques'!$B$6:$Z$45,22,FALSE)</f>
        <v>26.664807343065</v>
      </c>
      <c r="K19" s="21">
        <f>VLOOKUP(B19,'Dépenses publiques'!$B$6:$Z$45,23,FALSE)</f>
        <v>23.553095051179699</v>
      </c>
      <c r="L19" s="21">
        <f>VLOOKUP(B19,'Dépenses publiques'!$B$6:$Z$45,24,FALSE)</f>
        <v>20.594648090273299</v>
      </c>
      <c r="M19" s="21">
        <f>VLOOKUP(B19,'Dépenses publiques'!$B$6:$Z$45,25,FALSE)</f>
        <v>22.729971454131601</v>
      </c>
    </row>
    <row r="20" spans="2:13" ht="15.95" customHeight="1">
      <c r="B20" s="20" t="s">
        <v>45</v>
      </c>
      <c r="C20" s="21">
        <f>VLOOKUP(B20,'Dépenses publiques'!$B$6:$Z$45,2,FALSE)</f>
        <v>44.221397537724698</v>
      </c>
      <c r="D20" s="21">
        <f>VLOOKUP(B20,'Dépenses publiques'!$B$6:$Z$45,9,FALSE)</f>
        <v>40.9123053316914</v>
      </c>
      <c r="E20" s="21">
        <f>VLOOKUP(B20,'Dépenses publiques'!$B$6:$Z$45,10,FALSE)</f>
        <v>41.978351229230299</v>
      </c>
      <c r="F20" s="21">
        <f>VLOOKUP(B20,'Dépenses publiques'!$B$6:$Z$45,11,FALSE)</f>
        <v>42.055410703749601</v>
      </c>
      <c r="G20" s="21">
        <f>VLOOKUP(B20,'Dépenses publiques'!$B$6:$Z$45,19,FALSE)</f>
        <v>38.944372199330402</v>
      </c>
      <c r="H20" s="21">
        <f>VLOOKUP(B20,'Dépenses publiques'!$B$6:$Z$45,20,FALSE)</f>
        <v>39.799092746177401</v>
      </c>
      <c r="I20" s="21">
        <f>VLOOKUP(B20,'Dépenses publiques'!$B$6:$Z$45,21,FALSE)</f>
        <v>39.254635579747003</v>
      </c>
      <c r="J20" s="21">
        <f>VLOOKUP(B20,'Dépenses publiques'!$B$6:$Z$45,22,FALSE)</f>
        <v>45.531455883379998</v>
      </c>
      <c r="K20" s="21">
        <f>VLOOKUP(B20,'Dépenses publiques'!$B$6:$Z$45,23,FALSE)</f>
        <v>40.653030105477299</v>
      </c>
      <c r="L20" s="21">
        <f>VLOOKUP(B20,'Dépenses publiques'!$B$6:$Z$45,24,FALSE)</f>
        <v>37.520326482836502</v>
      </c>
      <c r="M20" s="21">
        <f>VLOOKUP(B20,'Dépenses publiques'!$B$6:$Z$45,25,FALSE)</f>
        <v>40.039721654395997</v>
      </c>
    </row>
    <row r="21" spans="2:13" ht="15.95" customHeight="1">
      <c r="B21" s="20" t="s">
        <v>46</v>
      </c>
      <c r="C21" s="21">
        <f>VLOOKUP(B21,'Dépenses publiques'!$B$6:$Z$45,2,FALSE)</f>
        <v>46.368482777425299</v>
      </c>
      <c r="D21" s="21">
        <f>VLOOKUP(B21,'Dépenses publiques'!$B$6:$Z$45,9,FALSE)</f>
        <v>46.600372630324301</v>
      </c>
      <c r="E21" s="21">
        <f>VLOOKUP(B21,'Dépenses publiques'!$B$6:$Z$45,10,FALSE)</f>
        <v>47.750868335873498</v>
      </c>
      <c r="F21" s="21">
        <f>VLOOKUP(B21,'Dépenses publiques'!$B$6:$Z$45,11,FALSE)</f>
        <v>51.052618421939698</v>
      </c>
      <c r="G21" s="21">
        <f>VLOOKUP(B21,'Dépenses publiques'!$B$6:$Z$45,19,FALSE)</f>
        <v>48.782941519398499</v>
      </c>
      <c r="H21" s="21">
        <f>VLOOKUP(B21,'Dépenses publiques'!$B$6:$Z$45,20,FALSE)</f>
        <v>48.320669720574003</v>
      </c>
      <c r="I21" s="21">
        <f>VLOOKUP(B21,'Dépenses publiques'!$B$6:$Z$45,21,FALSE)</f>
        <v>48.423816679071997</v>
      </c>
      <c r="J21" s="21">
        <f>VLOOKUP(B21,'Dépenses publiques'!$B$6:$Z$45,22,FALSE)</f>
        <v>56.783786989781298</v>
      </c>
      <c r="K21" s="21">
        <f>VLOOKUP(B21,'Dépenses publiques'!$B$6:$Z$45,23,FALSE)</f>
        <v>56.029245798415801</v>
      </c>
      <c r="L21" s="21">
        <f>VLOOKUP(B21,'Dépenses publiques'!$B$6:$Z$45,24,FALSE)</f>
        <v>54.908205077386697</v>
      </c>
      <c r="M21" s="21">
        <f>VLOOKUP(B21,'Dépenses publiques'!$B$6:$Z$45,25,FALSE)</f>
        <v>53.799494680783603</v>
      </c>
    </row>
    <row r="22" spans="2:13" ht="15.95" customHeight="1">
      <c r="B22" s="20" t="s">
        <v>47</v>
      </c>
      <c r="C22" s="21" t="str">
        <f>VLOOKUP(B22,'Dépenses publiques'!$B$6:$Z$45,2,FALSE)</f>
        <v/>
      </c>
      <c r="D22" s="21">
        <f>VLOOKUP(B22,'Dépenses publiques'!$B$6:$Z$45,9,FALSE)</f>
        <v>34.588453492859102</v>
      </c>
      <c r="E22" s="21">
        <f>VLOOKUP(B22,'Dépenses publiques'!$B$6:$Z$45,10,FALSE)</f>
        <v>35.649586092934797</v>
      </c>
      <c r="F22" s="21">
        <f>VLOOKUP(B22,'Dépenses publiques'!$B$6:$Z$45,11,FALSE)</f>
        <v>40.3142087985091</v>
      </c>
      <c r="G22" s="21">
        <f>VLOOKUP(B22,'Dépenses publiques'!$B$6:$Z$45,19,FALSE)</f>
        <v>38.190799406226702</v>
      </c>
      <c r="H22" s="21">
        <f>VLOOKUP(B22,'Dépenses publiques'!$B$6:$Z$45,20,FALSE)</f>
        <v>38.237421943225897</v>
      </c>
      <c r="I22" s="21">
        <f>VLOOKUP(B22,'Dépenses publiques'!$B$6:$Z$45,21,FALSE)</f>
        <v>38.782507884772997</v>
      </c>
      <c r="J22" s="21">
        <f>VLOOKUP(B22,'Dépenses publiques'!$B$6:$Z$45,22,FALSE)</f>
        <v>46.0404969183502</v>
      </c>
      <c r="K22" s="21">
        <f>VLOOKUP(B22,'Dépenses publiques'!$B$6:$Z$45,23,FALSE)</f>
        <v>43.9978570458658</v>
      </c>
      <c r="L22" s="21">
        <f>VLOOKUP(B22,'Dépenses publiques'!$B$6:$Z$45,24,FALSE)</f>
        <v>43.290669502199798</v>
      </c>
      <c r="M22" s="21">
        <f>VLOOKUP(B22,'Dépenses publiques'!$B$6:$Z$45,25,FALSE)</f>
        <v>40.596405718750702</v>
      </c>
    </row>
    <row r="23" spans="2:13" ht="15.95" customHeight="1">
      <c r="B23" s="20" t="s">
        <v>48</v>
      </c>
      <c r="C23" s="21">
        <f>VLOOKUP(B23,'Dépenses publiques'!$B$6:$Z$45,2,FALSE)</f>
        <v>22.7266081287184</v>
      </c>
      <c r="D23" s="21">
        <f>VLOOKUP(B23,'Dépenses publiques'!$B$6:$Z$45,9,FALSE)</f>
        <v>26.929032905192599</v>
      </c>
      <c r="E23" s="21">
        <f>VLOOKUP(B23,'Dépenses publiques'!$B$6:$Z$45,10,FALSE)</f>
        <v>28.6024564643144</v>
      </c>
      <c r="F23" s="21">
        <f>VLOOKUP(B23,'Dépenses publiques'!$B$6:$Z$45,11,FALSE)</f>
        <v>30.995395144847201</v>
      </c>
      <c r="G23" s="21">
        <f>VLOOKUP(B23,'Dépenses publiques'!$B$6:$Z$45,19,FALSE)</f>
        <v>28.755048704295799</v>
      </c>
      <c r="H23" s="21">
        <f>VLOOKUP(B23,'Dépenses publiques'!$B$6:$Z$45,20,FALSE)</f>
        <v>29.431365470762099</v>
      </c>
      <c r="I23" s="21">
        <f>VLOOKUP(B23,'Dépenses publiques'!$B$6:$Z$45,21,FALSE)</f>
        <v>31.917804533708601</v>
      </c>
      <c r="J23" s="21">
        <f>VLOOKUP(B23,'Dépenses publiques'!$B$6:$Z$45,22,FALSE)</f>
        <v>35.8948323910056</v>
      </c>
      <c r="K23" s="21">
        <f>VLOOKUP(B23,'Dépenses publiques'!$B$6:$Z$45,23,FALSE)</f>
        <v>35.3879668280426</v>
      </c>
      <c r="L23" s="21">
        <f>VLOOKUP(B23,'Dépenses publiques'!$B$6:$Z$45,24,FALSE)</f>
        <v>37.022504052123701</v>
      </c>
      <c r="M23" s="21">
        <f>VLOOKUP(B23,'Dépenses publiques'!$B$6:$Z$45,25,FALSE)</f>
        <v>35.1620992496469</v>
      </c>
    </row>
    <row r="24" spans="2:13" ht="15.95" customHeight="1">
      <c r="B24" s="20" t="s">
        <v>49</v>
      </c>
      <c r="C24" s="21">
        <f>VLOOKUP(B24,'Dépenses publiques'!$B$6:$Z$45,2,FALSE)</f>
        <v>38.065464997482103</v>
      </c>
      <c r="D24" s="21">
        <f>VLOOKUP(B24,'Dépenses publiques'!$B$6:$Z$45,9,FALSE)</f>
        <v>36.456231289802801</v>
      </c>
      <c r="E24" s="21">
        <f>VLOOKUP(B24,'Dépenses publiques'!$B$6:$Z$45,10,FALSE)</f>
        <v>40.2156724695229</v>
      </c>
      <c r="F24" s="21">
        <f>VLOOKUP(B24,'Dépenses publiques'!$B$6:$Z$45,11,FALSE)</f>
        <v>46.382340212115402</v>
      </c>
      <c r="G24" s="21">
        <f>VLOOKUP(B24,'Dépenses publiques'!$B$6:$Z$45,19,FALSE)</f>
        <v>39.562129993748698</v>
      </c>
      <c r="H24" s="21">
        <f>VLOOKUP(B24,'Dépenses publiques'!$B$6:$Z$45,20,FALSE)</f>
        <v>40.696088219121201</v>
      </c>
      <c r="I24" s="21">
        <f>VLOOKUP(B24,'Dépenses publiques'!$B$6:$Z$45,21,FALSE)</f>
        <v>39.654681244134302</v>
      </c>
      <c r="J24" s="21">
        <f>VLOOKUP(B24,'Dépenses publiques'!$B$6:$Z$45,22,FALSE)</f>
        <v>44.25663676237</v>
      </c>
      <c r="K24" s="21">
        <f>VLOOKUP(B24,'Dépenses publiques'!$B$6:$Z$45,23,FALSE)</f>
        <v>46.528110316459802</v>
      </c>
      <c r="L24" s="21">
        <f>VLOOKUP(B24,'Dépenses publiques'!$B$6:$Z$45,24,FALSE)</f>
        <v>44.219067453999699</v>
      </c>
      <c r="M24" s="21">
        <f>VLOOKUP(B24,'Dépenses publiques'!$B$6:$Z$45,25,FALSE)</f>
        <v>43.988348526506499</v>
      </c>
    </row>
    <row r="25" spans="2:13" ht="15.95" customHeight="1">
      <c r="B25" s="20" t="s">
        <v>50</v>
      </c>
      <c r="C25" s="21">
        <f>VLOOKUP(B25,'Dépenses publiques'!$B$6:$Z$45,2,FALSE)</f>
        <v>39.355136218194801</v>
      </c>
      <c r="D25" s="21">
        <f>VLOOKUP(B25,'Dépenses publiques'!$B$6:$Z$45,9,FALSE)</f>
        <v>35.263751098604303</v>
      </c>
      <c r="E25" s="21">
        <f>VLOOKUP(B25,'Dépenses publiques'!$B$6:$Z$45,10,FALSE)</f>
        <v>38.106242972096403</v>
      </c>
      <c r="F25" s="21">
        <f>VLOOKUP(B25,'Dépenses publiques'!$B$6:$Z$45,11,FALSE)</f>
        <v>44.824065361610202</v>
      </c>
      <c r="G25" s="21">
        <f>VLOOKUP(B25,'Dépenses publiques'!$B$6:$Z$45,19,FALSE)</f>
        <v>33.369484805476901</v>
      </c>
      <c r="H25" s="21">
        <f>VLOOKUP(B25,'Dépenses publiques'!$B$6:$Z$45,20,FALSE)</f>
        <v>33.713329572971098</v>
      </c>
      <c r="I25" s="21">
        <f>VLOOKUP(B25,'Dépenses publiques'!$B$6:$Z$45,21,FALSE)</f>
        <v>34.532219319074798</v>
      </c>
      <c r="J25" s="21">
        <f>VLOOKUP(B25,'Dépenses publiques'!$B$6:$Z$45,22,FALSE)</f>
        <v>42.267713311551901</v>
      </c>
      <c r="K25" s="21">
        <f>VLOOKUP(B25,'Dépenses publiques'!$B$6:$Z$45,23,FALSE)</f>
        <v>37.302445648249098</v>
      </c>
      <c r="L25" s="21">
        <f>VLOOKUP(B25,'Dépenses publiques'!$B$6:$Z$45,24,FALSE)</f>
        <v>36.2468784256641</v>
      </c>
      <c r="M25" s="21">
        <f>VLOOKUP(B25,'Dépenses publiques'!$B$6:$Z$45,25,FALSE)</f>
        <v>37.378561282682497</v>
      </c>
    </row>
    <row r="26" spans="2:13" ht="15.95" customHeight="1">
      <c r="B26" s="20" t="s">
        <v>51</v>
      </c>
      <c r="C26" s="21">
        <f>VLOOKUP(B26,'Dépenses publiques'!$B$6:$Z$45,2,FALSE)</f>
        <v>37.9816398893119</v>
      </c>
      <c r="D26" s="21">
        <f>VLOOKUP(B26,'Dépenses publiques'!$B$6:$Z$45,9,FALSE)</f>
        <v>37.385410615398499</v>
      </c>
      <c r="E26" s="21">
        <f>VLOOKUP(B26,'Dépenses publiques'!$B$6:$Z$45,10,FALSE)</f>
        <v>37.923737174908602</v>
      </c>
      <c r="F26" s="21">
        <f>VLOOKUP(B26,'Dépenses publiques'!$B$6:$Z$45,11,FALSE)</f>
        <v>42.694680610814501</v>
      </c>
      <c r="G26" s="21">
        <f>VLOOKUP(B26,'Dépenses publiques'!$B$6:$Z$45,19,FALSE)</f>
        <v>41.277397168900798</v>
      </c>
      <c r="H26" s="21">
        <f>VLOOKUP(B26,'Dépenses publiques'!$B$6:$Z$45,20,FALSE)</f>
        <v>42.368657399913303</v>
      </c>
      <c r="I26" s="21">
        <f>VLOOKUP(B26,'Dépenses publiques'!$B$6:$Z$45,21,FALSE)</f>
        <v>43.060422242742099</v>
      </c>
      <c r="J26" s="21">
        <f>VLOOKUP(B26,'Dépenses publiques'!$B$6:$Z$45,22,FALSE)</f>
        <v>47.021843735163998</v>
      </c>
      <c r="K26" s="21">
        <f>VLOOKUP(B26,'Dépenses publiques'!$B$6:$Z$45,23,FALSE)</f>
        <v>42.804646047600897</v>
      </c>
      <c r="L26" s="21">
        <f>VLOOKUP(B26,'Dépenses publiques'!$B$6:$Z$45,24,FALSE)</f>
        <v>43.836938435940098</v>
      </c>
      <c r="M26" s="21">
        <f>VLOOKUP(B26,'Dépenses publiques'!$B$6:$Z$45,25,FALSE)</f>
        <v>47.873131963735801</v>
      </c>
    </row>
    <row r="27" spans="2:13" ht="15.95" customHeight="1">
      <c r="B27" s="20" t="s">
        <v>52</v>
      </c>
      <c r="C27" s="21" t="str">
        <f>VLOOKUP(B27,'Dépenses publiques'!$B$6:$Z$45,2,FALSE)</f>
        <v/>
      </c>
      <c r="D27" s="21">
        <f>VLOOKUP(B27,'Dépenses publiques'!$B$6:$Z$45,9,FALSE)</f>
        <v>20.661632786537901</v>
      </c>
      <c r="E27" s="21">
        <f>VLOOKUP(B27,'Dépenses publiques'!$B$6:$Z$45,10,FALSE)</f>
        <v>23.954528794665201</v>
      </c>
      <c r="F27" s="21">
        <f>VLOOKUP(B27,'Dépenses publiques'!$B$6:$Z$45,11,FALSE)</f>
        <v>24.3710436989399</v>
      </c>
      <c r="G27" s="21">
        <f>VLOOKUP(B27,'Dépenses publiques'!$B$6:$Z$45,19,FALSE)</f>
        <v>26.761513277922599</v>
      </c>
      <c r="H27" s="21">
        <f>VLOOKUP(B27,'Dépenses publiques'!$B$6:$Z$45,20,FALSE)</f>
        <v>26.218593801141601</v>
      </c>
      <c r="I27" s="21">
        <f>VLOOKUP(B27,'Dépenses publiques'!$B$6:$Z$45,21,FALSE)</f>
        <v>27.129908594825199</v>
      </c>
      <c r="J27" s="21">
        <f>VLOOKUP(B27,'Dépenses publiques'!$B$6:$Z$45,22,FALSE)</f>
        <v>45.125551724242101</v>
      </c>
      <c r="K27" s="21">
        <f>VLOOKUP(B27,'Dépenses publiques'!$B$6:$Z$45,23,FALSE)</f>
        <v>26.687480661357998</v>
      </c>
      <c r="L27" s="21">
        <f>VLOOKUP(B27,'Dépenses publiques'!$B$6:$Z$45,24,FALSE)</f>
        <v>26.543577790447898</v>
      </c>
      <c r="M27" s="21">
        <f>VLOOKUP(B27,'Dépenses publiques'!$B$6:$Z$45,25,FALSE)</f>
        <v>39.868836987529299</v>
      </c>
    </row>
    <row r="28" spans="2:13" ht="15.95" customHeight="1">
      <c r="B28" s="20" t="s">
        <v>53</v>
      </c>
      <c r="C28" s="21">
        <f>VLOOKUP(B28,'Dépenses publiques'!$B$6:$Z$45,2,FALSE)</f>
        <v>43.2102806115115</v>
      </c>
      <c r="D28" s="21">
        <f>VLOOKUP(B28,'Dépenses publiques'!$B$6:$Z$45,9,FALSE)</f>
        <v>43.268596202480801</v>
      </c>
      <c r="E28" s="21">
        <f>VLOOKUP(B28,'Dépenses publiques'!$B$6:$Z$45,10,FALSE)</f>
        <v>44.259241915003699</v>
      </c>
      <c r="F28" s="21">
        <f>VLOOKUP(B28,'Dépenses publiques'!$B$6:$Z$45,11,FALSE)</f>
        <v>48.4273366202614</v>
      </c>
      <c r="G28" s="21">
        <f>VLOOKUP(B28,'Dépenses publiques'!$B$6:$Z$45,19,FALSE)</f>
        <v>42.758779587699998</v>
      </c>
      <c r="H28" s="21">
        <f>VLOOKUP(B28,'Dépenses publiques'!$B$6:$Z$45,20,FALSE)</f>
        <v>42.443091532416297</v>
      </c>
      <c r="I28" s="21">
        <f>VLOOKUP(B28,'Dépenses publiques'!$B$6:$Z$45,21,FALSE)</f>
        <v>42.098323987336201</v>
      </c>
      <c r="J28" s="21">
        <f>VLOOKUP(B28,'Dépenses publiques'!$B$6:$Z$45,22,FALSE)</f>
        <v>47.813189330073698</v>
      </c>
      <c r="K28" s="21">
        <f>VLOOKUP(B28,'Dépenses publiques'!$B$6:$Z$45,23,FALSE)</f>
        <v>45.894341315686198</v>
      </c>
      <c r="L28" s="21">
        <f>VLOOKUP(B28,'Dépenses publiques'!$B$6:$Z$45,24,FALSE)</f>
        <v>43.241834537441399</v>
      </c>
      <c r="M28" s="21">
        <f>VLOOKUP(B28,'Dépenses publiques'!$B$6:$Z$45,25,FALSE)</f>
        <v>43.201333084800602</v>
      </c>
    </row>
    <row r="29" spans="2:13" ht="15.95" customHeight="1">
      <c r="B29" s="20" t="s">
        <v>54</v>
      </c>
      <c r="C29" s="21">
        <f>VLOOKUP(B29,'Dépenses publiques'!$B$6:$Z$45,2,FALSE)</f>
        <v>37.733657459946599</v>
      </c>
      <c r="D29" s="21">
        <f>VLOOKUP(B29,'Dépenses publiques'!$B$6:$Z$45,9,FALSE)</f>
        <v>38.706518242497602</v>
      </c>
      <c r="E29" s="21">
        <f>VLOOKUP(B29,'Dépenses publiques'!$B$6:$Z$45,10,FALSE)</f>
        <v>41.634795096248297</v>
      </c>
      <c r="F29" s="21">
        <f>VLOOKUP(B29,'Dépenses publiques'!$B$6:$Z$45,11,FALSE)</f>
        <v>42.164739304296802</v>
      </c>
      <c r="G29" s="21">
        <f>VLOOKUP(B29,'Dépenses publiques'!$B$6:$Z$45,19,FALSE)</f>
        <v>38.046728007567303</v>
      </c>
      <c r="H29" s="21">
        <f>VLOOKUP(B29,'Dépenses publiques'!$B$6:$Z$45,20,FALSE)</f>
        <v>38.4446081137135</v>
      </c>
      <c r="I29" s="21">
        <f>VLOOKUP(B29,'Dépenses publiques'!$B$6:$Z$45,21,FALSE)</f>
        <v>40.707405401222601</v>
      </c>
      <c r="J29" s="21">
        <f>VLOOKUP(B29,'Dépenses publiques'!$B$6:$Z$45,22,FALSE)</f>
        <v>46.422058599347501</v>
      </c>
      <c r="K29" s="21">
        <f>VLOOKUP(B29,'Dépenses publiques'!$B$6:$Z$45,23,FALSE)</f>
        <v>44.926511843213397</v>
      </c>
      <c r="L29" s="21">
        <f>VLOOKUP(B29,'Dépenses publiques'!$B$6:$Z$45,24,FALSE)</f>
        <v>42.517564124691802</v>
      </c>
      <c r="M29" s="21" t="str">
        <f>VLOOKUP(B29,'Dépenses publiques'!$B$6:$Z$45,25,FALSE)</f>
        <v/>
      </c>
    </row>
    <row r="30" spans="2:13" ht="15.95" customHeight="1">
      <c r="B30" s="20" t="s">
        <v>55</v>
      </c>
      <c r="C30" s="21">
        <f>VLOOKUP(B30,'Dépenses publiques'!$B$6:$Z$45,2,FALSE)</f>
        <v>42.372237816175101</v>
      </c>
      <c r="D30" s="21">
        <f>VLOOKUP(B30,'Dépenses publiques'!$B$6:$Z$45,9,FALSE)</f>
        <v>41.562994931729598</v>
      </c>
      <c r="E30" s="21">
        <f>VLOOKUP(B30,'Dépenses publiques'!$B$6:$Z$45,10,FALSE)</f>
        <v>40.342202060534603</v>
      </c>
      <c r="F30" s="21">
        <f>VLOOKUP(B30,'Dépenses publiques'!$B$6:$Z$45,11,FALSE)</f>
        <v>46.285996051993003</v>
      </c>
      <c r="G30" s="21">
        <f>VLOOKUP(B30,'Dépenses publiques'!$B$6:$Z$45,19,FALSE)</f>
        <v>50.056287752741902</v>
      </c>
      <c r="H30" s="21">
        <f>VLOOKUP(B30,'Dépenses publiques'!$B$6:$Z$45,20,FALSE)</f>
        <v>48.512979295030597</v>
      </c>
      <c r="I30" s="21">
        <f>VLOOKUP(B30,'Dépenses publiques'!$B$6:$Z$45,21,FALSE)</f>
        <v>51.072982373614003</v>
      </c>
      <c r="J30" s="21">
        <f>VLOOKUP(B30,'Dépenses publiques'!$B$6:$Z$45,22,FALSE)</f>
        <v>57.616229606465303</v>
      </c>
      <c r="K30" s="21">
        <f>VLOOKUP(B30,'Dépenses publiques'!$B$6:$Z$45,23,FALSE)</f>
        <v>47.0835450426938</v>
      </c>
      <c r="L30" s="21">
        <f>VLOOKUP(B30,'Dépenses publiques'!$B$6:$Z$45,24,FALSE)</f>
        <v>38.313213120095902</v>
      </c>
      <c r="M30" s="21">
        <f>VLOOKUP(B30,'Dépenses publiques'!$B$6:$Z$45,25,FALSE)</f>
        <v>46.522188627718698</v>
      </c>
    </row>
    <row r="31" spans="2:13" ht="15.95" customHeight="1">
      <c r="B31" s="20" t="s">
        <v>56</v>
      </c>
      <c r="C31" s="21">
        <f>VLOOKUP(B31,'Dépenses publiques'!$B$6:$Z$45,2,FALSE)</f>
        <v>42.854634154129002</v>
      </c>
      <c r="D31" s="21">
        <f>VLOOKUP(B31,'Dépenses publiques'!$B$6:$Z$45,9,FALSE)</f>
        <v>42.833373969043997</v>
      </c>
      <c r="E31" s="21">
        <f>VLOOKUP(B31,'Dépenses publiques'!$B$6:$Z$45,10,FALSE)</f>
        <v>44.025777673763301</v>
      </c>
      <c r="F31" s="21">
        <f>VLOOKUP(B31,'Dépenses publiques'!$B$6:$Z$45,11,FALSE)</f>
        <v>44.903187161794797</v>
      </c>
      <c r="G31" s="21">
        <f>VLOOKUP(B31,'Dépenses publiques'!$B$6:$Z$45,19,FALSE)</f>
        <v>41.130869034813102</v>
      </c>
      <c r="H31" s="21">
        <f>VLOOKUP(B31,'Dépenses publiques'!$B$6:$Z$45,20,FALSE)</f>
        <v>41.0404793845372</v>
      </c>
      <c r="I31" s="21">
        <f>VLOOKUP(B31,'Dépenses publiques'!$B$6:$Z$45,21,FALSE)</f>
        <v>41.422532843488298</v>
      </c>
      <c r="J31" s="21">
        <f>VLOOKUP(B31,'Dépenses publiques'!$B$6:$Z$45,22,FALSE)</f>
        <v>47.7350164564103</v>
      </c>
      <c r="K31" s="21">
        <f>VLOOKUP(B31,'Dépenses publiques'!$B$6:$Z$45,23,FALSE)</f>
        <v>43.568670210008001</v>
      </c>
      <c r="L31" s="21">
        <f>VLOOKUP(B31,'Dépenses publiques'!$B$6:$Z$45,24,FALSE)</f>
        <v>43.250753825563997</v>
      </c>
      <c r="M31" s="21">
        <f>VLOOKUP(B31,'Dépenses publiques'!$B$6:$Z$45,25,FALSE)</f>
        <v>47.049455992897499</v>
      </c>
    </row>
    <row r="32" spans="2:13" ht="15.95" customHeight="1">
      <c r="B32" s="20" t="s">
        <v>57</v>
      </c>
      <c r="C32" s="21">
        <f>VLOOKUP(B32,'Dépenses publiques'!$B$6:$Z$45,2,FALSE)</f>
        <v>42.6545471578373</v>
      </c>
      <c r="D32" s="21">
        <f>VLOOKUP(B32,'Dépenses publiques'!$B$6:$Z$45,9,FALSE)</f>
        <v>44.510534645952099</v>
      </c>
      <c r="E32" s="21">
        <f>VLOOKUP(B32,'Dépenses publiques'!$B$6:$Z$45,10,FALSE)</f>
        <v>45.485502539460803</v>
      </c>
      <c r="F32" s="21">
        <f>VLOOKUP(B32,'Dépenses publiques'!$B$6:$Z$45,11,FALSE)</f>
        <v>50.257490978453703</v>
      </c>
      <c r="G32" s="21">
        <f>VLOOKUP(B32,'Dépenses publiques'!$B$6:$Z$45,19,FALSE)</f>
        <v>45.485853919378997</v>
      </c>
      <c r="H32" s="21">
        <f>VLOOKUP(B32,'Dépenses publiques'!$B$6:$Z$45,20,FALSE)</f>
        <v>43.281423826691203</v>
      </c>
      <c r="I32" s="21">
        <f>VLOOKUP(B32,'Dépenses publiques'!$B$6:$Z$45,21,FALSE)</f>
        <v>42.480882374435403</v>
      </c>
      <c r="J32" s="21">
        <f>VLOOKUP(B32,'Dépenses publiques'!$B$6:$Z$45,22,FALSE)</f>
        <v>49.123101636621797</v>
      </c>
      <c r="K32" s="21">
        <f>VLOOKUP(B32,'Dépenses publiques'!$B$6:$Z$45,23,FALSE)</f>
        <v>47.343215389433098</v>
      </c>
      <c r="L32" s="21">
        <f>VLOOKUP(B32,'Dépenses publiques'!$B$6:$Z$45,24,FALSE)</f>
        <v>43.8739462880283</v>
      </c>
      <c r="M32" s="21">
        <f>VLOOKUP(B32,'Dépenses publiques'!$B$6:$Z$45,25,FALSE)</f>
        <v>42.396538029012099</v>
      </c>
    </row>
    <row r="33" spans="2:14" ht="15.95" customHeight="1">
      <c r="B33" s="20" t="s">
        <v>58</v>
      </c>
      <c r="C33" s="21">
        <f>VLOOKUP(B33,'Dépenses publiques'!$B$6:$Z$45,2,FALSE)</f>
        <v>53.238783555205103</v>
      </c>
      <c r="D33" s="21">
        <f>VLOOKUP(B33,'Dépenses publiques'!$B$6:$Z$45,9,FALSE)</f>
        <v>35.926007836792998</v>
      </c>
      <c r="E33" s="21">
        <f>VLOOKUP(B33,'Dépenses publiques'!$B$6:$Z$45,10,FALSE)</f>
        <v>36.484720044278703</v>
      </c>
      <c r="F33" s="21">
        <f>VLOOKUP(B33,'Dépenses publiques'!$B$6:$Z$45,11,FALSE)</f>
        <v>43.235873916818001</v>
      </c>
      <c r="G33" s="21">
        <f>VLOOKUP(B33,'Dépenses publiques'!$B$6:$Z$45,19,FALSE)</f>
        <v>39.783607345401201</v>
      </c>
      <c r="H33" s="21">
        <f>VLOOKUP(B33,'Dépenses publiques'!$B$6:$Z$45,20,FALSE)</f>
        <v>39.650027779854398</v>
      </c>
      <c r="I33" s="21">
        <f>VLOOKUP(B33,'Dépenses publiques'!$B$6:$Z$45,21,FALSE)</f>
        <v>40.648781304429001</v>
      </c>
      <c r="J33" s="21">
        <f>VLOOKUP(B33,'Dépenses publiques'!$B$6:$Z$45,22,FALSE)</f>
        <v>44.499724943388003</v>
      </c>
      <c r="K33" s="21">
        <f>VLOOKUP(B33,'Dépenses publiques'!$B$6:$Z$45,23,FALSE)</f>
        <v>44.886911154933998</v>
      </c>
      <c r="L33" s="21">
        <f>VLOOKUP(B33,'Dépenses publiques'!$B$6:$Z$45,24,FALSE)</f>
        <v>42.995018728874904</v>
      </c>
      <c r="M33" s="21">
        <f>VLOOKUP(B33,'Dépenses publiques'!$B$6:$Z$45,25,FALSE)</f>
        <v>48.464155065120302</v>
      </c>
    </row>
    <row r="34" spans="2:14" ht="15.95" customHeight="1">
      <c r="B34" s="20" t="s">
        <v>59</v>
      </c>
      <c r="C34" s="21">
        <f>VLOOKUP(B34,'Dépenses publiques'!$B$6:$Z$45,2,FALSE)</f>
        <v>47.810368647172602</v>
      </c>
      <c r="D34" s="21">
        <f>VLOOKUP(B34,'Dépenses publiques'!$B$6:$Z$45,9,FALSE)</f>
        <v>43.487218204789798</v>
      </c>
      <c r="E34" s="21">
        <f>VLOOKUP(B34,'Dépenses publiques'!$B$6:$Z$45,10,FALSE)</f>
        <v>45.178543266550598</v>
      </c>
      <c r="F34" s="21">
        <f>VLOOKUP(B34,'Dépenses publiques'!$B$6:$Z$45,11,FALSE)</f>
        <v>49.999763890104603</v>
      </c>
      <c r="G34" s="21">
        <f>VLOOKUP(B34,'Dépenses publiques'!$B$6:$Z$45,19,FALSE)</f>
        <v>44.610690451763602</v>
      </c>
      <c r="H34" s="21">
        <f>VLOOKUP(B34,'Dépenses publiques'!$B$6:$Z$45,20,FALSE)</f>
        <v>44.058726273252098</v>
      </c>
      <c r="I34" s="21">
        <f>VLOOKUP(B34,'Dépenses publiques'!$B$6:$Z$45,21,FALSE)</f>
        <v>43.78233507465</v>
      </c>
      <c r="J34" s="21">
        <f>VLOOKUP(B34,'Dépenses publiques'!$B$6:$Z$45,22,FALSE)</f>
        <v>51.797440611342402</v>
      </c>
      <c r="K34" s="21">
        <f>VLOOKUP(B34,'Dépenses publiques'!$B$6:$Z$45,23,FALSE)</f>
        <v>49.892963729132802</v>
      </c>
      <c r="L34" s="21">
        <f>VLOOKUP(B34,'Dépenses publiques'!$B$6:$Z$45,24,FALSE)</f>
        <v>47.654869419825403</v>
      </c>
      <c r="M34" s="21">
        <f>VLOOKUP(B34,'Dépenses publiques'!$B$6:$Z$45,25,FALSE)</f>
        <v>46.478317464238302</v>
      </c>
    </row>
    <row r="35" spans="2:14" ht="15.95" customHeight="1">
      <c r="B35" s="20" t="s">
        <v>60</v>
      </c>
      <c r="C35" s="21">
        <f>VLOOKUP(B35,'Dépenses publiques'!$B$6:$Z$45,2,FALSE)</f>
        <v>39.110426842545003</v>
      </c>
      <c r="D35" s="21">
        <f>VLOOKUP(B35,'Dépenses publiques'!$B$6:$Z$45,9,FALSE)</f>
        <v>39.178462814871999</v>
      </c>
      <c r="E35" s="21">
        <f>VLOOKUP(B35,'Dépenses publiques'!$B$6:$Z$45,10,FALSE)</f>
        <v>41.334032102636399</v>
      </c>
      <c r="F35" s="21">
        <f>VLOOKUP(B35,'Dépenses publiques'!$B$6:$Z$45,11,FALSE)</f>
        <v>46.072470386490103</v>
      </c>
      <c r="G35" s="21">
        <f>VLOOKUP(B35,'Dépenses publiques'!$B$6:$Z$45,19,FALSE)</f>
        <v>41.016936404723303</v>
      </c>
      <c r="H35" s="21">
        <f>VLOOKUP(B35,'Dépenses publiques'!$B$6:$Z$45,20,FALSE)</f>
        <v>41.508121912831697</v>
      </c>
      <c r="I35" s="21">
        <f>VLOOKUP(B35,'Dépenses publiques'!$B$6:$Z$45,21,FALSE)</f>
        <v>42.016814095763799</v>
      </c>
      <c r="J35" s="21">
        <f>VLOOKUP(B35,'Dépenses publiques'!$B$6:$Z$45,22,FALSE)</f>
        <v>51.377683946532699</v>
      </c>
      <c r="K35" s="21">
        <f>VLOOKUP(B35,'Dépenses publiques'!$B$6:$Z$45,23,FALSE)</f>
        <v>49.4647398488354</v>
      </c>
      <c r="L35" s="21">
        <f>VLOOKUP(B35,'Dépenses publiques'!$B$6:$Z$45,24,FALSE)</f>
        <v>46.382028917560703</v>
      </c>
      <c r="M35" s="21">
        <f>VLOOKUP(B35,'Dépenses publiques'!$B$6:$Z$45,25,FALSE)</f>
        <v>45.447580096160799</v>
      </c>
    </row>
    <row r="36" spans="2:14" ht="15.95" customHeight="1">
      <c r="B36" s="20" t="s">
        <v>61</v>
      </c>
      <c r="C36" s="21">
        <f>VLOOKUP(B36,'Dépenses publiques'!$B$6:$Z$45,2,FALSE)</f>
        <v>53.110233768821701</v>
      </c>
      <c r="D36" s="21">
        <f>VLOOKUP(B36,'Dépenses publiques'!$B$6:$Z$45,9,FALSE)</f>
        <v>49.447322902850701</v>
      </c>
      <c r="E36" s="21">
        <f>VLOOKUP(B36,'Dépenses publiques'!$B$6:$Z$45,10,FALSE)</f>
        <v>50.436733041676803</v>
      </c>
      <c r="F36" s="21">
        <f>VLOOKUP(B36,'Dépenses publiques'!$B$6:$Z$45,11,FALSE)</f>
        <v>52.762103767247602</v>
      </c>
      <c r="G36" s="21">
        <f>VLOOKUP(B36,'Dépenses publiques'!$B$6:$Z$45,19,FALSE)</f>
        <v>50.167131909942803</v>
      </c>
      <c r="H36" s="21">
        <f>VLOOKUP(B36,'Dépenses publiques'!$B$6:$Z$45,20,FALSE)</f>
        <v>50.689815775075601</v>
      </c>
      <c r="I36" s="21">
        <f>VLOOKUP(B36,'Dépenses publiques'!$B$6:$Z$45,21,FALSE)</f>
        <v>49.702777999075401</v>
      </c>
      <c r="J36" s="21">
        <f>VLOOKUP(B36,'Dépenses publiques'!$B$6:$Z$45,22,FALSE)</f>
        <v>52.994775121500197</v>
      </c>
      <c r="K36" s="21">
        <f>VLOOKUP(B36,'Dépenses publiques'!$B$6:$Z$45,23,FALSE)</f>
        <v>49.910556067511898</v>
      </c>
      <c r="L36" s="21">
        <f>VLOOKUP(B36,'Dépenses publiques'!$B$6:$Z$45,24,FALSE)</f>
        <v>48.924258649859297</v>
      </c>
      <c r="M36" s="21">
        <f>VLOOKUP(B36,'Dépenses publiques'!$B$6:$Z$45,25,FALSE)</f>
        <v>49.374037248331497</v>
      </c>
    </row>
    <row r="37" spans="2:14" ht="15.95" customHeight="1">
      <c r="B37" s="20" t="s">
        <v>62</v>
      </c>
      <c r="C37" s="21">
        <f>VLOOKUP(B37,'Dépenses publiques'!$B$6:$Z$45,2,FALSE)</f>
        <v>33.298784245644903</v>
      </c>
      <c r="D37" s="21">
        <f>VLOOKUP(B37,'Dépenses publiques'!$B$6:$Z$45,9,FALSE)</f>
        <v>30.263672130447802</v>
      </c>
      <c r="E37" s="21">
        <f>VLOOKUP(B37,'Dépenses publiques'!$B$6:$Z$45,10,FALSE)</f>
        <v>30.8041539912115</v>
      </c>
      <c r="F37" s="21">
        <f>VLOOKUP(B37,'Dépenses publiques'!$B$6:$Z$45,11,FALSE)</f>
        <v>32.689672795721997</v>
      </c>
      <c r="G37" s="21">
        <f>VLOOKUP(B37,'Dépenses publiques'!$B$6:$Z$45,19,FALSE)</f>
        <v>33.706441591479603</v>
      </c>
      <c r="H37" s="21">
        <f>VLOOKUP(B37,'Dépenses publiques'!$B$6:$Z$45,20,FALSE)</f>
        <v>32.990132273919102</v>
      </c>
      <c r="I37" s="21">
        <f>VLOOKUP(B37,'Dépenses publiques'!$B$6:$Z$45,21,FALSE)</f>
        <v>33.257765454520403</v>
      </c>
      <c r="J37" s="21">
        <f>VLOOKUP(B37,'Dépenses publiques'!$B$6:$Z$45,22,FALSE)</f>
        <v>38.333225552399</v>
      </c>
      <c r="K37" s="21">
        <f>VLOOKUP(B37,'Dépenses publiques'!$B$6:$Z$45,23,FALSE)</f>
        <v>35.680668668514599</v>
      </c>
      <c r="L37" s="21">
        <f>VLOOKUP(B37,'Dépenses publiques'!$B$6:$Z$45,24,FALSE)</f>
        <v>32.768092282531903</v>
      </c>
      <c r="M37" s="21">
        <f>VLOOKUP(B37,'Dépenses publiques'!$B$6:$Z$45,25,FALSE)</f>
        <v>33.200878061225303</v>
      </c>
    </row>
    <row r="38" spans="2:14" ht="15.95" customHeight="1">
      <c r="B38" s="20" t="s">
        <v>63</v>
      </c>
      <c r="C38" s="21">
        <f>VLOOKUP(B38,'Dépenses publiques'!$B$6:$Z$45,2,FALSE)</f>
        <v>35.132436734159903</v>
      </c>
      <c r="D38" s="21">
        <f>VLOOKUP(B38,'Dépenses publiques'!$B$6:$Z$45,9,FALSE)</f>
        <v>41.114708504328199</v>
      </c>
      <c r="E38" s="21">
        <f>VLOOKUP(B38,'Dépenses publiques'!$B$6:$Z$45,10,FALSE)</f>
        <v>44.326054216867497</v>
      </c>
      <c r="F38" s="21">
        <f>VLOOKUP(B38,'Dépenses publiques'!$B$6:$Z$45,11,FALSE)</f>
        <v>47.285966831137898</v>
      </c>
      <c r="G38" s="21">
        <f>VLOOKUP(B38,'Dépenses publiques'!$B$6:$Z$45,19,FALSE)</f>
        <v>41.158483002494101</v>
      </c>
      <c r="H38" s="21">
        <f>VLOOKUP(B38,'Dépenses publiques'!$B$6:$Z$45,20,FALSE)</f>
        <v>40.917035883406797</v>
      </c>
      <c r="I38" s="21">
        <f>VLOOKUP(B38,'Dépenses publiques'!$B$6:$Z$45,21,FALSE)</f>
        <v>40.909101082804597</v>
      </c>
      <c r="J38" s="21">
        <f>VLOOKUP(B38,'Dépenses publiques'!$B$6:$Z$45,22,FALSE)</f>
        <v>52.406006029990202</v>
      </c>
      <c r="K38" s="21">
        <f>VLOOKUP(B38,'Dépenses publiques'!$B$6:$Z$45,23,FALSE)</f>
        <v>48.244377351885902</v>
      </c>
      <c r="L38" s="21">
        <f>VLOOKUP(B38,'Dépenses publiques'!$B$6:$Z$45,24,FALSE)</f>
        <v>46.485116536073903</v>
      </c>
      <c r="M38" s="21">
        <f>VLOOKUP(B38,'Dépenses publiques'!$B$6:$Z$45,25,FALSE)</f>
        <v>47.039656720592298</v>
      </c>
    </row>
    <row r="39" spans="2:14" ht="15.95" customHeight="1">
      <c r="B39" s="20" t="s">
        <v>64</v>
      </c>
      <c r="C39" s="21">
        <f>VLOOKUP(B39,'Dépenses publiques'!$B$6:$Z$45,2,FALSE)</f>
        <v>34.299473297699599</v>
      </c>
      <c r="D39" s="21">
        <f>VLOOKUP(B39,'Dépenses publiques'!$B$6:$Z$45,9,FALSE)</f>
        <v>37.366636597129698</v>
      </c>
      <c r="E39" s="21">
        <f>VLOOKUP(B39,'Dépenses publiques'!$B$6:$Z$45,10,FALSE)</f>
        <v>39.677341981935903</v>
      </c>
      <c r="F39" s="21">
        <f>VLOOKUP(B39,'Dépenses publiques'!$B$6:$Z$45,11,FALSE)</f>
        <v>43.195385357727702</v>
      </c>
      <c r="G39" s="21">
        <f>VLOOKUP(B39,'Dépenses publiques'!$B$6:$Z$45,19,FALSE)</f>
        <v>37.769351847140101</v>
      </c>
      <c r="H39" s="21">
        <f>VLOOKUP(B39,'Dépenses publiques'!$B$6:$Z$45,20,FALSE)</f>
        <v>37.724163116374498</v>
      </c>
      <c r="I39" s="21">
        <f>VLOOKUP(B39,'Dépenses publiques'!$B$6:$Z$45,21,FALSE)</f>
        <v>38.241093530161699</v>
      </c>
      <c r="J39" s="21">
        <f>VLOOKUP(B39,'Dépenses publiques'!$B$6:$Z$45,22,FALSE)</f>
        <v>47.268420156218198</v>
      </c>
      <c r="K39" s="21">
        <f>VLOOKUP(B39,'Dépenses publiques'!$B$6:$Z$45,23,FALSE)</f>
        <v>45.285528080516002</v>
      </c>
      <c r="L39" s="21">
        <f>VLOOKUP(B39,'Dépenses publiques'!$B$6:$Z$45,24,FALSE)</f>
        <v>38.365854806262298</v>
      </c>
      <c r="M39" s="21">
        <f>VLOOKUP(B39,'Dépenses publiques'!$B$6:$Z$45,25,FALSE)</f>
        <v>39.128826723010597</v>
      </c>
    </row>
    <row r="40" spans="2:14" ht="15.95" customHeight="1">
      <c r="B40" s="20" t="s">
        <v>84</v>
      </c>
      <c r="C40" s="21">
        <f>VLOOKUP(B40,'Dépenses publiques'!$B$6:$Z$45,2,FALSE)</f>
        <v>47.308208543104499</v>
      </c>
      <c r="D40" s="21">
        <f>VLOOKUP(B40,'Dépenses publiques'!$B$6:$Z$45,9,FALSE)</f>
        <v>45.871305987247297</v>
      </c>
      <c r="E40" s="21">
        <f>VLOOKUP(B40,'Dépenses publiques'!$B$6:$Z$45,10,FALSE)</f>
        <v>47.139131268744499</v>
      </c>
      <c r="F40" s="21">
        <f>VLOOKUP(B40,'Dépenses publiques'!$B$6:$Z$45,11,FALSE)</f>
        <v>51.149416375416102</v>
      </c>
      <c r="G40" s="21">
        <f>VLOOKUP(B40,'Dépenses publiques'!$B$6:$Z$45,19,FALSE)</f>
        <v>47.414262590799602</v>
      </c>
      <c r="H40" s="21">
        <f>VLOOKUP(B40,'Dépenses publiques'!$B$6:$Z$45,20,FALSE)</f>
        <v>47.047753790475099</v>
      </c>
      <c r="I40" s="21">
        <f>VLOOKUP(B40,'Dépenses publiques'!$B$6:$Z$45,21,FALSE)</f>
        <v>47.0185142471029</v>
      </c>
      <c r="J40" s="21">
        <f>VLOOKUP(B40,'Dépenses publiques'!$B$6:$Z$45,22,FALSE)</f>
        <v>53.569238746260197</v>
      </c>
      <c r="K40" s="21">
        <f>VLOOKUP(B40,'Dépenses publiques'!$B$6:$Z$45,23,FALSE)</f>
        <v>52.023932235480601</v>
      </c>
      <c r="L40" s="21">
        <f>VLOOKUP(B40,'Dépenses publiques'!$B$6:$Z$45,24,FALSE)</f>
        <v>49.9820947844198</v>
      </c>
      <c r="M40" s="21">
        <f>VLOOKUP(B40,'Dépenses publiques'!$B$6:$Z$45,25,FALSE)</f>
        <v>49.522824849725097</v>
      </c>
    </row>
    <row r="41" spans="2:14" ht="15.95" customHeight="1">
      <c r="B41" s="20" t="s">
        <v>85</v>
      </c>
      <c r="C41" s="21">
        <f>VLOOKUP(B41,'Dépenses publiques'!$B$6:$Z$45,2,FALSE)</f>
        <v>47.426991337099501</v>
      </c>
      <c r="D41" s="21">
        <f>VLOOKUP(B41,'Dépenses publiques'!$B$6:$Z$45,9,FALSE)</f>
        <v>45.824211018867402</v>
      </c>
      <c r="E41" s="21">
        <f>VLOOKUP(B41,'Dépenses publiques'!$B$6:$Z$45,10,FALSE)</f>
        <v>46.9771793737008</v>
      </c>
      <c r="F41" s="21">
        <f>VLOOKUP(B41,'Dépenses publiques'!$B$6:$Z$45,11,FALSE)</f>
        <v>50.849456404284197</v>
      </c>
      <c r="G41" s="21">
        <f>VLOOKUP(B41,'Dépenses publiques'!$B$6:$Z$45,19,FALSE)</f>
        <v>46.973579986457601</v>
      </c>
      <c r="H41" s="21">
        <f>VLOOKUP(B41,'Dépenses publiques'!$B$6:$Z$45,20,FALSE)</f>
        <v>46.678608820204502</v>
      </c>
      <c r="I41" s="21">
        <f>VLOOKUP(B41,'Dépenses publiques'!$B$6:$Z$45,21,FALSE)</f>
        <v>46.615991009537197</v>
      </c>
      <c r="J41" s="21">
        <f>VLOOKUP(B41,'Dépenses publiques'!$B$6:$Z$45,22,FALSE)</f>
        <v>52.917675812541198</v>
      </c>
      <c r="K41" s="21">
        <f>VLOOKUP(B41,'Dépenses publiques'!$B$6:$Z$45,23,FALSE)</f>
        <v>51.1436071737877</v>
      </c>
      <c r="L41" s="21">
        <f>VLOOKUP(B41,'Dépenses publiques'!$B$6:$Z$45,24,FALSE)</f>
        <v>49.198142820012698</v>
      </c>
      <c r="M41" s="21">
        <f>VLOOKUP(B41,'Dépenses publiques'!$B$6:$Z$45,25,FALSE)</f>
        <v>49.015490820730697</v>
      </c>
    </row>
    <row r="42" spans="2:14">
      <c r="B42" s="30"/>
      <c r="C42" s="31"/>
      <c r="D42" s="31"/>
      <c r="E42" s="31"/>
      <c r="F42" s="31"/>
      <c r="G42" s="31"/>
      <c r="H42" s="31"/>
      <c r="I42" s="31"/>
      <c r="J42" s="31"/>
      <c r="K42" s="31"/>
      <c r="L42" s="31"/>
      <c r="M42" s="31"/>
    </row>
    <row r="44" spans="2:14">
      <c r="B44" s="26" t="s">
        <v>65</v>
      </c>
      <c r="N44" s="27" t="s">
        <v>0</v>
      </c>
    </row>
    <row r="45" spans="2:14">
      <c r="B45" s="15" t="s">
        <v>91</v>
      </c>
      <c r="C45" s="29">
        <f>'P1'!C14+'P51'!C14+'D62+D632'!C14+'autres dépenses'!C14</f>
        <v>52.618907155009296</v>
      </c>
      <c r="D45" s="29">
        <f>'P1'!J14+'P51'!J14+'D62+D632'!J14+'autres dépenses'!J14</f>
        <v>53.630234293076434</v>
      </c>
      <c r="E45" s="29">
        <f>'P1'!K14+'P51'!K14+'D62+D632'!K14+'autres dépenses'!K14</f>
        <v>54.282445369212773</v>
      </c>
      <c r="F45" s="29">
        <f>'P1'!L14+'P51'!L14+'D62+D632'!L14+'autres dépenses'!L14</f>
        <v>57.990700885331364</v>
      </c>
      <c r="G45" s="29">
        <f>'P1'!T14+'P51'!T14+'D62+D632'!T14+'autres dépenses'!T14</f>
        <v>57.662689017949901</v>
      </c>
      <c r="H45" s="29">
        <f>'P1'!U14+'P51'!U14+'D62+D632'!U14+'autres dépenses'!U14</f>
        <v>56.366361054865962</v>
      </c>
      <c r="I45" s="29">
        <f>'P1'!V14+'P51'!V14+'D62+D632'!V14+'autres dépenses'!V14</f>
        <v>55.34704943675024</v>
      </c>
      <c r="J45" s="29">
        <f>'P1'!W14+'P51'!W14+'D62+D632'!W14+'autres dépenses'!W14</f>
        <v>61.699162507038565</v>
      </c>
      <c r="K45" s="29">
        <f>'P1'!X14+'P51'!X14+'D62+D632'!X14+'autres dépenses'!X14</f>
        <v>59.464245138645268</v>
      </c>
      <c r="L45" s="29">
        <f>'P1'!Y14+'P51'!Y14+'D62+D632'!Y14+'autres dépenses'!Y14</f>
        <v>58.398834842502367</v>
      </c>
      <c r="M45" s="29">
        <f>'P1'!Z14+'P51'!Z14+'D62+D632'!Z14+'autres dépenses'!Z14</f>
        <v>57.038398421005652</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82E4-FF31-4D8B-BCA0-CE57C8987CD0}">
  <dimension ref="B1:M40"/>
  <sheetViews>
    <sheetView topLeftCell="A4" workbookViewId="0">
      <selection activeCell="P14" sqref="P14"/>
    </sheetView>
  </sheetViews>
  <sheetFormatPr baseColWidth="10" defaultRowHeight="15"/>
  <cols>
    <col min="1" max="1" width="11.42578125" style="15"/>
    <col min="2" max="2" width="19.7109375" style="15" customWidth="1"/>
    <col min="3" max="16384" width="11.42578125" style="15"/>
  </cols>
  <sheetData>
    <row r="1" spans="2:13">
      <c r="B1" s="16" t="s">
        <v>0</v>
      </c>
    </row>
    <row r="2" spans="2:13">
      <c r="B2" s="17" t="s">
        <v>1</v>
      </c>
    </row>
    <row r="3" spans="2:13">
      <c r="B3" s="17" t="s">
        <v>89</v>
      </c>
    </row>
    <row r="4" spans="2:13" ht="9.75" customHeight="1"/>
    <row r="5" spans="2:13" ht="15" customHeight="1">
      <c r="B5" s="38"/>
      <c r="C5" s="55" t="s">
        <v>4</v>
      </c>
      <c r="D5" s="55" t="s">
        <v>11</v>
      </c>
      <c r="E5" s="55" t="s">
        <v>12</v>
      </c>
      <c r="F5" s="55" t="s">
        <v>13</v>
      </c>
      <c r="G5" s="55">
        <v>2017</v>
      </c>
      <c r="H5" s="55" t="s">
        <v>22</v>
      </c>
      <c r="I5" s="55" t="s">
        <v>23</v>
      </c>
      <c r="J5" s="55" t="s">
        <v>24</v>
      </c>
      <c r="K5" s="55" t="s">
        <v>25</v>
      </c>
      <c r="L5" s="55" t="s">
        <v>26</v>
      </c>
      <c r="M5" s="55" t="s">
        <v>27</v>
      </c>
    </row>
    <row r="6" spans="2:13" ht="15" customHeight="1">
      <c r="B6" s="66" t="s">
        <v>46</v>
      </c>
      <c r="C6" s="45">
        <v>15.723953564113801</v>
      </c>
      <c r="D6" s="46">
        <v>16.304164512310901</v>
      </c>
      <c r="E6" s="46">
        <v>16.868457062120399</v>
      </c>
      <c r="F6" s="46">
        <v>18.409554204299901</v>
      </c>
      <c r="G6" s="46">
        <v>19.5703852064755</v>
      </c>
      <c r="H6" s="46">
        <v>19.602030528123201</v>
      </c>
      <c r="I6" s="46">
        <v>20.021597869879301</v>
      </c>
      <c r="J6" s="46">
        <v>23.9025242874018</v>
      </c>
      <c r="K6" s="46">
        <v>21.594268766573201</v>
      </c>
      <c r="L6" s="46">
        <v>20.374903063506199</v>
      </c>
      <c r="M6" s="47">
        <v>19.9476372524943</v>
      </c>
    </row>
    <row r="7" spans="2:13" ht="15" customHeight="1">
      <c r="B7" s="67" t="s">
        <v>39</v>
      </c>
      <c r="C7" s="68">
        <v>16.8068471269391</v>
      </c>
      <c r="D7" s="56">
        <v>17.448384089325</v>
      </c>
      <c r="E7" s="56">
        <v>17.573831795050001</v>
      </c>
      <c r="F7" s="56">
        <v>19.094256850333</v>
      </c>
      <c r="G7" s="56">
        <v>19.536191890623499</v>
      </c>
      <c r="H7" s="56">
        <v>19.4091245730806</v>
      </c>
      <c r="I7" s="56">
        <v>19.347055521759099</v>
      </c>
      <c r="J7" s="56">
        <v>22.337178805528001</v>
      </c>
      <c r="K7" s="56">
        <v>20.171629362965</v>
      </c>
      <c r="L7" s="56">
        <v>19.249836655764501</v>
      </c>
      <c r="M7" s="69">
        <v>18.817606490464001</v>
      </c>
    </row>
    <row r="8" spans="2:13" ht="15" customHeight="1">
      <c r="B8" s="42" t="s">
        <v>30</v>
      </c>
      <c r="C8" s="48">
        <v>18.773823265777398</v>
      </c>
      <c r="D8" s="44">
        <v>17.4493778919433</v>
      </c>
      <c r="E8" s="44">
        <v>17.649854454941998</v>
      </c>
      <c r="F8" s="44">
        <v>19.101900982456801</v>
      </c>
      <c r="G8" s="44">
        <v>18.348512175132601</v>
      </c>
      <c r="H8" s="44">
        <v>17.9923370645155</v>
      </c>
      <c r="I8" s="44">
        <v>17.942157015564199</v>
      </c>
      <c r="J8" s="44">
        <v>20.322944120239999</v>
      </c>
      <c r="K8" s="44">
        <v>19.435021737059699</v>
      </c>
      <c r="L8" s="44">
        <v>18.217572247249901</v>
      </c>
      <c r="M8" s="49">
        <v>18.522064949922498</v>
      </c>
    </row>
    <row r="9" spans="2:13" ht="15" customHeight="1">
      <c r="B9" s="42" t="s">
        <v>41</v>
      </c>
      <c r="C9" s="48">
        <v>12.760612969606001</v>
      </c>
      <c r="D9" s="44">
        <v>14.7760777766381</v>
      </c>
      <c r="E9" s="44">
        <v>16.240992930023399</v>
      </c>
      <c r="F9" s="44">
        <v>17.746473713438402</v>
      </c>
      <c r="G9" s="44">
        <v>19.353534039802</v>
      </c>
      <c r="H9" s="44">
        <v>19.031572731676501</v>
      </c>
      <c r="I9" s="44">
        <v>18.6476798241609</v>
      </c>
      <c r="J9" s="44">
        <v>20.429806885361099</v>
      </c>
      <c r="K9" s="44">
        <v>19.2702587190754</v>
      </c>
      <c r="L9" s="44">
        <v>17.879842075878599</v>
      </c>
      <c r="M9" s="49">
        <v>17.224926972818899</v>
      </c>
    </row>
    <row r="10" spans="2:13" ht="15" customHeight="1">
      <c r="B10" s="42" t="s">
        <v>38</v>
      </c>
      <c r="C10" s="48">
        <v>15.646767263502101</v>
      </c>
      <c r="D10" s="44">
        <v>14.4767159024693</v>
      </c>
      <c r="E10" s="44">
        <v>14.630919470999199</v>
      </c>
      <c r="F10" s="44">
        <v>17.183261342064</v>
      </c>
      <c r="G10" s="44">
        <v>18.925618363550601</v>
      </c>
      <c r="H10" s="44">
        <v>18.4894676699511</v>
      </c>
      <c r="I10" s="44">
        <v>18.283735399424799</v>
      </c>
      <c r="J10" s="44">
        <v>19.5848333453193</v>
      </c>
      <c r="K10" s="44">
        <v>18.7334180186844</v>
      </c>
      <c r="L10" s="44">
        <v>17.668476525071899</v>
      </c>
      <c r="M10" s="49">
        <v>18.219802574290799</v>
      </c>
    </row>
    <row r="11" spans="2:13" ht="15" customHeight="1">
      <c r="B11" s="42" t="s">
        <v>31</v>
      </c>
      <c r="C11" s="48">
        <v>14.522241516769901</v>
      </c>
      <c r="D11" s="44">
        <v>14.7847222606207</v>
      </c>
      <c r="E11" s="44">
        <v>15.3711046499562</v>
      </c>
      <c r="F11" s="44">
        <v>16.7360250581693</v>
      </c>
      <c r="G11" s="44">
        <v>16.949544346596099</v>
      </c>
      <c r="H11" s="44">
        <v>16.849702214490001</v>
      </c>
      <c r="I11" s="44">
        <v>16.6983317582479</v>
      </c>
      <c r="J11" s="44">
        <v>19.739929345689699</v>
      </c>
      <c r="K11" s="44">
        <v>17.898072657538201</v>
      </c>
      <c r="L11" s="44">
        <v>16.8461677144413</v>
      </c>
      <c r="M11" s="49">
        <v>17.213911442938599</v>
      </c>
    </row>
    <row r="12" spans="2:13" ht="15" customHeight="1">
      <c r="B12" s="42" t="s">
        <v>60</v>
      </c>
      <c r="C12" s="48">
        <v>11.629339885016099</v>
      </c>
      <c r="D12" s="44">
        <v>11.4223959923567</v>
      </c>
      <c r="E12" s="44">
        <v>12.250816229666199</v>
      </c>
      <c r="F12" s="44">
        <v>14.387272947557801</v>
      </c>
      <c r="G12" s="44">
        <v>15.157466855380701</v>
      </c>
      <c r="H12" s="44">
        <v>15.283565788648801</v>
      </c>
      <c r="I12" s="44">
        <v>15.7043494907116</v>
      </c>
      <c r="J12" s="44">
        <v>20.192895235092699</v>
      </c>
      <c r="K12" s="44">
        <v>18.4130139525397</v>
      </c>
      <c r="L12" s="44">
        <v>16.633676196411098</v>
      </c>
      <c r="M12" s="49">
        <v>16.814520757860102</v>
      </c>
    </row>
    <row r="13" spans="2:13" s="32" customFormat="1" ht="15" customHeight="1">
      <c r="B13" s="42" t="s">
        <v>57</v>
      </c>
      <c r="C13" s="48">
        <v>11.268514223614</v>
      </c>
      <c r="D13" s="44">
        <v>14.2390105603207</v>
      </c>
      <c r="E13" s="44">
        <v>14.723166135538699</v>
      </c>
      <c r="F13" s="44">
        <v>16.548107176524201</v>
      </c>
      <c r="G13" s="44">
        <v>16.6632110736759</v>
      </c>
      <c r="H13" s="44">
        <v>16.37950515783</v>
      </c>
      <c r="I13" s="44">
        <v>16.224167576752301</v>
      </c>
      <c r="J13" s="44">
        <v>18.062185453854401</v>
      </c>
      <c r="K13" s="44">
        <v>17.355420591943702</v>
      </c>
      <c r="L13" s="44">
        <v>16.517823274195202</v>
      </c>
      <c r="M13" s="44">
        <v>15.7893694384456</v>
      </c>
    </row>
    <row r="14" spans="2:13" ht="15" customHeight="1">
      <c r="B14" s="59" t="s">
        <v>84</v>
      </c>
      <c r="C14" s="60">
        <v>15.4992057404934</v>
      </c>
      <c r="D14" s="61">
        <v>15.0414475859373</v>
      </c>
      <c r="E14" s="61">
        <v>15.3376557025242</v>
      </c>
      <c r="F14" s="61">
        <v>16.958748827905399</v>
      </c>
      <c r="G14" s="61">
        <v>16.568964143124099</v>
      </c>
      <c r="H14" s="61">
        <v>16.438757055944102</v>
      </c>
      <c r="I14" s="61">
        <v>16.5403273405229</v>
      </c>
      <c r="J14" s="61">
        <v>19.000142330078798</v>
      </c>
      <c r="K14" s="61">
        <v>17.5336296390097</v>
      </c>
      <c r="L14" s="61">
        <v>16.4213021444072</v>
      </c>
      <c r="M14" s="62">
        <v>16.452938567606601</v>
      </c>
    </row>
    <row r="15" spans="2:13" ht="15" customHeight="1">
      <c r="B15" s="42" t="s">
        <v>59</v>
      </c>
      <c r="C15" s="48">
        <v>17.033171198599199</v>
      </c>
      <c r="D15" s="44">
        <v>15.0949814942822</v>
      </c>
      <c r="E15" s="44">
        <v>15.369751913090701</v>
      </c>
      <c r="F15" s="44">
        <v>17.227350941766801</v>
      </c>
      <c r="G15" s="44">
        <v>15.9728414442956</v>
      </c>
      <c r="H15" s="44">
        <v>15.4879515967774</v>
      </c>
      <c r="I15" s="44">
        <v>15.3781256769546</v>
      </c>
      <c r="J15" s="44">
        <v>17.410732703420699</v>
      </c>
      <c r="K15" s="44">
        <v>16.204193011308099</v>
      </c>
      <c r="L15" s="44">
        <v>16.267158841948302</v>
      </c>
      <c r="M15" s="49">
        <v>15.1953583922205</v>
      </c>
    </row>
    <row r="16" spans="2:13" ht="15" customHeight="1">
      <c r="B16" s="59" t="s">
        <v>85</v>
      </c>
      <c r="C16" s="60">
        <v>15.4143018439829</v>
      </c>
      <c r="D16" s="61">
        <v>14.8339783033615</v>
      </c>
      <c r="E16" s="61">
        <v>15.087832891474701</v>
      </c>
      <c r="F16" s="61">
        <v>16.671772234885601</v>
      </c>
      <c r="G16" s="61">
        <v>16.1592888628171</v>
      </c>
      <c r="H16" s="61">
        <v>16.0028221210715</v>
      </c>
      <c r="I16" s="61">
        <v>16.0853346856751</v>
      </c>
      <c r="J16" s="61">
        <v>18.332407250467401</v>
      </c>
      <c r="K16" s="61">
        <v>16.959060566340199</v>
      </c>
      <c r="L16" s="61">
        <v>15.9111730658179</v>
      </c>
      <c r="M16" s="62">
        <v>15.986172557030001</v>
      </c>
    </row>
    <row r="17" spans="2:13" ht="15" customHeight="1">
      <c r="B17" s="42" t="s">
        <v>51</v>
      </c>
      <c r="C17" s="48">
        <v>13.317525468842399</v>
      </c>
      <c r="D17" s="44">
        <v>13.371401546834701</v>
      </c>
      <c r="E17" s="44">
        <v>13.892655002770701</v>
      </c>
      <c r="F17" s="44">
        <v>15.801824820593</v>
      </c>
      <c r="G17" s="44">
        <v>14.809076978470101</v>
      </c>
      <c r="H17" s="44">
        <v>14.9955513170038</v>
      </c>
      <c r="I17" s="44">
        <v>15.273548722473199</v>
      </c>
      <c r="J17" s="44">
        <v>17.2499906120592</v>
      </c>
      <c r="K17" s="44">
        <v>15.093159478756901</v>
      </c>
      <c r="L17" s="44">
        <v>15.5573914277238</v>
      </c>
      <c r="M17" s="49">
        <v>16.5747858437656</v>
      </c>
    </row>
    <row r="18" spans="2:13" ht="15" customHeight="1">
      <c r="B18" s="42" t="s">
        <v>64</v>
      </c>
      <c r="C18" s="48">
        <v>10.2797463103915</v>
      </c>
      <c r="D18" s="44">
        <v>11.818416920059599</v>
      </c>
      <c r="E18" s="44">
        <v>13.099623077046999</v>
      </c>
      <c r="F18" s="44">
        <v>14.6685523074316</v>
      </c>
      <c r="G18" s="44">
        <v>14.4259574521895</v>
      </c>
      <c r="H18" s="44">
        <v>14.2751328684857</v>
      </c>
      <c r="I18" s="44">
        <v>14.4603026269938</v>
      </c>
      <c r="J18" s="44">
        <v>19.7392330982731</v>
      </c>
      <c r="K18" s="44">
        <v>19.3977452846399</v>
      </c>
      <c r="L18" s="44">
        <v>15.5441974787223</v>
      </c>
      <c r="M18" s="49">
        <v>15.0733567745327</v>
      </c>
    </row>
    <row r="19" spans="2:13" ht="15" customHeight="1">
      <c r="B19" s="42" t="s">
        <v>40</v>
      </c>
      <c r="C19" s="48">
        <v>17.3329545561263</v>
      </c>
      <c r="D19" s="44">
        <v>15.806381823760301</v>
      </c>
      <c r="E19" s="44">
        <v>15.645407926848099</v>
      </c>
      <c r="F19" s="44">
        <v>17.1232970054552</v>
      </c>
      <c r="G19" s="44">
        <v>15.297393361372</v>
      </c>
      <c r="H19" s="44">
        <v>15.250019672819199</v>
      </c>
      <c r="I19" s="44">
        <v>15.5582933508351</v>
      </c>
      <c r="J19" s="44">
        <v>17.260712774160599</v>
      </c>
      <c r="K19" s="44">
        <v>16.4877898848349</v>
      </c>
      <c r="L19" s="44">
        <v>15.5273467632814</v>
      </c>
      <c r="M19" s="49">
        <v>15.6967662553308</v>
      </c>
    </row>
    <row r="20" spans="2:13" ht="15" customHeight="1">
      <c r="B20" s="42" t="s">
        <v>56</v>
      </c>
      <c r="C20" s="48">
        <v>15.986957024967101</v>
      </c>
      <c r="D20" s="44">
        <v>14.150811733351301</v>
      </c>
      <c r="E20" s="44">
        <v>13.995221707057899</v>
      </c>
      <c r="F20" s="44">
        <v>14.484488719465199</v>
      </c>
      <c r="G20" s="44">
        <v>15.075249043987601</v>
      </c>
      <c r="H20" s="44">
        <v>14.7227562841459</v>
      </c>
      <c r="I20" s="44">
        <v>15.2747124047453</v>
      </c>
      <c r="J20" s="44">
        <v>16.542405991936199</v>
      </c>
      <c r="K20" s="44">
        <v>15.8219106539952</v>
      </c>
      <c r="L20" s="44">
        <v>14.8246448554429</v>
      </c>
      <c r="M20" s="49">
        <v>15.661848360041301</v>
      </c>
    </row>
    <row r="21" spans="2:13" ht="15" customHeight="1">
      <c r="B21" s="42" t="s">
        <v>58</v>
      </c>
      <c r="C21" s="48">
        <v>13.3592501141644</v>
      </c>
      <c r="D21" s="44">
        <v>11.8726146885605</v>
      </c>
      <c r="E21" s="44">
        <v>11.651386966208699</v>
      </c>
      <c r="F21" s="44">
        <v>14.1272033106601</v>
      </c>
      <c r="G21" s="44">
        <v>13.5035899678874</v>
      </c>
      <c r="H21" s="44">
        <v>13.138951190834</v>
      </c>
      <c r="I21" s="44">
        <v>13.3315022957142</v>
      </c>
      <c r="J21" s="44">
        <v>14.5188882049213</v>
      </c>
      <c r="K21" s="44">
        <v>14.683991994822399</v>
      </c>
      <c r="L21" s="44">
        <v>14.428292085952901</v>
      </c>
      <c r="M21" s="49">
        <v>16.3765719746551</v>
      </c>
    </row>
    <row r="22" spans="2:13" ht="15" customHeight="1">
      <c r="B22" s="42" t="s">
        <v>36</v>
      </c>
      <c r="C22" s="48">
        <v>16.281209377789299</v>
      </c>
      <c r="D22" s="44">
        <v>14.8127145999105</v>
      </c>
      <c r="E22" s="44">
        <v>14.5958422584253</v>
      </c>
      <c r="F22" s="44">
        <v>16.537912798806602</v>
      </c>
      <c r="G22" s="44">
        <v>16.157047349713501</v>
      </c>
      <c r="H22" s="44">
        <v>15.9071666589809</v>
      </c>
      <c r="I22" s="44">
        <v>15.879630776065699</v>
      </c>
      <c r="J22" s="44">
        <v>16.611677272336699</v>
      </c>
      <c r="K22" s="44">
        <v>15.1342153951315</v>
      </c>
      <c r="L22" s="44">
        <v>13.637373958471199</v>
      </c>
      <c r="M22" s="49">
        <v>14.255284924833401</v>
      </c>
    </row>
    <row r="23" spans="2:13" ht="15" customHeight="1">
      <c r="B23" s="42" t="s">
        <v>35</v>
      </c>
      <c r="C23" s="48">
        <v>12.2112347376755</v>
      </c>
      <c r="D23" s="44">
        <v>12.1048718971931</v>
      </c>
      <c r="E23" s="44">
        <v>12.204239982325999</v>
      </c>
      <c r="F23" s="44">
        <v>13.3317281311264</v>
      </c>
      <c r="G23" s="44">
        <v>12.047780568349999</v>
      </c>
      <c r="H23" s="44">
        <v>12.018485791869001</v>
      </c>
      <c r="I23" s="44">
        <v>12.0332104517862</v>
      </c>
      <c r="J23" s="44">
        <v>14.0806318392373</v>
      </c>
      <c r="K23" s="44">
        <v>13.617237828672801</v>
      </c>
      <c r="L23" s="44">
        <v>13.2937590923637</v>
      </c>
      <c r="M23" s="49">
        <v>13.5935970833211</v>
      </c>
    </row>
    <row r="24" spans="2:13" ht="15" customHeight="1">
      <c r="B24" s="42" t="s">
        <v>47</v>
      </c>
      <c r="C24" s="48" t="s">
        <v>28</v>
      </c>
      <c r="D24" s="44">
        <v>10.6282301068254</v>
      </c>
      <c r="E24" s="44">
        <v>11.089931905306299</v>
      </c>
      <c r="F24" s="44">
        <v>12.4184140895109</v>
      </c>
      <c r="G24" s="44">
        <v>12.2740397741347</v>
      </c>
      <c r="H24" s="44">
        <v>12.2739320061923</v>
      </c>
      <c r="I24" s="44">
        <v>12.319657550992</v>
      </c>
      <c r="J24" s="44">
        <v>12.8506650656171</v>
      </c>
      <c r="K24" s="44">
        <v>12.7907710494346</v>
      </c>
      <c r="L24" s="44">
        <v>12.941663425547601</v>
      </c>
      <c r="M24" s="49">
        <v>11.840179080522899</v>
      </c>
    </row>
    <row r="25" spans="2:13" ht="15" customHeight="1">
      <c r="B25" s="42" t="s">
        <v>63</v>
      </c>
      <c r="C25" s="48">
        <v>11.1411108042502</v>
      </c>
      <c r="D25" s="44">
        <v>11.9106948752361</v>
      </c>
      <c r="E25" s="44">
        <v>12.356927710843401</v>
      </c>
      <c r="F25" s="44">
        <v>14.1062576107211</v>
      </c>
      <c r="G25" s="44">
        <v>12.7784537873557</v>
      </c>
      <c r="H25" s="44">
        <v>12.6712583352538</v>
      </c>
      <c r="I25" s="44">
        <v>12.4551405354084</v>
      </c>
      <c r="J25" s="44">
        <v>14.233134900826499</v>
      </c>
      <c r="K25" s="44">
        <v>13.4737026341122</v>
      </c>
      <c r="L25" s="44">
        <v>12.841212969457301</v>
      </c>
      <c r="M25" s="49">
        <v>13.107363137208701</v>
      </c>
    </row>
    <row r="26" spans="2:13" ht="15" customHeight="1">
      <c r="B26" s="42" t="s">
        <v>49</v>
      </c>
      <c r="C26" s="48">
        <v>12.5000727833441</v>
      </c>
      <c r="D26" s="44">
        <v>7.3825182907861304</v>
      </c>
      <c r="E26" s="44">
        <v>8.4353768180915196</v>
      </c>
      <c r="F26" s="44">
        <v>13.1956808626458</v>
      </c>
      <c r="G26" s="44">
        <v>10.7380414932809</v>
      </c>
      <c r="H26" s="44">
        <v>10.6201930612892</v>
      </c>
      <c r="I26" s="44">
        <v>11.084993029898399</v>
      </c>
      <c r="J26" s="44">
        <v>12.302621718745399</v>
      </c>
      <c r="K26" s="44">
        <v>12.5571390075359</v>
      </c>
      <c r="L26" s="44">
        <v>12.680239364124199</v>
      </c>
      <c r="M26" s="49">
        <v>12.0681861964084</v>
      </c>
    </row>
    <row r="27" spans="2:13" ht="15" customHeight="1">
      <c r="B27" s="42" t="s">
        <v>50</v>
      </c>
      <c r="C27" s="48">
        <v>11.4703299434721</v>
      </c>
      <c r="D27" s="44">
        <v>9.6614101876930096</v>
      </c>
      <c r="E27" s="44">
        <v>11.4934031700202</v>
      </c>
      <c r="F27" s="44">
        <v>16.1447603788679</v>
      </c>
      <c r="G27" s="44">
        <v>10.946774947848199</v>
      </c>
      <c r="H27" s="44">
        <v>11.6600709592517</v>
      </c>
      <c r="I27" s="44">
        <v>11.9650522906201</v>
      </c>
      <c r="J27" s="44">
        <v>14.320613298653999</v>
      </c>
      <c r="K27" s="44">
        <v>12.902688160790399</v>
      </c>
      <c r="L27" s="44">
        <v>12.051507064215199</v>
      </c>
      <c r="M27" s="49">
        <v>12.3839936729107</v>
      </c>
    </row>
    <row r="28" spans="2:13" ht="15" customHeight="1">
      <c r="B28" s="42" t="s">
        <v>61</v>
      </c>
      <c r="C28" s="48">
        <v>14.6428704868419</v>
      </c>
      <c r="D28" s="44">
        <v>13.5520089512827</v>
      </c>
      <c r="E28" s="44">
        <v>13.623765400341799</v>
      </c>
      <c r="F28" s="44">
        <v>14.6891642407339</v>
      </c>
      <c r="G28" s="44">
        <v>12.906349616084301</v>
      </c>
      <c r="H28" s="44">
        <v>12.667315486069899</v>
      </c>
      <c r="I28" s="44">
        <v>12.311771485243799</v>
      </c>
      <c r="J28" s="44">
        <v>12.8008328257961</v>
      </c>
      <c r="K28" s="44">
        <v>11.977563626329299</v>
      </c>
      <c r="L28" s="44">
        <v>11.5517242261191</v>
      </c>
      <c r="M28" s="49">
        <v>11.456533438400101</v>
      </c>
    </row>
    <row r="29" spans="2:13" ht="15" customHeight="1">
      <c r="B29" s="42" t="s">
        <v>37</v>
      </c>
      <c r="C29" s="48">
        <v>9.7235017775530199</v>
      </c>
      <c r="D29" s="44">
        <v>8.4757112201708509</v>
      </c>
      <c r="E29" s="44">
        <v>10.5825156326339</v>
      </c>
      <c r="F29" s="44">
        <v>14.4460915509394</v>
      </c>
      <c r="G29" s="44">
        <v>11.676616540426499</v>
      </c>
      <c r="H29" s="44">
        <v>11.8978130944217</v>
      </c>
      <c r="I29" s="44">
        <v>11.9991304356192</v>
      </c>
      <c r="J29" s="44">
        <v>13.6234634935676</v>
      </c>
      <c r="K29" s="44">
        <v>12.443635969433799</v>
      </c>
      <c r="L29" s="44">
        <v>11.413226709021</v>
      </c>
      <c r="M29" s="49">
        <v>12.4759816178886</v>
      </c>
    </row>
    <row r="30" spans="2:13" ht="15" customHeight="1">
      <c r="B30" s="42" t="s">
        <v>55</v>
      </c>
      <c r="C30" s="48">
        <v>13.065192441748</v>
      </c>
      <c r="D30" s="44">
        <v>11.891707984241799</v>
      </c>
      <c r="E30" s="44">
        <v>11.478051282638001</v>
      </c>
      <c r="F30" s="44">
        <v>13.498519497383301</v>
      </c>
      <c r="G30" s="44">
        <v>14.8467862717466</v>
      </c>
      <c r="H30" s="44">
        <v>14.1268714451036</v>
      </c>
      <c r="I30" s="44">
        <v>14.5747340028474</v>
      </c>
      <c r="J30" s="44">
        <v>16.7359944533919</v>
      </c>
      <c r="K30" s="44">
        <v>13.7501269099808</v>
      </c>
      <c r="L30" s="44">
        <v>10.7803524409664</v>
      </c>
      <c r="M30" s="49">
        <v>13.1353750121916</v>
      </c>
    </row>
    <row r="31" spans="2:13" ht="15" customHeight="1">
      <c r="B31" s="42" t="s">
        <v>42</v>
      </c>
      <c r="C31" s="48">
        <v>12.570925176969499</v>
      </c>
      <c r="D31" s="44">
        <v>15.042266579682201</v>
      </c>
      <c r="E31" s="44">
        <v>15.4784039430711</v>
      </c>
      <c r="F31" s="44">
        <v>15.9970643574456</v>
      </c>
      <c r="G31" s="44">
        <v>11.8810342575105</v>
      </c>
      <c r="H31" s="44">
        <v>11.260929654563901</v>
      </c>
      <c r="I31" s="44">
        <v>10.651028725276401</v>
      </c>
      <c r="J31" s="44">
        <v>11.017741316002899</v>
      </c>
      <c r="K31" s="44">
        <v>10.7143159277935</v>
      </c>
      <c r="L31" s="44">
        <v>10.380824920153399</v>
      </c>
      <c r="M31" s="49">
        <v>10.7952519354487</v>
      </c>
    </row>
    <row r="32" spans="2:13" ht="15" customHeight="1">
      <c r="B32" s="42" t="s">
        <v>54</v>
      </c>
      <c r="C32" s="48">
        <v>11.055636682243</v>
      </c>
      <c r="D32" s="44">
        <v>9.7690706793661697</v>
      </c>
      <c r="E32" s="44">
        <v>10.4442309113756</v>
      </c>
      <c r="F32" s="44">
        <v>11.024821545286599</v>
      </c>
      <c r="G32" s="44">
        <v>9.0855619571760293</v>
      </c>
      <c r="H32" s="44">
        <v>9.3852168545234207</v>
      </c>
      <c r="I32" s="44">
        <v>9.6048905053006308</v>
      </c>
      <c r="J32" s="44">
        <v>10.7372175980975</v>
      </c>
      <c r="K32" s="44">
        <v>10.2163401208024</v>
      </c>
      <c r="L32" s="44">
        <v>10.362993284199201</v>
      </c>
      <c r="M32" s="49" t="s">
        <v>28</v>
      </c>
    </row>
    <row r="33" spans="2:13" ht="15" customHeight="1">
      <c r="B33" s="42" t="s">
        <v>32</v>
      </c>
      <c r="C33" s="48">
        <v>8.6682500490474794</v>
      </c>
      <c r="D33" s="44">
        <v>8.5104467943366799</v>
      </c>
      <c r="E33" s="44">
        <v>8.6157795733479094</v>
      </c>
      <c r="F33" s="44">
        <v>9.7848706894905906</v>
      </c>
      <c r="G33" s="44">
        <v>9.9859808347125902</v>
      </c>
      <c r="H33" s="44">
        <v>9.9129793015532197</v>
      </c>
      <c r="I33" s="44">
        <v>10.017449276289399</v>
      </c>
      <c r="J33" s="44">
        <v>15.6128702780916</v>
      </c>
      <c r="K33" s="44">
        <v>12.345010564638301</v>
      </c>
      <c r="L33" s="44">
        <v>10.053350824640299</v>
      </c>
      <c r="M33" s="49">
        <v>10.2261905167683</v>
      </c>
    </row>
    <row r="34" spans="2:13" ht="15" customHeight="1">
      <c r="B34" s="42" t="s">
        <v>53</v>
      </c>
      <c r="C34" s="48">
        <v>11.0267563927632</v>
      </c>
      <c r="D34" s="44">
        <v>10.015976877684601</v>
      </c>
      <c r="E34" s="44">
        <v>10.1084141078061</v>
      </c>
      <c r="F34" s="44">
        <v>11.034747601055599</v>
      </c>
      <c r="G34" s="44">
        <v>11.2604063868013</v>
      </c>
      <c r="H34" s="44">
        <v>10.8498576732595</v>
      </c>
      <c r="I34" s="44">
        <v>10.518133403714501</v>
      </c>
      <c r="J34" s="44">
        <v>11.179686035986901</v>
      </c>
      <c r="K34" s="44">
        <v>10.4943076664236</v>
      </c>
      <c r="L34" s="44">
        <v>9.7304340826306603</v>
      </c>
      <c r="M34" s="49">
        <v>10.297780346366</v>
      </c>
    </row>
    <row r="35" spans="2:13" ht="15" customHeight="1">
      <c r="B35" s="42" t="s">
        <v>62</v>
      </c>
      <c r="C35" s="48">
        <v>9.1993884872092497</v>
      </c>
      <c r="D35" s="44">
        <v>9.2072596809856506</v>
      </c>
      <c r="E35" s="44">
        <v>8.9179380849381307</v>
      </c>
      <c r="F35" s="44">
        <v>9.9207667655556993</v>
      </c>
      <c r="G35" s="44">
        <v>10.1574961531295</v>
      </c>
      <c r="H35" s="44">
        <v>9.8882126071663006</v>
      </c>
      <c r="I35" s="44">
        <v>9.9720372478627102</v>
      </c>
      <c r="J35" s="44">
        <v>12.585312681449</v>
      </c>
      <c r="K35" s="44">
        <v>11.092491836828099</v>
      </c>
      <c r="L35" s="44">
        <v>9.6554836440591494</v>
      </c>
      <c r="M35" s="49">
        <v>9.7203475637415497</v>
      </c>
    </row>
    <row r="36" spans="2:13" ht="15" customHeight="1">
      <c r="B36" s="42" t="s">
        <v>43</v>
      </c>
      <c r="C36" s="48">
        <v>5.39520252438012</v>
      </c>
      <c r="D36" s="44">
        <v>5.4347656567659701</v>
      </c>
      <c r="E36" s="44">
        <v>5.64774033916538</v>
      </c>
      <c r="F36" s="44">
        <v>7.5236072089116401</v>
      </c>
      <c r="G36" s="44">
        <v>6.4862230539083798</v>
      </c>
      <c r="H36" s="44">
        <v>6.6275032206148596</v>
      </c>
      <c r="I36" s="44">
        <v>7.3482382066548997</v>
      </c>
      <c r="J36" s="44">
        <v>10.0568589156165</v>
      </c>
      <c r="K36" s="44">
        <v>9.3413873519402308</v>
      </c>
      <c r="L36" s="44">
        <v>7.2879409102649202</v>
      </c>
      <c r="M36" s="49">
        <v>6.7965160033370804</v>
      </c>
    </row>
    <row r="37" spans="2:13" ht="15" customHeight="1">
      <c r="B37" s="72" t="s">
        <v>48</v>
      </c>
      <c r="C37" s="48">
        <v>1.7894356436259</v>
      </c>
      <c r="D37" s="44">
        <v>2.6864689720858999</v>
      </c>
      <c r="E37" s="44">
        <v>2.9790612905743798</v>
      </c>
      <c r="F37" s="44">
        <v>3.2420394875988401</v>
      </c>
      <c r="G37" s="44">
        <v>4.6197153301883498</v>
      </c>
      <c r="H37" s="44">
        <v>4.8585569971118199</v>
      </c>
      <c r="I37" s="44">
        <v>5.4107913562240197</v>
      </c>
      <c r="J37" s="44">
        <v>6.0877502742939997</v>
      </c>
      <c r="K37" s="44">
        <v>6.1188447125897696</v>
      </c>
      <c r="L37" s="44">
        <v>6.64965703531076</v>
      </c>
      <c r="M37" s="49">
        <v>6.6781654125243097</v>
      </c>
    </row>
    <row r="38" spans="2:13" ht="15" customHeight="1">
      <c r="B38" s="42" t="s">
        <v>44</v>
      </c>
      <c r="C38" s="48">
        <v>7.34511156602714</v>
      </c>
      <c r="D38" s="44">
        <v>9.7194188402090695</v>
      </c>
      <c r="E38" s="44">
        <v>11.647721351865201</v>
      </c>
      <c r="F38" s="44">
        <v>14.3389222985973</v>
      </c>
      <c r="G38" s="44">
        <v>7.44483078095175</v>
      </c>
      <c r="H38" s="44">
        <v>6.9507556657694503</v>
      </c>
      <c r="I38" s="44">
        <v>6.6159631673618797</v>
      </c>
      <c r="J38" s="44">
        <v>7.8393353076941201</v>
      </c>
      <c r="K38" s="44">
        <v>6.5261175882893898</v>
      </c>
      <c r="L38" s="44">
        <v>5.4230338862007104</v>
      </c>
      <c r="M38" s="49">
        <v>5.7724866618365001</v>
      </c>
    </row>
    <row r="39" spans="2:13" ht="15.75">
      <c r="B39" s="42" t="s">
        <v>45</v>
      </c>
      <c r="C39" s="48">
        <v>6.2366919795665696</v>
      </c>
      <c r="D39" s="44">
        <v>5.27274659457151</v>
      </c>
      <c r="E39" s="44">
        <v>5.3441155514873699</v>
      </c>
      <c r="F39" s="44">
        <v>5.5825312516208498</v>
      </c>
      <c r="G39" s="44">
        <v>5.5272505882195002</v>
      </c>
      <c r="H39" s="44">
        <v>5.5456443595451699</v>
      </c>
      <c r="I39" s="44">
        <v>5.5973009129082696</v>
      </c>
      <c r="J39" s="44">
        <v>6.9341780505440296</v>
      </c>
      <c r="K39" s="44">
        <v>5.6928199198187599</v>
      </c>
      <c r="L39" s="44">
        <v>5.3175855378645798</v>
      </c>
      <c r="M39" s="49">
        <v>5.7364172299589198</v>
      </c>
    </row>
    <row r="40" spans="2:13" ht="15.75">
      <c r="B40" s="80" t="s">
        <v>52</v>
      </c>
      <c r="C40" s="50" t="s">
        <v>28</v>
      </c>
      <c r="D40" s="51">
        <v>1.54928716117629</v>
      </c>
      <c r="E40" s="51">
        <v>1.6088377204887701</v>
      </c>
      <c r="F40" s="51">
        <v>1.9003181355937599</v>
      </c>
      <c r="G40" s="51">
        <v>2.8356338210407901</v>
      </c>
      <c r="H40" s="51">
        <v>3.0863505538895502</v>
      </c>
      <c r="I40" s="51">
        <v>3.3373015557876902</v>
      </c>
      <c r="J40" s="51">
        <v>3.7430122186713302</v>
      </c>
      <c r="K40" s="51">
        <v>3.7659435836497499</v>
      </c>
      <c r="L40" s="51">
        <v>3.82147988137412</v>
      </c>
      <c r="M40" s="52">
        <v>3.9873659378647601</v>
      </c>
    </row>
  </sheetData>
  <sortState ref="B6:M40">
    <sortCondition descending="1" ref="L6:L40"/>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A43"/>
  <sheetViews>
    <sheetView topLeftCell="K23" workbookViewId="0">
      <selection activeCell="C7" sqref="C7:Z41"/>
    </sheetView>
  </sheetViews>
  <sheetFormatPr baseColWidth="10" defaultRowHeight="15"/>
  <cols>
    <col min="1" max="16384" width="11.42578125" style="15"/>
  </cols>
  <sheetData>
    <row r="1" spans="2:26">
      <c r="B1" s="16" t="s">
        <v>0</v>
      </c>
    </row>
    <row r="2" spans="2:26">
      <c r="B2" s="17" t="s">
        <v>1</v>
      </c>
    </row>
    <row r="3" spans="2:26">
      <c r="B3" s="17" t="s">
        <v>92</v>
      </c>
    </row>
    <row r="4" spans="2:26">
      <c r="B4" s="17" t="s">
        <v>2</v>
      </c>
    </row>
    <row r="6" spans="2:26" ht="30">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2:26">
      <c r="B7" s="20" t="s">
        <v>30</v>
      </c>
      <c r="C7" s="21">
        <f>'D62+D632'!C7-'D62'!C6</f>
        <v>3.0239848982563018</v>
      </c>
      <c r="D7" s="21">
        <f>'D62+D632'!D7-'D62'!D6</f>
        <v>3.0139219063521985</v>
      </c>
      <c r="E7" s="21">
        <f>'D62+D632'!E7-'D62'!E6</f>
        <v>3.1302168379986988</v>
      </c>
      <c r="F7" s="21">
        <f>'D62+D632'!F7-'D62'!F6</f>
        <v>3.2154028775607024</v>
      </c>
      <c r="G7" s="21">
        <f>'D62+D632'!G7-'D62'!G6</f>
        <v>3.2897119770798007</v>
      </c>
      <c r="H7" s="21">
        <f>'D62+D632'!H7-'D62'!H6</f>
        <v>3.2467405797870015</v>
      </c>
      <c r="I7" s="21">
        <f>'D62+D632'!I7-'D62'!I6</f>
        <v>3.3120253763717002</v>
      </c>
      <c r="J7" s="21">
        <f>'D62+D632'!J7-'D62'!J6</f>
        <v>3.3704297339540013</v>
      </c>
      <c r="K7" s="21">
        <f>'D62+D632'!K7-'D62'!K6</f>
        <v>3.4673056932440005</v>
      </c>
      <c r="L7" s="21">
        <f>'D62+D632'!L7-'D62'!L6</f>
        <v>3.661452106454</v>
      </c>
      <c r="M7" s="21">
        <f>'D62+D632'!M7-'D62'!M6</f>
        <v>3.6397782508608998</v>
      </c>
      <c r="N7" s="21">
        <f>'D62+D632'!N7-'D62'!N6</f>
        <v>3.6248976563368984</v>
      </c>
      <c r="O7" s="21">
        <f>'D62+D632'!O7-'D62'!O6</f>
        <v>3.6736225579420996</v>
      </c>
      <c r="P7" s="21">
        <f>'D62+D632'!P7-'D62'!P6</f>
        <v>3.7947835084979999</v>
      </c>
      <c r="Q7" s="21">
        <f>'D62+D632'!Q7-'D62'!Q6</f>
        <v>3.8740223150700004</v>
      </c>
      <c r="R7" s="21">
        <f>'D62+D632'!R7-'D62'!R6</f>
        <v>3.9135615797632006</v>
      </c>
      <c r="S7" s="21">
        <f>'D62+D632'!S7-'D62'!S6</f>
        <v>3.9612096262089018</v>
      </c>
      <c r="T7" s="21">
        <f>'D62+D632'!T7-'D62'!T6</f>
        <v>3.9555898762500981</v>
      </c>
      <c r="U7" s="21">
        <f>'D62+D632'!U7-'D62'!U6</f>
        <v>3.9995061333920994</v>
      </c>
      <c r="V7" s="21">
        <f>'D62+D632'!V7-'D62'!V6</f>
        <v>4.0640851302040026</v>
      </c>
      <c r="W7" s="21">
        <f>'D62+D632'!W7-'D62'!W6</f>
        <v>4.2187130534314008</v>
      </c>
      <c r="X7" s="21">
        <f>'D62+D632'!X7-'D62'!X6</f>
        <v>4.5013285771568015</v>
      </c>
      <c r="Y7" s="21">
        <f>'D62+D632'!Y7-'D62'!Y6</f>
        <v>4.2850381631463001</v>
      </c>
      <c r="Z7" s="21">
        <f>'D62+D632'!Z7-'D62'!Z6</f>
        <v>4.4025663014752006</v>
      </c>
    </row>
    <row r="8" spans="2:26">
      <c r="B8" s="20" t="s">
        <v>31</v>
      </c>
      <c r="C8" s="21">
        <f>'D62+D632'!C8-'D62'!C7</f>
        <v>6.0383873086601998</v>
      </c>
      <c r="D8" s="21">
        <f>'D62+D632'!D8-'D62'!D7</f>
        <v>6.175764153730702</v>
      </c>
      <c r="E8" s="21">
        <f>'D62+D632'!E8-'D62'!E7</f>
        <v>6.3368805577482004</v>
      </c>
      <c r="F8" s="21">
        <f>'D62+D632'!F8-'D62'!F7</f>
        <v>6.6055785166582019</v>
      </c>
      <c r="G8" s="21">
        <f>'D62+D632'!G8-'D62'!G7</f>
        <v>6.7692272446876007</v>
      </c>
      <c r="H8" s="21">
        <f>'D62+D632'!H8-'D62'!H7</f>
        <v>6.6656108807448007</v>
      </c>
      <c r="I8" s="21">
        <f>'D62+D632'!I8-'D62'!I7</f>
        <v>6.5653702966155993</v>
      </c>
      <c r="J8" s="21">
        <f>'D62+D632'!J8-'D62'!J7</f>
        <v>6.5661696722735989</v>
      </c>
      <c r="K8" s="21">
        <f>'D62+D632'!K8-'D62'!K7</f>
        <v>7.0918519794702011</v>
      </c>
      <c r="L8" s="21">
        <f>'D62+D632'!L8-'D62'!L7</f>
        <v>7.6472048103311003</v>
      </c>
      <c r="M8" s="21">
        <f>'D62+D632'!M8-'D62'!M7</f>
        <v>7.5910741697556006</v>
      </c>
      <c r="N8" s="21">
        <f>'D62+D632'!N8-'D62'!N7</f>
        <v>7.7199353444292989</v>
      </c>
      <c r="O8" s="21">
        <f>'D62+D632'!O8-'D62'!O7</f>
        <v>7.8339174949198984</v>
      </c>
      <c r="P8" s="21">
        <f>'D62+D632'!P8-'D62'!P7</f>
        <v>7.8228648943290011</v>
      </c>
      <c r="Q8" s="21">
        <f>'D62+D632'!Q8-'D62'!Q7</f>
        <v>7.8214472946967994</v>
      </c>
      <c r="R8" s="21">
        <f>'D62+D632'!R8-'D62'!R7</f>
        <v>7.7477872059835988</v>
      </c>
      <c r="S8" s="21">
        <f>'D62+D632'!S8-'D62'!S7</f>
        <v>7.7436750686342002</v>
      </c>
      <c r="T8" s="21">
        <f>'D62+D632'!T8-'D62'!T7</f>
        <v>7.6711203606978025</v>
      </c>
      <c r="U8" s="21">
        <f>'D62+D632'!U8-'D62'!U7</f>
        <v>7.6817475306414984</v>
      </c>
      <c r="V8" s="21">
        <f>'D62+D632'!V8-'D62'!V7</f>
        <v>7.6204585761575991</v>
      </c>
      <c r="W8" s="21">
        <f>'D62+D632'!W8-'D62'!W7</f>
        <v>7.8096452211736995</v>
      </c>
      <c r="X8" s="21">
        <f>'D62+D632'!X8-'D62'!X7</f>
        <v>7.9997913139160985</v>
      </c>
      <c r="Y8" s="21">
        <f>'D62+D632'!Y8-'D62'!Y7</f>
        <v>7.8341409608767982</v>
      </c>
      <c r="Z8" s="21">
        <f>'D62+D632'!Z8-'D62'!Z7</f>
        <v>7.8440858826611013</v>
      </c>
    </row>
    <row r="9" spans="2:26">
      <c r="B9" s="20" t="s">
        <v>32</v>
      </c>
      <c r="C9" s="21">
        <f>'D62+D632'!C9-'D62'!C8</f>
        <v>1.6187930069589207</v>
      </c>
      <c r="D9" s="21">
        <f>'D62+D632'!D9-'D62'!D8</f>
        <v>1.6995429616885893</v>
      </c>
      <c r="E9" s="21">
        <f>'D62+D632'!E9-'D62'!E8</f>
        <v>1.7527942672074701</v>
      </c>
      <c r="F9" s="21">
        <f>'D62+D632'!F9-'D62'!F8</f>
        <v>1.7808370930553785</v>
      </c>
      <c r="G9" s="21">
        <f>'D62+D632'!G9-'D62'!G8</f>
        <v>1.7957208449905391</v>
      </c>
      <c r="H9" s="21">
        <f>'D62+D632'!H9-'D62'!H8</f>
        <v>1.8096638271231384</v>
      </c>
      <c r="I9" s="21">
        <f>'D62+D632'!I9-'D62'!I8</f>
        <v>1.829007539736649</v>
      </c>
      <c r="J9" s="21">
        <f>'D62+D632'!J9-'D62'!J8</f>
        <v>1.8494467442625204</v>
      </c>
      <c r="K9" s="21">
        <f>'D62+D632'!K9-'D62'!K8</f>
        <v>1.9383950065206914</v>
      </c>
      <c r="L9" s="21">
        <f>'D62+D632'!L9-'D62'!L8</f>
        <v>2.2195153926536086</v>
      </c>
      <c r="M9" s="21">
        <f>'D62+D632'!M9-'D62'!M8</f>
        <v>2.19519485633068</v>
      </c>
      <c r="N9" s="21">
        <f>'D62+D632'!N9-'D62'!N8</f>
        <v>2.1581533463016491</v>
      </c>
      <c r="O9" s="21">
        <f>'D62+D632'!O9-'D62'!O8</f>
        <v>2.1530198374453899</v>
      </c>
      <c r="P9" s="21">
        <f>'D62+D632'!P9-'D62'!P8</f>
        <v>2.1202293918718489</v>
      </c>
      <c r="Q9" s="21">
        <f>'D62+D632'!Q9-'D62'!Q8</f>
        <v>2.0855702898093096</v>
      </c>
      <c r="R9" s="21">
        <f>'D62+D632'!R9-'D62'!R8</f>
        <v>2.2184028564524017</v>
      </c>
      <c r="S9" s="21">
        <f>'D62+D632'!S9-'D62'!S8</f>
        <v>2.2703137689548392</v>
      </c>
      <c r="T9" s="21">
        <f>'D62+D632'!T9-'D62'!T8</f>
        <v>2.2291920971335095</v>
      </c>
      <c r="U9" s="21">
        <f>'D62+D632'!U9-'D62'!U8</f>
        <v>2.2200006709382798</v>
      </c>
      <c r="V9" s="21">
        <f>'D62+D632'!V9-'D62'!V8</f>
        <v>2.2036573026108002</v>
      </c>
      <c r="W9" s="21">
        <f>'D62+D632'!W9-'D62'!W8</f>
        <v>2.3119286547743005</v>
      </c>
      <c r="X9" s="21">
        <f>'D62+D632'!X9-'D62'!X8</f>
        <v>2.2071378939655997</v>
      </c>
      <c r="Y9" s="21">
        <f>'D62+D632'!Y9-'D62'!Y8</f>
        <v>2.0419931671659004</v>
      </c>
      <c r="Z9" s="21">
        <f>'D62+D632'!Z9-'D62'!Z8</f>
        <v>2.0533708726876991</v>
      </c>
    </row>
    <row r="10" spans="2:26">
      <c r="B10" s="20" t="s">
        <v>35</v>
      </c>
      <c r="C10" s="21">
        <f>'D62+D632'!C10-'D62'!C9</f>
        <v>2.6350377130474989</v>
      </c>
      <c r="D10" s="21">
        <f>'D62+D632'!D10-'D62'!D9</f>
        <v>2.7377570542072007</v>
      </c>
      <c r="E10" s="21">
        <f>'D62+D632'!E10-'D62'!E9</f>
        <v>3.0292116817145995</v>
      </c>
      <c r="F10" s="21">
        <f>'D62+D632'!F10-'D62'!F9</f>
        <v>3.1215266711067997</v>
      </c>
      <c r="G10" s="21">
        <f>'D62+D632'!G10-'D62'!G9</f>
        <v>3.0951069329163996</v>
      </c>
      <c r="H10" s="21">
        <f>'D62+D632'!H10-'D62'!H9</f>
        <v>2.9550921957261007</v>
      </c>
      <c r="I10" s="21">
        <f>'D62+D632'!I10-'D62'!I9</f>
        <v>2.685558991256201</v>
      </c>
      <c r="J10" s="21">
        <f>'D62+D632'!J10-'D62'!J9</f>
        <v>2.6642438253718996</v>
      </c>
      <c r="K10" s="21">
        <f>'D62+D632'!K10-'D62'!K9</f>
        <v>2.6794374033452009</v>
      </c>
      <c r="L10" s="21">
        <f>'D62+D632'!L10-'D62'!L9</f>
        <v>3.0533733958010991</v>
      </c>
      <c r="M10" s="21">
        <f>'D62+D632'!M10-'D62'!M9</f>
        <v>2.9959692056836023</v>
      </c>
      <c r="N10" s="21">
        <f>'D62+D632'!N10-'D62'!N9</f>
        <v>3.0281868116439004</v>
      </c>
      <c r="O10" s="21">
        <f>'D62+D632'!O10-'D62'!O9</f>
        <v>3.1514530206735998</v>
      </c>
      <c r="P10" s="21">
        <f>'D62+D632'!P10-'D62'!P9</f>
        <v>3.1949783773658016</v>
      </c>
      <c r="Q10" s="21">
        <f>'D62+D632'!Q10-'D62'!Q9</f>
        <v>3.1894537928470008</v>
      </c>
      <c r="R10" s="21">
        <f>'D62+D632'!R10-'D62'!R9</f>
        <v>3.0444688984702992</v>
      </c>
      <c r="S10" s="21">
        <f>'D62+D632'!S10-'D62'!S9</f>
        <v>3.0512716212783992</v>
      </c>
      <c r="T10" s="21">
        <f>'D62+D632'!T10-'D62'!T9</f>
        <v>2.9411639775230007</v>
      </c>
      <c r="U10" s="21">
        <f>'D62+D632'!U10-'D62'!U9</f>
        <v>2.9135064583575989</v>
      </c>
      <c r="V10" s="21">
        <f>'D62+D632'!V10-'D62'!V9</f>
        <v>3.0042101462946995</v>
      </c>
      <c r="W10" s="21">
        <f>'D62+D632'!W10-'D62'!W9</f>
        <v>3.5144787913083011</v>
      </c>
      <c r="X10" s="21">
        <f>'D62+D632'!X10-'D62'!X9</f>
        <v>3.4784325009452974</v>
      </c>
      <c r="Y10" s="21">
        <f>'D62+D632'!Y10-'D62'!Y9</f>
        <v>3.2016609663266991</v>
      </c>
      <c r="Z10" s="21">
        <f>'D62+D632'!Z10-'D62'!Z9</f>
        <v>3.3827007001877014</v>
      </c>
    </row>
    <row r="11" spans="2:26">
      <c r="B11" s="20" t="s">
        <v>36</v>
      </c>
      <c r="C11" s="21">
        <f>'D62+D632'!C11-'D62'!C10</f>
        <v>1.2194730350223999</v>
      </c>
      <c r="D11" s="21">
        <f>'D62+D632'!D11-'D62'!D10</f>
        <v>1.2732856364648981</v>
      </c>
      <c r="E11" s="21">
        <f>'D62+D632'!E11-'D62'!E10</f>
        <v>1.3565909396228015</v>
      </c>
      <c r="F11" s="21">
        <f>'D62+D632'!F11-'D62'!F10</f>
        <v>1.4131694168377003</v>
      </c>
      <c r="G11" s="21">
        <f>'D62+D632'!G11-'D62'!G10</f>
        <v>1.4114965464366982</v>
      </c>
      <c r="H11" s="21">
        <f>'D62+D632'!H11-'D62'!H10</f>
        <v>1.438042154698298</v>
      </c>
      <c r="I11" s="21">
        <f>'D62+D632'!I11-'D62'!I10</f>
        <v>1.4756941857647998</v>
      </c>
      <c r="J11" s="21">
        <f>'D62+D632'!J11-'D62'!J10</f>
        <v>1.544507759950001</v>
      </c>
      <c r="K11" s="21">
        <f>'D62+D632'!K11-'D62'!K10</f>
        <v>1.5814593760832985</v>
      </c>
      <c r="L11" s="21">
        <f>'D62+D632'!L11-'D62'!L10</f>
        <v>1.6906914992583992</v>
      </c>
      <c r="M11" s="21">
        <f>'D62+D632'!M11-'D62'!M10</f>
        <v>1.6614854560226</v>
      </c>
      <c r="N11" s="21">
        <f>'D62+D632'!N11-'D62'!N10</f>
        <v>1.6149579453006027</v>
      </c>
      <c r="O11" s="21">
        <f>'D62+D632'!O11-'D62'!O10</f>
        <v>1.5833587854789002</v>
      </c>
      <c r="P11" s="21">
        <f>'D62+D632'!P11-'D62'!P10</f>
        <v>1.5114526250185989</v>
      </c>
      <c r="Q11" s="21">
        <f>'D62+D632'!Q11-'D62'!Q10</f>
        <v>1.5076798822607991</v>
      </c>
      <c r="R11" s="21">
        <f>'D62+D632'!R11-'D62'!R10</f>
        <v>1.4914250705450982</v>
      </c>
      <c r="S11" s="21">
        <f>'D62+D632'!S11-'D62'!S10</f>
        <v>1.4578969642146014</v>
      </c>
      <c r="T11" s="21">
        <f>'D62+D632'!T11-'D62'!T10</f>
        <v>1.407021775969298</v>
      </c>
      <c r="U11" s="21">
        <f>'D62+D632'!U11-'D62'!U10</f>
        <v>1.379559507464899</v>
      </c>
      <c r="V11" s="21">
        <f>'D62+D632'!V11-'D62'!V10</f>
        <v>1.3812942035172</v>
      </c>
      <c r="W11" s="21">
        <f>'D62+D632'!W11-'D62'!W10</f>
        <v>1.3862764163893999</v>
      </c>
      <c r="X11" s="21">
        <f>'D62+D632'!X11-'D62'!X10</f>
        <v>1.5737755008598011</v>
      </c>
      <c r="Y11" s="21">
        <f>'D62+D632'!Y11-'D62'!Y10</f>
        <v>1.2711006572185006</v>
      </c>
      <c r="Z11" s="21">
        <f>'D62+D632'!Z11-'D62'!Z10</f>
        <v>1.3163776429372991</v>
      </c>
    </row>
    <row r="12" spans="2:26">
      <c r="B12" s="20" t="s">
        <v>37</v>
      </c>
      <c r="C12" s="21">
        <f>'D62+D632'!C12-'D62'!C11</f>
        <v>1.5490197799267804</v>
      </c>
      <c r="D12" s="21">
        <f>'D62+D632'!D12-'D62'!D11</f>
        <v>1.5482405822739498</v>
      </c>
      <c r="E12" s="21">
        <f>'D62+D632'!E12-'D62'!E11</f>
        <v>1.439004145089509</v>
      </c>
      <c r="F12" s="21">
        <f>'D62+D632'!F12-'D62'!F11</f>
        <v>1.3022035241736098</v>
      </c>
      <c r="G12" s="21">
        <f>'D62+D632'!G12-'D62'!G11</f>
        <v>1.3957598295168996</v>
      </c>
      <c r="H12" s="21">
        <f>'D62+D632'!H12-'D62'!H11</f>
        <v>1.3256425384668198</v>
      </c>
      <c r="I12" s="21">
        <f>'D62+D632'!I12-'D62'!I11</f>
        <v>1.2519192754219102</v>
      </c>
      <c r="J12" s="21">
        <f>'D62+D632'!J12-'D62'!J11</f>
        <v>1.3144607531785493</v>
      </c>
      <c r="K12" s="21">
        <f>'D62+D632'!K12-'D62'!K11</f>
        <v>1.5602696898515003</v>
      </c>
      <c r="L12" s="21">
        <f>'D62+D632'!L12-'D62'!L11</f>
        <v>1.9168525671774006</v>
      </c>
      <c r="M12" s="21">
        <f>'D62+D632'!M12-'D62'!M11</f>
        <v>1.7867602024244995</v>
      </c>
      <c r="N12" s="21">
        <f>'D62+D632'!N12-'D62'!N11</f>
        <v>1.6760387175886997</v>
      </c>
      <c r="O12" s="21">
        <f>'D62+D632'!O12-'D62'!O11</f>
        <v>1.7228262961540004</v>
      </c>
      <c r="P12" s="21">
        <f>'D62+D632'!P12-'D62'!P11</f>
        <v>1.7194386244797002</v>
      </c>
      <c r="Q12" s="21">
        <f>'D62+D632'!Q12-'D62'!Q11</f>
        <v>1.7136756928773984</v>
      </c>
      <c r="R12" s="21">
        <f>'D62+D632'!R12-'D62'!R11</f>
        <v>1.8114420422912989</v>
      </c>
      <c r="S12" s="21">
        <f>'D62+D632'!S12-'D62'!S11</f>
        <v>1.8770596474981005</v>
      </c>
      <c r="T12" s="21">
        <f>'D62+D632'!T12-'D62'!T11</f>
        <v>1.8292392622060003</v>
      </c>
      <c r="U12" s="21">
        <f>'D62+D632'!U12-'D62'!U11</f>
        <v>1.8908051773593009</v>
      </c>
      <c r="V12" s="21">
        <f>'D62+D632'!V12-'D62'!V11</f>
        <v>1.9043228316919993</v>
      </c>
      <c r="W12" s="21">
        <f>'D62+D632'!W12-'D62'!W11</f>
        <v>2.3062326222841989</v>
      </c>
      <c r="X12" s="21">
        <f>'D62+D632'!X12-'D62'!X11</f>
        <v>2.4224128474334012</v>
      </c>
      <c r="Y12" s="21">
        <f>'D62+D632'!Y12-'D62'!Y11</f>
        <v>2.2940056088143006</v>
      </c>
      <c r="Z12" s="21">
        <f>'D62+D632'!Z12-'D62'!Z11</f>
        <v>2.2064651913677</v>
      </c>
    </row>
    <row r="13" spans="2:26">
      <c r="B13" s="20" t="s">
        <v>38</v>
      </c>
      <c r="C13" s="21">
        <f>'D62+D632'!C13-'D62'!C12</f>
        <v>1.5705424310412983</v>
      </c>
      <c r="D13" s="21">
        <f>'D62+D632'!D13-'D62'!D12</f>
        <v>1.6672083422651998</v>
      </c>
      <c r="E13" s="21">
        <f>'D62+D632'!E13-'D62'!E12</f>
        <v>1.7845594179466016</v>
      </c>
      <c r="F13" s="21">
        <f>'D62+D632'!F13-'D62'!F12</f>
        <v>1.9292880024256007</v>
      </c>
      <c r="G13" s="21">
        <f>'D62+D632'!G13-'D62'!G12</f>
        <v>2.0139724456820005</v>
      </c>
      <c r="H13" s="21">
        <f>'D62+D632'!H13-'D62'!H12</f>
        <v>2.0769314855525014</v>
      </c>
      <c r="I13" s="21">
        <f>'D62+D632'!I13-'D62'!I12</f>
        <v>2.1190436246463982</v>
      </c>
      <c r="J13" s="21">
        <f>'D62+D632'!J13-'D62'!J12</f>
        <v>2.0710043355305015</v>
      </c>
      <c r="K13" s="21">
        <f>'D62+D632'!K13-'D62'!K12</f>
        <v>2.228022218447002</v>
      </c>
      <c r="L13" s="21">
        <f>'D62+D632'!L13-'D62'!L12</f>
        <v>2.5289569978265014</v>
      </c>
      <c r="M13" s="21">
        <f>'D62+D632'!M13-'D62'!M12</f>
        <v>2.5480076748500018</v>
      </c>
      <c r="N13" s="21">
        <f>'D62+D632'!N13-'D62'!N12</f>
        <v>2.5701348308922007</v>
      </c>
      <c r="O13" s="21">
        <f>'D62+D632'!O13-'D62'!O12</f>
        <v>2.6415075507290986</v>
      </c>
      <c r="P13" s="21">
        <f>'D62+D632'!P13-'D62'!P12</f>
        <v>2.7106050703450002</v>
      </c>
      <c r="Q13" s="21">
        <f>'D62+D632'!Q13-'D62'!Q12</f>
        <v>2.7436788030409005</v>
      </c>
      <c r="R13" s="21">
        <f>'D62+D632'!R13-'D62'!R12</f>
        <v>2.8212301134200999</v>
      </c>
      <c r="S13" s="21">
        <f>'D62+D632'!S13-'D62'!S12</f>
        <v>2.861156051678801</v>
      </c>
      <c r="T13" s="21">
        <f>'D62+D632'!T13-'D62'!T12</f>
        <v>2.8285849064999979</v>
      </c>
      <c r="U13" s="21">
        <f>'D62+D632'!U13-'D62'!U12</f>
        <v>2.8766089562535981</v>
      </c>
      <c r="V13" s="21">
        <f>'D62+D632'!V13-'D62'!V12</f>
        <v>2.9406585666490024</v>
      </c>
      <c r="W13" s="21">
        <f>'D62+D632'!W13-'D62'!W12</f>
        <v>3.1291906915354986</v>
      </c>
      <c r="X13" s="21">
        <f>'D62+D632'!X13-'D62'!X12</f>
        <v>3.2802173947999016</v>
      </c>
      <c r="Y13" s="21">
        <f>'D62+D632'!Y13-'D62'!Y12</f>
        <v>3.1724500723317028</v>
      </c>
      <c r="Z13" s="21">
        <f>'D62+D632'!Z13-'D62'!Z12</f>
        <v>3.3067708676340004</v>
      </c>
    </row>
    <row r="14" spans="2:26">
      <c r="B14" s="20" t="s">
        <v>39</v>
      </c>
      <c r="C14" s="21">
        <f>'D62+D632'!C14-'D62'!C13</f>
        <v>4.8540929923251994</v>
      </c>
      <c r="D14" s="21">
        <f>'D62+D632'!D14-'D62'!D13</f>
        <v>4.9635869814921989</v>
      </c>
      <c r="E14" s="21">
        <f>'D62+D632'!E14-'D62'!E13</f>
        <v>5.197669638752501</v>
      </c>
      <c r="F14" s="21">
        <f>'D62+D632'!F14-'D62'!F13</f>
        <v>5.4849964815663981</v>
      </c>
      <c r="G14" s="21">
        <f>'D62+D632'!G14-'D62'!G13</f>
        <v>5.5745221839391021</v>
      </c>
      <c r="H14" s="21">
        <f>'D62+D632'!H14-'D62'!H13</f>
        <v>5.5824368432250999</v>
      </c>
      <c r="I14" s="21">
        <f>'D62+D632'!I14-'D62'!I13</f>
        <v>5.5782470056674995</v>
      </c>
      <c r="J14" s="21">
        <f>'D62+D632'!J14-'D62'!J13</f>
        <v>5.6055177515716998</v>
      </c>
      <c r="K14" s="21">
        <f>'D62+D632'!K14-'D62'!K13</f>
        <v>5.6566390437143994</v>
      </c>
      <c r="L14" s="21">
        <f>'D62+D632'!L14-'D62'!L13</f>
        <v>6.0465166494631006</v>
      </c>
      <c r="M14" s="21">
        <f>'D62+D632'!M14-'D62'!M13</f>
        <v>6.0551880036979</v>
      </c>
      <c r="N14" s="21">
        <f>'D62+D632'!N14-'D62'!N13</f>
        <v>6.0018192738868983</v>
      </c>
      <c r="O14" s="21">
        <f>'D62+D632'!O14-'D62'!O13</f>
        <v>6.0945080002665009</v>
      </c>
      <c r="P14" s="21">
        <f>'D62+D632'!P14-'D62'!P13</f>
        <v>6.1418059898453023</v>
      </c>
      <c r="Q14" s="21">
        <f>'D62+D632'!Q14-'D62'!Q13</f>
        <v>6.2267511234331003</v>
      </c>
      <c r="R14" s="21">
        <f>'D62+D632'!R14-'D62'!R13</f>
        <v>6.1858408751952005</v>
      </c>
      <c r="S14" s="21">
        <f>'D62+D632'!S14-'D62'!S13</f>
        <v>6.2600411359487005</v>
      </c>
      <c r="T14" s="21">
        <f>'D62+D632'!T14-'D62'!T13</f>
        <v>6.3495893079336021</v>
      </c>
      <c r="U14" s="21">
        <f>'D62+D632'!U14-'D62'!U13</f>
        <v>6.2399176891136001</v>
      </c>
      <c r="V14" s="21">
        <f>'D62+D632'!V14-'D62'!V13</f>
        <v>6.150036255140801</v>
      </c>
      <c r="W14" s="21">
        <f>'D62+D632'!W14-'D62'!W13</f>
        <v>6.495451232256098</v>
      </c>
      <c r="X14" s="21">
        <f>'D62+D632'!X14-'D62'!X13</f>
        <v>6.9085658906336995</v>
      </c>
      <c r="Y14" s="21">
        <f>'D62+D632'!Y14-'D62'!Y13</f>
        <v>6.6343593422547009</v>
      </c>
      <c r="Z14" s="21">
        <f>'D62+D632'!Z14-'D62'!Z13</f>
        <v>6.3331966438008003</v>
      </c>
    </row>
    <row r="15" spans="2:26">
      <c r="B15" s="20" t="s">
        <v>40</v>
      </c>
      <c r="C15" s="21">
        <f>'D62+D632'!C15-'D62'!C14</f>
        <v>7.2064554905477998</v>
      </c>
      <c r="D15" s="21">
        <f>'D62+D632'!D15-'D62'!D14</f>
        <v>7.2148410634334006</v>
      </c>
      <c r="E15" s="21">
        <f>'D62+D632'!E15-'D62'!E14</f>
        <v>7.3452342400691002</v>
      </c>
      <c r="F15" s="21">
        <f>'D62+D632'!F15-'D62'!F14</f>
        <v>7.4680584253015034</v>
      </c>
      <c r="G15" s="21">
        <f>'D62+D632'!G15-'D62'!G14</f>
        <v>7.1573544290549016</v>
      </c>
      <c r="H15" s="21">
        <f>'D62+D632'!H15-'D62'!H14</f>
        <v>7.2237295277571008</v>
      </c>
      <c r="I15" s="21">
        <f>'D62+D632'!I15-'D62'!I14</f>
        <v>7.1040895564220001</v>
      </c>
      <c r="J15" s="21">
        <f>'D62+D632'!J15-'D62'!J14</f>
        <v>7.0342063236069983</v>
      </c>
      <c r="K15" s="21">
        <f>'D62+D632'!K15-'D62'!K14</f>
        <v>7.1876448055358022</v>
      </c>
      <c r="L15" s="21">
        <f>'D62+D632'!L15-'D62'!L14</f>
        <v>7.8881063943210989</v>
      </c>
      <c r="M15" s="21">
        <f>'D62+D632'!M15-'D62'!M14</f>
        <v>7.7319709792588007</v>
      </c>
      <c r="N15" s="21">
        <f>'D62+D632'!N15-'D62'!N14</f>
        <v>7.5548527736633986</v>
      </c>
      <c r="O15" s="21">
        <f>'D62+D632'!O15-'D62'!O14</f>
        <v>7.5958976995979004</v>
      </c>
      <c r="P15" s="21">
        <f>'D62+D632'!P15-'D62'!P14</f>
        <v>7.8508900421304997</v>
      </c>
      <c r="Q15" s="21">
        <f>'D62+D632'!Q15-'D62'!Q14</f>
        <v>7.9429647222770985</v>
      </c>
      <c r="R15" s="21">
        <f>'D62+D632'!R15-'D62'!R14</f>
        <v>8.0711681493364988</v>
      </c>
      <c r="S15" s="21">
        <f>'D62+D632'!S15-'D62'!S14</f>
        <v>8.2542841141261984</v>
      </c>
      <c r="T15" s="21">
        <f>'D62+D632'!T15-'D62'!T14</f>
        <v>8.2161501721649</v>
      </c>
      <c r="U15" s="21">
        <f>'D62+D632'!U15-'D62'!U14</f>
        <v>8.1794627425949997</v>
      </c>
      <c r="V15" s="21">
        <f>'D62+D632'!V15-'D62'!V14</f>
        <v>8.333804825057701</v>
      </c>
      <c r="W15" s="21">
        <f>'D62+D632'!W15-'D62'!W14</f>
        <v>8.8389735681032029</v>
      </c>
      <c r="X15" s="21">
        <f>'D62+D632'!X15-'D62'!X14</f>
        <v>9.0031715291340007</v>
      </c>
      <c r="Y15" s="21">
        <f>'D62+D632'!Y15-'D62'!Y14</f>
        <v>8.9673862184958999</v>
      </c>
      <c r="Z15" s="21">
        <f>'D62+D632'!Z15-'D62'!Z14</f>
        <v>8.6501654501797987</v>
      </c>
    </row>
    <row r="16" spans="2:26">
      <c r="B16" s="20" t="s">
        <v>41</v>
      </c>
      <c r="C16" s="21">
        <f>'D62+D632'!C16-'D62'!C15</f>
        <v>2.3082939029335989</v>
      </c>
      <c r="D16" s="21">
        <f>'D62+D632'!D16-'D62'!D15</f>
        <v>2.3250336914253005</v>
      </c>
      <c r="E16" s="21">
        <f>'D62+D632'!E16-'D62'!E15</f>
        <v>2.3977003546246998</v>
      </c>
      <c r="F16" s="21">
        <f>'D62+D632'!F16-'D62'!F15</f>
        <v>2.4159083450932002</v>
      </c>
      <c r="G16" s="21">
        <f>'D62+D632'!G16-'D62'!G15</f>
        <v>2.3403273163415008</v>
      </c>
      <c r="H16" s="21">
        <f>'D62+D632'!H16-'D62'!H15</f>
        <v>2.5044490033773013</v>
      </c>
      <c r="I16" s="21">
        <f>'D62+D632'!I16-'D62'!I15</f>
        <v>2.5800415474449991</v>
      </c>
      <c r="J16" s="21">
        <f>'D62+D632'!J16-'D62'!J15</f>
        <v>2.6678847592813995</v>
      </c>
      <c r="K16" s="21">
        <f>'D62+D632'!K16-'D62'!K15</f>
        <v>2.9090783766800001</v>
      </c>
      <c r="L16" s="21">
        <f>'D62+D632'!L16-'D62'!L15</f>
        <v>3.1341406057976968</v>
      </c>
      <c r="M16" s="21">
        <f>'D62+D632'!M16-'D62'!M15</f>
        <v>3.2264341186530032</v>
      </c>
      <c r="N16" s="21">
        <f>'D62+D632'!N16-'D62'!N15</f>
        <v>3.4878979689489</v>
      </c>
      <c r="O16" s="21">
        <f>'D62+D632'!O16-'D62'!O15</f>
        <v>3.0898471379191008</v>
      </c>
      <c r="P16" s="21">
        <f>'D62+D632'!P16-'D62'!P15</f>
        <v>2.6309008357216008</v>
      </c>
      <c r="Q16" s="21">
        <f>'D62+D632'!Q16-'D62'!Q15</f>
        <v>2.2235241726077994</v>
      </c>
      <c r="R16" s="21">
        <f>'D62+D632'!R16-'D62'!R15</f>
        <v>2.5547025910717984</v>
      </c>
      <c r="S16" s="21">
        <f>'D62+D632'!S16-'D62'!S15</f>
        <v>2.4586097031578973</v>
      </c>
      <c r="T16" s="21">
        <f>'D62+D632'!T16-'D62'!T15</f>
        <v>2.4151749199367991</v>
      </c>
      <c r="U16" s="21">
        <f>'D62+D632'!U16-'D62'!U15</f>
        <v>2.3713337409020987</v>
      </c>
      <c r="V16" s="21">
        <f>'D62+D632'!V16-'D62'!V15</f>
        <v>2.7626992349244013</v>
      </c>
      <c r="W16" s="21">
        <f>'D62+D632'!W16-'D62'!W15</f>
        <v>3.2111826879526006</v>
      </c>
      <c r="X16" s="21">
        <f>'D62+D632'!X16-'D62'!X15</f>
        <v>2.9987877308278001</v>
      </c>
      <c r="Y16" s="21">
        <f>'D62+D632'!Y16-'D62'!Y15</f>
        <v>2.9563994606682016</v>
      </c>
      <c r="Z16" s="21">
        <f>'D62+D632'!Z16-'D62'!Z15</f>
        <v>3.1670064235665016</v>
      </c>
    </row>
    <row r="17" spans="2:26">
      <c r="B17" s="20" t="s">
        <v>42</v>
      </c>
      <c r="C17" s="21">
        <f>'D62+D632'!C17-'D62'!C16</f>
        <v>2.5531751893568</v>
      </c>
      <c r="D17" s="21">
        <f>'D62+D632'!D17-'D62'!D16</f>
        <v>2.5203193112952</v>
      </c>
      <c r="E17" s="21">
        <f>'D62+D632'!E17-'D62'!E16</f>
        <v>2.6414539151306986</v>
      </c>
      <c r="F17" s="21">
        <f>'D62+D632'!F17-'D62'!F16</f>
        <v>2.7239658726744018</v>
      </c>
      <c r="G17" s="21">
        <f>'D62+D632'!G17-'D62'!G16</f>
        <v>2.9127240692849004</v>
      </c>
      <c r="H17" s="21">
        <f>'D62+D632'!H17-'D62'!H16</f>
        <v>3.1487484133850998</v>
      </c>
      <c r="I17" s="21">
        <f>'D62+D632'!I17-'D62'!I16</f>
        <v>3.4758316449064015</v>
      </c>
      <c r="J17" s="21">
        <f>'D62+D632'!J17-'D62'!J16</f>
        <v>2.8173366936312991</v>
      </c>
      <c r="K17" s="21">
        <f>'D62+D632'!K17-'D62'!K16</f>
        <v>2.6637791115832989</v>
      </c>
      <c r="L17" s="21">
        <f>'D62+D632'!L17-'D62'!L16</f>
        <v>2.7697050756012995</v>
      </c>
      <c r="M17" s="21">
        <f>'D62+D632'!M17-'D62'!M16</f>
        <v>2.4949236303190006</v>
      </c>
      <c r="N17" s="21">
        <f>'D62+D632'!N17-'D62'!N16</f>
        <v>2.5560727989276995</v>
      </c>
      <c r="O17" s="21">
        <f>'D62+D632'!O17-'D62'!O16</f>
        <v>2.2434443450756003</v>
      </c>
      <c r="P17" s="21">
        <f>'D62+D632'!P17-'D62'!P16</f>
        <v>2.2215547501949011</v>
      </c>
      <c r="Q17" s="21">
        <f>'D62+D632'!Q17-'D62'!Q16</f>
        <v>1.9932244323762998</v>
      </c>
      <c r="R17" s="21">
        <f>'D62+D632'!R17-'D62'!R16</f>
        <v>1.8137871767288001</v>
      </c>
      <c r="S17" s="21">
        <f>'D62+D632'!S17-'D62'!S16</f>
        <v>1.8100166221074012</v>
      </c>
      <c r="T17" s="21">
        <f>'D62+D632'!T17-'D62'!T16</f>
        <v>1.6707944027455994</v>
      </c>
      <c r="U17" s="21">
        <f>'D62+D632'!U17-'D62'!U16</f>
        <v>1.4825716058489</v>
      </c>
      <c r="V17" s="21">
        <f>'D62+D632'!V17-'D62'!V16</f>
        <v>1.3789135598430988</v>
      </c>
      <c r="W17" s="21">
        <f>'D62+D632'!W17-'D62'!W16</f>
        <v>1.3902355211258008</v>
      </c>
      <c r="X17" s="21">
        <f>'D62+D632'!X17-'D62'!X16</f>
        <v>1.3699645261533995</v>
      </c>
      <c r="Y17" s="21">
        <f>'D62+D632'!Y17-'D62'!Y16</f>
        <v>1.2615507858552011</v>
      </c>
      <c r="Z17" s="21">
        <f>'D62+D632'!Z17-'D62'!Z16</f>
        <v>1.2107647177234995</v>
      </c>
    </row>
    <row r="18" spans="2:26">
      <c r="B18" s="20" t="s">
        <v>43</v>
      </c>
      <c r="C18" s="21">
        <f>'D62+D632'!C18-'D62'!C17</f>
        <v>1.6613039274138401</v>
      </c>
      <c r="D18" s="21">
        <f>'D62+D632'!D18-'D62'!D17</f>
        <v>1.6335050882760704</v>
      </c>
      <c r="E18" s="21">
        <f>'D62+D632'!E18-'D62'!E17</f>
        <v>1.7101448440942502</v>
      </c>
      <c r="F18" s="21">
        <f>'D62+D632'!F18-'D62'!F17</f>
        <v>1.8358525757769204</v>
      </c>
      <c r="G18" s="21">
        <f>'D62+D632'!G18-'D62'!G17</f>
        <v>1.7871595183957893</v>
      </c>
      <c r="H18" s="21">
        <f>'D62+D632'!H18-'D62'!H17</f>
        <v>1.6951969912520104</v>
      </c>
      <c r="I18" s="21">
        <f>'D62+D632'!I18-'D62'!I17</f>
        <v>1.6606113542792897</v>
      </c>
      <c r="J18" s="21">
        <f>'D62+D632'!J18-'D62'!J17</f>
        <v>1.6384310597532998</v>
      </c>
      <c r="K18" s="21">
        <f>'D62+D632'!K18-'D62'!K17</f>
        <v>1.8189980367334497</v>
      </c>
      <c r="L18" s="21">
        <f>'D62+D632'!L18-'D62'!L17</f>
        <v>2.0990435710273392</v>
      </c>
      <c r="M18" s="21">
        <f>'D62+D632'!M18-'D62'!M17</f>
        <v>1.9880141144643302</v>
      </c>
      <c r="N18" s="21">
        <f>'D62+D632'!N18-'D62'!N17</f>
        <v>1.9403054832716409</v>
      </c>
      <c r="O18" s="21">
        <f>'D62+D632'!O18-'D62'!O17</f>
        <v>1.8706082222028488</v>
      </c>
      <c r="P18" s="21">
        <f>'D62+D632'!P18-'D62'!P17</f>
        <v>1.8217378313858905</v>
      </c>
      <c r="Q18" s="21">
        <f>'D62+D632'!Q18-'D62'!Q17</f>
        <v>1.8400523983675301</v>
      </c>
      <c r="R18" s="21">
        <f>'D62+D632'!R18-'D62'!R17</f>
        <v>1.8059432663221093</v>
      </c>
      <c r="S18" s="21">
        <f>'D62+D632'!S18-'D62'!S17</f>
        <v>1.7850143897114794</v>
      </c>
      <c r="T18" s="21">
        <f>'D62+D632'!T18-'D62'!T17</f>
        <v>1.8345770154090895</v>
      </c>
      <c r="U18" s="21">
        <f>'D62+D632'!U18-'D62'!U17</f>
        <v>1.8706503467624112</v>
      </c>
      <c r="V18" s="21">
        <f>'D62+D632'!V18-'D62'!V17</f>
        <v>1.9677727671338001</v>
      </c>
      <c r="W18" s="21">
        <f>'D62+D632'!W18-'D62'!W17</f>
        <v>2.1658791448274002</v>
      </c>
      <c r="X18" s="21">
        <f>'D62+D632'!X18-'D62'!X17</f>
        <v>2.2331784983030687</v>
      </c>
      <c r="Y18" s="21">
        <f>'D62+D632'!Y18-'D62'!Y17</f>
        <v>1.9900654779413003</v>
      </c>
      <c r="Z18" s="21">
        <f>'D62+D632'!Z18-'D62'!Z17</f>
        <v>2.0180519434756103</v>
      </c>
    </row>
    <row r="19" spans="2:26">
      <c r="B19" s="20" t="s">
        <v>44</v>
      </c>
      <c r="C19" s="21">
        <f>'D62+D632'!C19-'D62'!C18</f>
        <v>1.1634606580160893</v>
      </c>
      <c r="D19" s="21">
        <f>'D62+D632'!D19-'D62'!D18</f>
        <v>1.2182079322971289</v>
      </c>
      <c r="E19" s="21">
        <f>'D62+D632'!E19-'D62'!E18</f>
        <v>1.3665652828292902</v>
      </c>
      <c r="F19" s="21">
        <f>'D62+D632'!F19-'D62'!F18</f>
        <v>1.420005954440251</v>
      </c>
      <c r="G19" s="21">
        <f>'D62+D632'!G19-'D62'!G18</f>
        <v>1.5019203498300691</v>
      </c>
      <c r="H19" s="21">
        <f>'D62+D632'!H19-'D62'!H18</f>
        <v>1.6070999855142585</v>
      </c>
      <c r="I19" s="21">
        <f>'D62+D632'!I19-'D62'!I18</f>
        <v>1.6538839173648512</v>
      </c>
      <c r="J19" s="21">
        <f>'D62+D632'!J19-'D62'!J18</f>
        <v>1.7525298553007307</v>
      </c>
      <c r="K19" s="21">
        <f>'D62+D632'!K19-'D62'!K18</f>
        <v>2.0241561401649992</v>
      </c>
      <c r="L19" s="21">
        <f>'D62+D632'!L19-'D62'!L18</f>
        <v>2.3858582087142004</v>
      </c>
      <c r="M19" s="21">
        <f>'D62+D632'!M19-'D62'!M18</f>
        <v>2.6384067717562996</v>
      </c>
      <c r="N19" s="21">
        <f>'D62+D632'!N19-'D62'!N18</f>
        <v>2.5786117027685993</v>
      </c>
      <c r="O19" s="21">
        <f>'D62+D632'!O19-'D62'!O18</f>
        <v>2.7190917968949986</v>
      </c>
      <c r="P19" s="21">
        <f>'D62+D632'!P19-'D62'!P18</f>
        <v>2.4953502566225989</v>
      </c>
      <c r="Q19" s="21">
        <f>'D62+D632'!Q19-'D62'!Q18</f>
        <v>2.3245394130350991</v>
      </c>
      <c r="R19" s="21">
        <f>'D62+D632'!R19-'D62'!R18</f>
        <v>1.8115219277816887</v>
      </c>
      <c r="S19" s="21">
        <f>'D62+D632'!S19-'D62'!S18</f>
        <v>1.8839208649636685</v>
      </c>
      <c r="T19" s="21">
        <f>'D62+D632'!T19-'D62'!T18</f>
        <v>1.8324739998776094</v>
      </c>
      <c r="U19" s="21">
        <f>'D62+D632'!U19-'D62'!U18</f>
        <v>1.8962524608097491</v>
      </c>
      <c r="V19" s="21">
        <f>'D62+D632'!V19-'D62'!V18</f>
        <v>1.8627074008271904</v>
      </c>
      <c r="W19" s="21">
        <f>'D62+D632'!W19-'D62'!W18</f>
        <v>1.9046739482003092</v>
      </c>
      <c r="X19" s="21">
        <f>'D62+D632'!X19-'D62'!X18</f>
        <v>1.7814570892757811</v>
      </c>
      <c r="Y19" s="21">
        <f>'D62+D632'!Y19-'D62'!Y18</f>
        <v>1.6944713338483295</v>
      </c>
      <c r="Z19" s="21">
        <f>'D62+D632'!Z19-'D62'!Z18</f>
        <v>2.0058169956050698</v>
      </c>
    </row>
    <row r="20" spans="2:26">
      <c r="B20" s="20" t="s">
        <v>45</v>
      </c>
      <c r="C20" s="21">
        <f>'D62+D632'!C20-'D62'!C19</f>
        <v>2.9091759963137909</v>
      </c>
      <c r="D20" s="21">
        <f>'D62+D632'!D20-'D62'!D19</f>
        <v>3.0884435025116597</v>
      </c>
      <c r="E20" s="21">
        <f>'D62+D632'!E20-'D62'!E19</f>
        <v>3.1932428055693505</v>
      </c>
      <c r="F20" s="21">
        <f>'D62+D632'!F20-'D62'!F19</f>
        <v>3.2218018735248402</v>
      </c>
      <c r="G20" s="21">
        <f>'D62+D632'!G20-'D62'!G19</f>
        <v>3.2522429745492509</v>
      </c>
      <c r="H20" s="21">
        <f>'D62+D632'!H20-'D62'!H19</f>
        <v>3.1674872607943101</v>
      </c>
      <c r="I20" s="21">
        <f>'D62+D632'!I20-'D62'!I19</f>
        <v>3.10728891699525</v>
      </c>
      <c r="J20" s="21">
        <f>'D62+D632'!J20-'D62'!J19</f>
        <v>3.0518064804004101</v>
      </c>
      <c r="K20" s="21">
        <f>'D62+D632'!K20-'D62'!K19</f>
        <v>3.0723189012158194</v>
      </c>
      <c r="L20" s="21">
        <f>'D62+D632'!L20-'D62'!L19</f>
        <v>3.0830420044021398</v>
      </c>
      <c r="M20" s="21">
        <f>'D62+D632'!M20-'D62'!M19</f>
        <v>3.1740912286596297</v>
      </c>
      <c r="N20" s="21">
        <f>'D62+D632'!N20-'D62'!N19</f>
        <v>3.1517600880244494</v>
      </c>
      <c r="O20" s="21">
        <f>'D62+D632'!O20-'D62'!O19</f>
        <v>3.2214276298245901</v>
      </c>
      <c r="P20" s="21">
        <f>'D62+D632'!P20-'D62'!P19</f>
        <v>3.3109694098436098</v>
      </c>
      <c r="Q20" s="21">
        <f>'D62+D632'!Q20-'D62'!Q19</f>
        <v>3.274322033368489</v>
      </c>
      <c r="R20" s="21">
        <f>'D62+D632'!R20-'D62'!R19</f>
        <v>3.3031823321592713</v>
      </c>
      <c r="S20" s="21">
        <f>'D62+D632'!S20-'D62'!S19</f>
        <v>3.4068762223044198</v>
      </c>
      <c r="T20" s="21">
        <f>'D62+D632'!T20-'D62'!T19</f>
        <v>3.4846371884630294</v>
      </c>
      <c r="U20" s="21">
        <f>'D62+D632'!U20-'D62'!U19</f>
        <v>3.595386429082021</v>
      </c>
      <c r="V20" s="21">
        <f>'D62+D632'!V20-'D62'!V19</f>
        <v>3.6507274507224201</v>
      </c>
      <c r="W20" s="21">
        <f>'D62+D632'!W20-'D62'!W19</f>
        <v>3.9956656961784711</v>
      </c>
      <c r="X20" s="21">
        <f>'D62+D632'!X20-'D62'!X19</f>
        <v>3.9051693735150295</v>
      </c>
      <c r="Y20" s="21">
        <f>'D62+D632'!Y20-'D62'!Y19</f>
        <v>3.7110535600551602</v>
      </c>
      <c r="Z20" s="21">
        <f>'D62+D632'!Z20-'D62'!Z19</f>
        <v>3.9937153520996498</v>
      </c>
    </row>
    <row r="21" spans="2:26">
      <c r="B21" s="20" t="s">
        <v>46</v>
      </c>
      <c r="C21" s="21">
        <f>'D62+D632'!C21-'D62'!C20</f>
        <v>2.2445575564843008</v>
      </c>
      <c r="D21" s="21">
        <f>'D62+D632'!D21-'D62'!D20</f>
        <v>2.4514315848467021</v>
      </c>
      <c r="E21" s="21">
        <f>'D62+D632'!E21-'D62'!E20</f>
        <v>2.5193978734249001</v>
      </c>
      <c r="F21" s="21">
        <f>'D62+D632'!F21-'D62'!F20</f>
        <v>2.5201052461579998</v>
      </c>
      <c r="G21" s="21">
        <f>'D62+D632'!G21-'D62'!G20</f>
        <v>2.6360748319457024</v>
      </c>
      <c r="H21" s="21">
        <f>'D62+D632'!H21-'D62'!H20</f>
        <v>2.7161450632394022</v>
      </c>
      <c r="I21" s="21">
        <f>'D62+D632'!I21-'D62'!I20</f>
        <v>2.6798486688776997</v>
      </c>
      <c r="J21" s="21">
        <f>'D62+D632'!J21-'D62'!J20</f>
        <v>2.6163051511225</v>
      </c>
      <c r="K21" s="21">
        <f>'D62+D632'!K21-'D62'!K20</f>
        <v>2.6337229944683997</v>
      </c>
      <c r="L21" s="21">
        <f>'D62+D632'!L21-'D62'!L20</f>
        <v>2.8769524883043971</v>
      </c>
      <c r="M21" s="21">
        <f>'D62+D632'!M21-'D62'!M20</f>
        <v>2.8669088628307016</v>
      </c>
      <c r="N21" s="21">
        <f>'D62+D632'!N21-'D62'!N20</f>
        <v>2.7015217313390991</v>
      </c>
      <c r="O21" s="21">
        <f>'D62+D632'!O21-'D62'!O20</f>
        <v>2.649766657266202</v>
      </c>
      <c r="P21" s="21">
        <f>'D62+D632'!P21-'D62'!P20</f>
        <v>2.6746469583824997</v>
      </c>
      <c r="Q21" s="21">
        <f>'D62+D632'!Q21-'D62'!Q20</f>
        <v>2.7085270247825015</v>
      </c>
      <c r="R21" s="21">
        <f>'D62+D632'!R21-'D62'!R20</f>
        <v>2.6355791338992987</v>
      </c>
      <c r="S21" s="21">
        <f>'D62+D632'!S21-'D62'!S20</f>
        <v>2.6001598844054996</v>
      </c>
      <c r="T21" s="21">
        <f>'D62+D632'!T21-'D62'!T20</f>
        <v>2.5935902293674999</v>
      </c>
      <c r="U21" s="21">
        <f>'D62+D632'!U21-'D62'!U20</f>
        <v>2.6004863241306992</v>
      </c>
      <c r="V21" s="21">
        <f>'D62+D632'!V21-'D62'!V20</f>
        <v>2.5441408267144006</v>
      </c>
      <c r="W21" s="21">
        <f>'D62+D632'!W21-'D62'!W20</f>
        <v>2.7714772571381019</v>
      </c>
      <c r="X21" s="21">
        <f>'D62+D632'!X21-'D62'!X20</f>
        <v>2.5790941192421002</v>
      </c>
      <c r="Y21" s="21">
        <f>'D62+D632'!Y21-'D62'!Y20</f>
        <v>2.5121492654007014</v>
      </c>
      <c r="Z21" s="21">
        <f>'D62+D632'!Z21-'D62'!Z20</f>
        <v>2.5065772983043999</v>
      </c>
    </row>
    <row r="22" spans="2:26">
      <c r="B22" s="20" t="s">
        <v>47</v>
      </c>
      <c r="C22" s="21" t="e">
        <f>'D62+D632'!C22-'D62'!C21</f>
        <v>#VALUE!</v>
      </c>
      <c r="D22" s="21" t="e">
        <f>'D62+D632'!D22-'D62'!D21</f>
        <v>#VALUE!</v>
      </c>
      <c r="E22" s="21" t="e">
        <f>'D62+D632'!E22-'D62'!E21</f>
        <v>#VALUE!</v>
      </c>
      <c r="F22" s="21" t="e">
        <f>'D62+D632'!F22-'D62'!F21</f>
        <v>#VALUE!</v>
      </c>
      <c r="G22" s="21" t="e">
        <f>'D62+D632'!G22-'D62'!G21</f>
        <v>#VALUE!</v>
      </c>
      <c r="H22" s="21">
        <f>'D62+D632'!H22-'D62'!H21</f>
        <v>6.4505152525109022</v>
      </c>
      <c r="I22" s="21">
        <f>'D62+D632'!I22-'D62'!I21</f>
        <v>6.4443610649471985</v>
      </c>
      <c r="J22" s="21">
        <f>'D62+D632'!J22-'D62'!J21</f>
        <v>6.5870212172969982</v>
      </c>
      <c r="K22" s="21">
        <f>'D62+D632'!K22-'D62'!K21</f>
        <v>6.9024738937501002</v>
      </c>
      <c r="L22" s="21">
        <f>'D62+D632'!L22-'D62'!L21</f>
        <v>7.6447897354499013</v>
      </c>
      <c r="M22" s="21">
        <f>'D62+D632'!M22-'D62'!M21</f>
        <v>7.8104866451209993</v>
      </c>
      <c r="N22" s="21">
        <f>'D62+D632'!N22-'D62'!N21</f>
        <v>8.2438417292710984</v>
      </c>
      <c r="O22" s="21">
        <f>'D62+D632'!O22-'D62'!O21</f>
        <v>8.5137970011271999</v>
      </c>
      <c r="P22" s="21">
        <f>'D62+D632'!P22-'D62'!P21</f>
        <v>8.5812558506908996</v>
      </c>
      <c r="Q22" s="21">
        <f>'D62+D632'!Q22-'D62'!Q21</f>
        <v>8.607970918118502</v>
      </c>
      <c r="R22" s="21">
        <f>'D62+D632'!R22-'D62'!R21</f>
        <v>8.5592073189658002</v>
      </c>
      <c r="S22" s="21">
        <f>'D62+D632'!S22-'D62'!S21</f>
        <v>8.6289226007715989</v>
      </c>
      <c r="T22" s="21">
        <f>'D62+D632'!T22-'D62'!T21</f>
        <v>8.6254978999156009</v>
      </c>
      <c r="U22" s="21">
        <f>'D62+D632'!U22-'D62'!U21</f>
        <v>8.7128238304036998</v>
      </c>
      <c r="V22" s="21">
        <f>'D62+D632'!V22-'D62'!V21</f>
        <v>8.9041115533163993</v>
      </c>
      <c r="W22" s="21">
        <f>'D62+D632'!W22-'D62'!W21</f>
        <v>9.1142341460883998</v>
      </c>
      <c r="X22" s="21">
        <f>'D62+D632'!X22-'D62'!X21</f>
        <v>9.2559454230155005</v>
      </c>
      <c r="Y22" s="21">
        <f>'D62+D632'!Y22-'D62'!Y21</f>
        <v>9.3076434507391976</v>
      </c>
      <c r="Z22" s="21">
        <f>'D62+D632'!Z22-'D62'!Z21</f>
        <v>9.1003315523831017</v>
      </c>
    </row>
    <row r="23" spans="2:26">
      <c r="B23" s="20" t="s">
        <v>48</v>
      </c>
      <c r="C23" s="21">
        <f>'D62+D632'!C23-'D62'!C22</f>
        <v>1.7742077265474501</v>
      </c>
      <c r="D23" s="21">
        <f>'D62+D632'!D23-'D62'!D22</f>
        <v>2.2641158713298397</v>
      </c>
      <c r="E23" s="21">
        <f>'D62+D632'!E23-'D62'!E22</f>
        <v>2.1555032589980598</v>
      </c>
      <c r="F23" s="21">
        <f>'D62+D632'!F23-'D62'!F22</f>
        <v>2.2046384412308799</v>
      </c>
      <c r="G23" s="21">
        <f>'D62+D632'!G23-'D62'!G22</f>
        <v>2.2643051068883997</v>
      </c>
      <c r="H23" s="21">
        <f>'D62+D632'!H23-'D62'!H22</f>
        <v>2.4260544999349398</v>
      </c>
      <c r="I23" s="21">
        <f>'D62+D632'!I23-'D62'!I22</f>
        <v>2.7029640136518198</v>
      </c>
      <c r="J23" s="21">
        <f>'D62+D632'!J23-'D62'!J22</f>
        <v>2.81800230630652</v>
      </c>
      <c r="K23" s="21">
        <f>'D62+D632'!K23-'D62'!K22</f>
        <v>2.9190848771406199</v>
      </c>
      <c r="L23" s="21">
        <f>'D62+D632'!L23-'D62'!L22</f>
        <v>3.2833441739879201</v>
      </c>
      <c r="M23" s="21">
        <f>'D62+D632'!M23-'D62'!M22</f>
        <v>3.4281960436408405</v>
      </c>
      <c r="N23" s="21">
        <f>'D62+D632'!N23-'D62'!N22</f>
        <v>3.5151772541246702</v>
      </c>
      <c r="O23" s="21">
        <f>'D62+D632'!O23-'D62'!O22</f>
        <v>3.6901279818666302</v>
      </c>
      <c r="P23" s="21">
        <f>'D62+D632'!P23-'D62'!P22</f>
        <v>3.8453454120601296</v>
      </c>
      <c r="Q23" s="21">
        <f>'D62+D632'!Q23-'D62'!Q22</f>
        <v>4.0653535510369103</v>
      </c>
      <c r="R23" s="21">
        <f>'D62+D632'!R23-'D62'!R22</f>
        <v>4.1306405878757495</v>
      </c>
      <c r="S23" s="21">
        <f>'D62+D632'!S23-'D62'!S22</f>
        <v>4.2724093583802896</v>
      </c>
      <c r="T23" s="21">
        <f>'D62+D632'!T23-'D62'!T22</f>
        <v>4.3731008953984309</v>
      </c>
      <c r="U23" s="21">
        <f>'D62+D632'!U23-'D62'!U22</f>
        <v>4.7066517287588896</v>
      </c>
      <c r="V23" s="21">
        <f>'D62+D632'!V23-'D62'!V22</f>
        <v>5.1062918288069801</v>
      </c>
      <c r="W23" s="21">
        <f>'D62+D632'!W23-'D62'!W22</f>
        <v>5.3457124514778007</v>
      </c>
      <c r="X23" s="21">
        <f>'D62+D632'!X23-'D62'!X22</f>
        <v>5.3934427402622305</v>
      </c>
      <c r="Y23" s="21">
        <f>'D62+D632'!Y23-'D62'!Y22</f>
        <v>5.5196712771833401</v>
      </c>
      <c r="Z23" s="21">
        <f>'D62+D632'!Z23-'D62'!Z22</f>
        <v>5.6075418290618906</v>
      </c>
    </row>
    <row r="24" spans="2:26">
      <c r="B24" s="20" t="s">
        <v>49</v>
      </c>
      <c r="C24" s="21">
        <f>'D62+D632'!C24-'D62'!C23</f>
        <v>0</v>
      </c>
      <c r="D24" s="21">
        <f>'D62+D632'!D24-'D62'!D23</f>
        <v>0</v>
      </c>
      <c r="E24" s="21">
        <f>'D62+D632'!E24-'D62'!E23</f>
        <v>0.85944878013459913</v>
      </c>
      <c r="F24" s="21">
        <f>'D62+D632'!F24-'D62'!F23</f>
        <v>0.87555512437097072</v>
      </c>
      <c r="G24" s="21">
        <f>'D62+D632'!G24-'D62'!G23</f>
        <v>0.66667488328249824</v>
      </c>
      <c r="H24" s="21">
        <f>'D62+D632'!H24-'D62'!H23</f>
        <v>0.85334058684279945</v>
      </c>
      <c r="I24" s="21">
        <f>'D62+D632'!I24-'D62'!I23</f>
        <v>0.76527448284597988</v>
      </c>
      <c r="J24" s="21">
        <f>'D62+D632'!J24-'D62'!J23</f>
        <v>0.92164668843427933</v>
      </c>
      <c r="K24" s="21">
        <f>'D62+D632'!K24-'D62'!K23</f>
        <v>1.0182044786009001</v>
      </c>
      <c r="L24" s="21">
        <f>'D62+D632'!L24-'D62'!L23</f>
        <v>1.2370629558674011</v>
      </c>
      <c r="M24" s="21">
        <f>'D62+D632'!M24-'D62'!M23</f>
        <v>1.2953423432981985</v>
      </c>
      <c r="N24" s="21">
        <f>'D62+D632'!N24-'D62'!N23</f>
        <v>1.1672174778185003</v>
      </c>
      <c r="O24" s="21">
        <f>'D62+D632'!O24-'D62'!O23</f>
        <v>1.1181593764236002</v>
      </c>
      <c r="P24" s="21">
        <f>'D62+D632'!P24-'D62'!P23</f>
        <v>1.1131255769158006</v>
      </c>
      <c r="Q24" s="21">
        <f>'D62+D632'!Q24-'D62'!Q23</f>
        <v>1.1064695582655997</v>
      </c>
      <c r="R24" s="21">
        <f>'D62+D632'!R24-'D62'!R23</f>
        <v>1.1355585136501993</v>
      </c>
      <c r="S24" s="21">
        <f>'D62+D632'!S24-'D62'!S23</f>
        <v>1.2666250145828002</v>
      </c>
      <c r="T24" s="21">
        <f>'D62+D632'!T24-'D62'!T23</f>
        <v>1.2356475318874001</v>
      </c>
      <c r="U24" s="21">
        <f>'D62+D632'!U24-'D62'!U23</f>
        <v>1.2548376409946993</v>
      </c>
      <c r="V24" s="21">
        <f>'D62+D632'!V24-'D62'!V23</f>
        <v>1.3134237050285016</v>
      </c>
      <c r="W24" s="21">
        <f>'D62+D632'!W24-'D62'!W23</f>
        <v>1.5426524602438008</v>
      </c>
      <c r="X24" s="21">
        <f>'D62+D632'!X24-'D62'!X23</f>
        <v>2.5715108733697001</v>
      </c>
      <c r="Y24" s="21">
        <f>'D62+D632'!Y24-'D62'!Y23</f>
        <v>1.8569864503472999</v>
      </c>
      <c r="Z24" s="21">
        <f>'D62+D632'!Z24-'D62'!Z23</f>
        <v>1.5470734224901008</v>
      </c>
    </row>
    <row r="25" spans="2:26">
      <c r="B25" s="20" t="s">
        <v>50</v>
      </c>
      <c r="C25" s="21">
        <f>'D62+D632'!C25-'D62'!C24</f>
        <v>1.4026848201119009</v>
      </c>
      <c r="D25" s="21">
        <f>'D62+D632'!D25-'D62'!D24</f>
        <v>1.2820249209226002</v>
      </c>
      <c r="E25" s="21">
        <f>'D62+D632'!E25-'D62'!E24</f>
        <v>1.4441328823617194</v>
      </c>
      <c r="F25" s="21">
        <f>'D62+D632'!F25-'D62'!F24</f>
        <v>1.4585272749180298</v>
      </c>
      <c r="G25" s="21">
        <f>'D62+D632'!G25-'D62'!G24</f>
        <v>1.4465295460391498</v>
      </c>
      <c r="H25" s="21">
        <f>'D62+D632'!H25-'D62'!H24</f>
        <v>1.8145450985607088</v>
      </c>
      <c r="I25" s="21">
        <f>'D62+D632'!I25-'D62'!I24</f>
        <v>1.6771116974150804</v>
      </c>
      <c r="J25" s="21">
        <f>'D62+D632'!J25-'D62'!J24</f>
        <v>1.5753909022318897</v>
      </c>
      <c r="K25" s="21">
        <f>'D62+D632'!K25-'D62'!K24</f>
        <v>1.7274985171423012</v>
      </c>
      <c r="L25" s="21">
        <f>'D62+D632'!L25-'D62'!L24</f>
        <v>1.989363098029898</v>
      </c>
      <c r="M25" s="21">
        <f>'D62+D632'!M25-'D62'!M24</f>
        <v>1.9397447499492024</v>
      </c>
      <c r="N25" s="21">
        <f>'D62+D632'!N25-'D62'!N24</f>
        <v>1.9954010107591014</v>
      </c>
      <c r="O25" s="21">
        <f>'D62+D632'!O25-'D62'!O24</f>
        <v>1.7590024553744996</v>
      </c>
      <c r="P25" s="21">
        <f>'D62+D632'!P25-'D62'!P24</f>
        <v>1.5865675603831004</v>
      </c>
      <c r="Q25" s="21">
        <f>'D62+D632'!Q25-'D62'!Q24</f>
        <v>1.5866463978690994</v>
      </c>
      <c r="R25" s="21">
        <f>'D62+D632'!R25-'D62'!R24</f>
        <v>1.6514108358332997</v>
      </c>
      <c r="S25" s="21">
        <f>'D62+D632'!S25-'D62'!S24</f>
        <v>1.6555602264298006</v>
      </c>
      <c r="T25" s="21">
        <f>'D62+D632'!T25-'D62'!T24</f>
        <v>1.6011997238797999</v>
      </c>
      <c r="U25" s="21">
        <f>'D62+D632'!U25-'D62'!U24</f>
        <v>1.6436184019462008</v>
      </c>
      <c r="V25" s="21">
        <f>'D62+D632'!V25-'D62'!V24</f>
        <v>1.8249674935671987</v>
      </c>
      <c r="W25" s="21">
        <f>'D62+D632'!W25-'D62'!W24</f>
        <v>1.9576398941229023</v>
      </c>
      <c r="X25" s="21">
        <f>'D62+D632'!X25-'D62'!X24</f>
        <v>1.9735474179101011</v>
      </c>
      <c r="Y25" s="21">
        <f>'D62+D632'!Y25-'D62'!Y24</f>
        <v>1.9483966509826001</v>
      </c>
      <c r="Z25" s="21">
        <f>'D62+D632'!Z25-'D62'!Z24</f>
        <v>2.4175788928677999</v>
      </c>
    </row>
    <row r="26" spans="2:26" ht="30">
      <c r="B26" s="20" t="s">
        <v>51</v>
      </c>
      <c r="C26" s="21">
        <f>'D62+D632'!C26-'D62'!C25</f>
        <v>2.0823085259580001</v>
      </c>
      <c r="D26" s="21">
        <f>'D62+D632'!D26-'D62'!D25</f>
        <v>2.4070463644114994</v>
      </c>
      <c r="E26" s="21">
        <f>'D62+D632'!E26-'D62'!E25</f>
        <v>2.5150439241082019</v>
      </c>
      <c r="F26" s="21">
        <f>'D62+D632'!F26-'D62'!F25</f>
        <v>2.5706814433379996</v>
      </c>
      <c r="G26" s="21">
        <f>'D62+D632'!G26-'D62'!G25</f>
        <v>2.7264161508726001</v>
      </c>
      <c r="H26" s="21">
        <f>'D62+D632'!H26-'D62'!H25</f>
        <v>2.8844173039807988</v>
      </c>
      <c r="I26" s="21">
        <f>'D62+D632'!I26-'D62'!I25</f>
        <v>2.6209475364259998</v>
      </c>
      <c r="J26" s="21">
        <f>'D62+D632'!J26-'D62'!J25</f>
        <v>2.5515181844020987</v>
      </c>
      <c r="K26" s="21">
        <f>'D62+D632'!K26-'D62'!K25</f>
        <v>2.5113248561424992</v>
      </c>
      <c r="L26" s="21">
        <f>'D62+D632'!L26-'D62'!L25</f>
        <v>2.9220442745482007</v>
      </c>
      <c r="M26" s="21">
        <f>'D62+D632'!M26-'D62'!M25</f>
        <v>2.8913007103435984</v>
      </c>
      <c r="N26" s="21">
        <f>'D62+D632'!N26-'D62'!N25</f>
        <v>2.9233273408718023</v>
      </c>
      <c r="O26" s="21">
        <f>'D62+D632'!O26-'D62'!O25</f>
        <v>3.0567698166355015</v>
      </c>
      <c r="P26" s="21">
        <f>'D62+D632'!P26-'D62'!P25</f>
        <v>3.3085790953032994</v>
      </c>
      <c r="Q26" s="21">
        <f>'D62+D632'!Q26-'D62'!Q25</f>
        <v>3.2832527426120013</v>
      </c>
      <c r="R26" s="21">
        <f>'D62+D632'!R26-'D62'!R25</f>
        <v>3.1119658298988995</v>
      </c>
      <c r="S26" s="21">
        <f>'D62+D632'!S26-'D62'!S25</f>
        <v>2.9358952526175006</v>
      </c>
      <c r="T26" s="21">
        <f>'D62+D632'!T26-'D62'!T25</f>
        <v>3.0472357819960987</v>
      </c>
      <c r="U26" s="21">
        <f>'D62+D632'!U26-'D62'!U25</f>
        <v>3.1452318521310989</v>
      </c>
      <c r="V26" s="21">
        <f>'D62+D632'!V26-'D62'!V25</f>
        <v>3.1388467195798011</v>
      </c>
      <c r="W26" s="21">
        <f>'D62+D632'!W26-'D62'!W25</f>
        <v>3.4502832864416995</v>
      </c>
      <c r="X26" s="21">
        <f>'D62+D632'!X26-'D62'!X25</f>
        <v>3.1134649311795979</v>
      </c>
      <c r="Y26" s="21">
        <f>'D62+D632'!Y26-'D62'!Y25</f>
        <v>3.2082059616401999</v>
      </c>
      <c r="Z26" s="21">
        <f>'D62+D632'!Z26-'D62'!Z25</f>
        <v>3.2131284146076986</v>
      </c>
    </row>
    <row r="27" spans="2:26">
      <c r="B27" s="20" t="s">
        <v>52</v>
      </c>
      <c r="C27" s="21" t="e">
        <f>'D62+D632'!C27-'D62'!C26</f>
        <v>#VALUE!</v>
      </c>
      <c r="D27" s="21" t="e">
        <f>'D62+D632'!D27-'D62'!D26</f>
        <v>#VALUE!</v>
      </c>
      <c r="E27" s="21" t="e">
        <f>'D62+D632'!E27-'D62'!E26</f>
        <v>#VALUE!</v>
      </c>
      <c r="F27" s="21">
        <f>'D62+D632'!F27-'D62'!F26</f>
        <v>0</v>
      </c>
      <c r="G27" s="21">
        <f>'D62+D632'!G27-'D62'!G26</f>
        <v>0</v>
      </c>
      <c r="H27" s="21">
        <f>'D62+D632'!H27-'D62'!H26</f>
        <v>0</v>
      </c>
      <c r="I27" s="21">
        <f>'D62+D632'!I27-'D62'!I26</f>
        <v>0</v>
      </c>
      <c r="J27" s="21">
        <f>'D62+D632'!J27-'D62'!J26</f>
        <v>0</v>
      </c>
      <c r="K27" s="21">
        <f>'D62+D632'!K27-'D62'!K26</f>
        <v>0</v>
      </c>
      <c r="L27" s="21">
        <f>'D62+D632'!L27-'D62'!L26</f>
        <v>0</v>
      </c>
      <c r="M27" s="21">
        <f>'D62+D632'!M27-'D62'!M26</f>
        <v>0</v>
      </c>
      <c r="N27" s="21">
        <f>'D62+D632'!N27-'D62'!N26</f>
        <v>0</v>
      </c>
      <c r="O27" s="21">
        <f>'D62+D632'!O27-'D62'!O26</f>
        <v>0</v>
      </c>
      <c r="P27" s="21">
        <f>'D62+D632'!P27-'D62'!P26</f>
        <v>0</v>
      </c>
      <c r="Q27" s="21">
        <f>'D62+D632'!Q27-'D62'!Q26</f>
        <v>0</v>
      </c>
      <c r="R27" s="21">
        <f>'D62+D632'!R27-'D62'!R26</f>
        <v>0</v>
      </c>
      <c r="S27" s="21">
        <f>'D62+D632'!S27-'D62'!S26</f>
        <v>0</v>
      </c>
      <c r="T27" s="21">
        <f>'D62+D632'!T27-'D62'!T26</f>
        <v>0</v>
      </c>
      <c r="U27" s="21">
        <f>'D62+D632'!U27-'D62'!U26</f>
        <v>0</v>
      </c>
      <c r="V27" s="21">
        <f>'D62+D632'!V27-'D62'!V26</f>
        <v>0</v>
      </c>
      <c r="W27" s="21">
        <f>'D62+D632'!W27-'D62'!W26</f>
        <v>0</v>
      </c>
      <c r="X27" s="21">
        <f>'D62+D632'!X27-'D62'!X26</f>
        <v>0</v>
      </c>
      <c r="Y27" s="21">
        <f>'D62+D632'!Y27-'D62'!Y26</f>
        <v>0</v>
      </c>
      <c r="Z27" s="21">
        <f>'D62+D632'!Z27-'D62'!Z26</f>
        <v>0</v>
      </c>
    </row>
    <row r="28" spans="2:26" ht="30">
      <c r="B28" s="20" t="s">
        <v>53</v>
      </c>
      <c r="C28" s="21">
        <f>'D62+D632'!C28-'D62'!C27</f>
        <v>6.8351647865614993</v>
      </c>
      <c r="D28" s="21">
        <f>'D62+D632'!D28-'D62'!D27</f>
        <v>7.0265311911807</v>
      </c>
      <c r="E28" s="21">
        <f>'D62+D632'!E28-'D62'!E27</f>
        <v>7.5963261158756996</v>
      </c>
      <c r="F28" s="21">
        <f>'D62+D632'!F28-'D62'!F27</f>
        <v>7.9007420844007008</v>
      </c>
      <c r="G28" s="21">
        <f>'D62+D632'!G28-'D62'!G27</f>
        <v>7.8653355230607982</v>
      </c>
      <c r="H28" s="21">
        <f>'D62+D632'!H28-'D62'!H27</f>
        <v>7.7847201883129014</v>
      </c>
      <c r="I28" s="21">
        <f>'D62+D632'!I28-'D62'!I27</f>
        <v>9.1144006918106992</v>
      </c>
      <c r="J28" s="21">
        <f>'D62+D632'!J28-'D62'!J27</f>
        <v>9.0928505479507002</v>
      </c>
      <c r="K28" s="21">
        <f>'D62+D632'!K28-'D62'!K27</f>
        <v>9.2707036246024987</v>
      </c>
      <c r="L28" s="21">
        <f>'D62+D632'!L28-'D62'!L27</f>
        <v>10.352553981208299</v>
      </c>
      <c r="M28" s="21">
        <f>'D62+D632'!M28-'D62'!M27</f>
        <v>10.512393044094901</v>
      </c>
      <c r="N28" s="21">
        <f>'D62+D632'!N28-'D62'!N27</f>
        <v>10.4880543525815</v>
      </c>
      <c r="O28" s="21">
        <f>'D62+D632'!O28-'D62'!O27</f>
        <v>10.741197632445701</v>
      </c>
      <c r="P28" s="21">
        <f>'D62+D632'!P28-'D62'!P27</f>
        <v>10.6480639815376</v>
      </c>
      <c r="Q28" s="21">
        <f>'D62+D632'!Q28-'D62'!Q27</f>
        <v>10.528169377286799</v>
      </c>
      <c r="R28" s="21">
        <f>'D62+D632'!R28-'D62'!R27</f>
        <v>10.254800300353999</v>
      </c>
      <c r="S28" s="21">
        <f>'D62+D632'!S28-'D62'!S27</f>
        <v>10.228486131843002</v>
      </c>
      <c r="T28" s="21">
        <f>'D62+D632'!T28-'D62'!T27</f>
        <v>10.1073301183574</v>
      </c>
      <c r="U28" s="21">
        <f>'D62+D632'!U28-'D62'!U27</f>
        <v>10.1687724588548</v>
      </c>
      <c r="V28" s="21">
        <f>'D62+D632'!V28-'D62'!V27</f>
        <v>10.301325552835998</v>
      </c>
      <c r="W28" s="21">
        <f>'D62+D632'!W28-'D62'!W27</f>
        <v>10.537525889109499</v>
      </c>
      <c r="X28" s="21">
        <f>'D62+D632'!X28-'D62'!X27</f>
        <v>10.594358140317501</v>
      </c>
      <c r="Y28" s="21">
        <f>'D62+D632'!Y28-'D62'!Y27</f>
        <v>9.9834980177497403</v>
      </c>
      <c r="Z28" s="21">
        <f>'D62+D632'!Z28-'D62'!Z27</f>
        <v>10.125337322346699</v>
      </c>
    </row>
    <row r="29" spans="2:26" ht="30">
      <c r="B29" s="20" t="s">
        <v>54</v>
      </c>
      <c r="C29" s="21">
        <f>'D62+D632'!C29-'D62'!C28</f>
        <v>3.4526994325768001</v>
      </c>
      <c r="D29" s="21">
        <f>'D62+D632'!D29-'D62'!D28</f>
        <v>3.5033299148485995</v>
      </c>
      <c r="E29" s="21">
        <f>'D62+D632'!E29-'D62'!E28</f>
        <v>3.541610261645399</v>
      </c>
      <c r="F29" s="21">
        <f>'D62+D632'!F29-'D62'!F28</f>
        <v>3.5798449826989209</v>
      </c>
      <c r="G29" s="21">
        <f>'D62+D632'!G29-'D62'!G28</f>
        <v>3.8197550434140801</v>
      </c>
      <c r="H29" s="21">
        <f>'D62+D632'!H29-'D62'!H28</f>
        <v>4.0524048877187298</v>
      </c>
      <c r="I29" s="21">
        <f>'D62+D632'!I29-'D62'!I28</f>
        <v>4.1775672517339899</v>
      </c>
      <c r="J29" s="21">
        <f>'D62+D632'!J29-'D62'!J28</f>
        <v>4.2914867630200302</v>
      </c>
      <c r="K29" s="21">
        <f>'D62+D632'!K29-'D62'!K28</f>
        <v>4.7369143532938995</v>
      </c>
      <c r="L29" s="21">
        <f>'D62+D632'!L29-'D62'!L28</f>
        <v>4.8382199303164004</v>
      </c>
      <c r="M29" s="21">
        <f>'D62+D632'!M29-'D62'!M28</f>
        <v>4.7796558490418004</v>
      </c>
      <c r="N29" s="21">
        <f>'D62+D632'!N29-'D62'!N28</f>
        <v>4.7176232567092011</v>
      </c>
      <c r="O29" s="21">
        <f>'D62+D632'!O29-'D62'!O28</f>
        <v>4.6810486726071012</v>
      </c>
      <c r="P29" s="21">
        <f>'D62+D632'!P29-'D62'!P28</f>
        <v>4.5438925067441005</v>
      </c>
      <c r="Q29" s="21">
        <f>'D62+D632'!Q29-'D62'!Q28</f>
        <v>4.5995245139040293</v>
      </c>
      <c r="R29" s="21">
        <f>'D62+D632'!R29-'D62'!R28</f>
        <v>4.5125647029342701</v>
      </c>
      <c r="S29" s="21">
        <f>'D62+D632'!S29-'D62'!S28</f>
        <v>4.4465572900544004</v>
      </c>
      <c r="T29" s="21">
        <f>'D62+D632'!T29-'D62'!T28</f>
        <v>4.4705477685097712</v>
      </c>
      <c r="U29" s="21">
        <f>'D62+D632'!U29-'D62'!U28</f>
        <v>4.4507516992027796</v>
      </c>
      <c r="V29" s="21">
        <f>'D62+D632'!V29-'D62'!V28</f>
        <v>4.7205757177125687</v>
      </c>
      <c r="W29" s="21">
        <f>'D62+D632'!W29-'D62'!W28</f>
        <v>5.1074727888045004</v>
      </c>
      <c r="X29" s="21">
        <f>'D62+D632'!X29-'D62'!X28</f>
        <v>5.0730336138671994</v>
      </c>
      <c r="Y29" s="21">
        <f>'D62+D632'!Y29-'D62'!Y28</f>
        <v>5.1453444069769994</v>
      </c>
      <c r="Z29" s="21" t="e">
        <f>'D62+D632'!Z29-'D62'!Z28</f>
        <v>#VALUE!</v>
      </c>
    </row>
    <row r="30" spans="2:26">
      <c r="B30" s="20" t="s">
        <v>55</v>
      </c>
      <c r="C30" s="21">
        <f>'D62+D632'!C30-'D62'!C29</f>
        <v>1.5457892351364997</v>
      </c>
      <c r="D30" s="21">
        <f>'D62+D632'!D30-'D62'!D29</f>
        <v>1.7483155763549991</v>
      </c>
      <c r="E30" s="21">
        <f>'D62+D632'!E30-'D62'!E29</f>
        <v>1.9261002017075981</v>
      </c>
      <c r="F30" s="21">
        <f>'D62+D632'!F30-'D62'!F29</f>
        <v>2.0432918025115026</v>
      </c>
      <c r="G30" s="21">
        <f>'D62+D632'!G30-'D62'!G29</f>
        <v>2.0633368062487989</v>
      </c>
      <c r="H30" s="21">
        <f>'D62+D632'!H30-'D62'!H29</f>
        <v>1.9784811197789001</v>
      </c>
      <c r="I30" s="21">
        <f>'D62+D632'!I30-'D62'!I29</f>
        <v>1.9025372707001988</v>
      </c>
      <c r="J30" s="21">
        <f>'D62+D632'!J30-'D62'!J29</f>
        <v>1.8202047815119009</v>
      </c>
      <c r="K30" s="21">
        <f>'D62+D632'!K30-'D62'!K29</f>
        <v>1.786559425811399</v>
      </c>
      <c r="L30" s="21">
        <f>'D62+D632'!L30-'D62'!L29</f>
        <v>2.0538489788958998</v>
      </c>
      <c r="M30" s="21">
        <f>'D62+D632'!M30-'D62'!M29</f>
        <v>2.0882407015407995</v>
      </c>
      <c r="N30" s="21">
        <f>'D62+D632'!N30-'D62'!N29</f>
        <v>1.9985558353965001</v>
      </c>
      <c r="O30" s="21">
        <f>'D62+D632'!O30-'D62'!O29</f>
        <v>1.9693390929246988</v>
      </c>
      <c r="P30" s="21">
        <f>'D62+D632'!P30-'D62'!P29</f>
        <v>1.9800765936379001</v>
      </c>
      <c r="Q30" s="21">
        <f>'D62+D632'!Q30-'D62'!Q29</f>
        <v>2.0768390929654998</v>
      </c>
      <c r="R30" s="21">
        <f>'D62+D632'!R30-'D62'!R29</f>
        <v>2.206516360225601</v>
      </c>
      <c r="S30" s="21">
        <f>'D62+D632'!S30-'D62'!S29</f>
        <v>2.325134345410099</v>
      </c>
      <c r="T30" s="21">
        <f>'D62+D632'!T30-'D62'!T29</f>
        <v>2.2271353009522006</v>
      </c>
      <c r="U30" s="21">
        <f>'D62+D632'!U30-'D62'!U29</f>
        <v>2.1258011491981001</v>
      </c>
      <c r="V30" s="21">
        <f>'D62+D632'!V30-'D62'!V29</f>
        <v>2.175045045270501</v>
      </c>
      <c r="W30" s="21">
        <f>'D62+D632'!W30-'D62'!W29</f>
        <v>2.2633338870312016</v>
      </c>
      <c r="X30" s="21">
        <f>'D62+D632'!X30-'D62'!X29</f>
        <v>1.9938338516501997</v>
      </c>
      <c r="Y30" s="21">
        <f>'D62+D632'!Y30-'D62'!Y29</f>
        <v>1.6049045319093995</v>
      </c>
      <c r="Z30" s="21">
        <f>'D62+D632'!Z30-'D62'!Z29</f>
        <v>1.9512142787475995</v>
      </c>
    </row>
    <row r="31" spans="2:26">
      <c r="B31" s="20" t="s">
        <v>56</v>
      </c>
      <c r="C31" s="21">
        <f>'D62+D632'!C31-'D62'!C30</f>
        <v>1.8416350813988984</v>
      </c>
      <c r="D31" s="21">
        <f>'D62+D632'!D31-'D62'!D30</f>
        <v>1.7920425821815016</v>
      </c>
      <c r="E31" s="21">
        <f>'D62+D632'!E31-'D62'!E30</f>
        <v>1.7929206146595007</v>
      </c>
      <c r="F31" s="21">
        <f>'D62+D632'!F31-'D62'!F30</f>
        <v>1.8563507572343987</v>
      </c>
      <c r="G31" s="21">
        <f>'D62+D632'!G31-'D62'!G30</f>
        <v>1.9513751161532991</v>
      </c>
      <c r="H31" s="21">
        <f>'D62+D632'!H31-'D62'!H30</f>
        <v>1.7603063748561993</v>
      </c>
      <c r="I31" s="21">
        <f>'D62+D632'!I31-'D62'!I30</f>
        <v>1.9732153254919993</v>
      </c>
      <c r="J31" s="21">
        <f>'D62+D632'!J31-'D62'!J30</f>
        <v>1.8403773235919001</v>
      </c>
      <c r="K31" s="21">
        <f>'D62+D632'!K31-'D62'!K30</f>
        <v>1.9102322578946005</v>
      </c>
      <c r="L31" s="21">
        <f>'D62+D632'!L31-'D62'!L30</f>
        <v>2.0028437589957999</v>
      </c>
      <c r="M31" s="21">
        <f>'D62+D632'!M31-'D62'!M30</f>
        <v>1.8449693060035006</v>
      </c>
      <c r="N31" s="21">
        <f>'D62+D632'!N31-'D62'!N30</f>
        <v>1.7200203333259001</v>
      </c>
      <c r="O31" s="21">
        <f>'D62+D632'!O31-'D62'!O30</f>
        <v>1.8067587943105998</v>
      </c>
      <c r="P31" s="21">
        <f>'D62+D632'!P31-'D62'!P30</f>
        <v>1.8673585025474004</v>
      </c>
      <c r="Q31" s="21">
        <f>'D62+D632'!Q31-'D62'!Q30</f>
        <v>1.8339302473124004</v>
      </c>
      <c r="R31" s="21">
        <f>'D62+D632'!R31-'D62'!R30</f>
        <v>1.838310222794</v>
      </c>
      <c r="S31" s="21">
        <f>'D62+D632'!S31-'D62'!S30</f>
        <v>1.8255482432636008</v>
      </c>
      <c r="T31" s="21">
        <f>'D62+D632'!T31-'D62'!T30</f>
        <v>1.8244863373857001</v>
      </c>
      <c r="U31" s="21">
        <f>'D62+D632'!U31-'D62'!U30</f>
        <v>1.7624431513134997</v>
      </c>
      <c r="V31" s="21">
        <f>'D62+D632'!V31-'D62'!V30</f>
        <v>1.7905475924283021</v>
      </c>
      <c r="W31" s="21">
        <f>'D62+D632'!W31-'D62'!W30</f>
        <v>1.8697715400804995</v>
      </c>
      <c r="X31" s="21">
        <f>'D62+D632'!X31-'D62'!X30</f>
        <v>1.9575295000822983</v>
      </c>
      <c r="Y31" s="21">
        <f>'D62+D632'!Y31-'D62'!Y30</f>
        <v>1.9627521486043999</v>
      </c>
      <c r="Z31" s="21">
        <f>'D62+D632'!Z31-'D62'!Z30</f>
        <v>1.9525166024324001</v>
      </c>
    </row>
    <row r="32" spans="2:26">
      <c r="B32" s="20" t="s">
        <v>57</v>
      </c>
      <c r="C32" s="21">
        <f>'D62+D632'!C32-'D62'!C31</f>
        <v>1.7778373764727</v>
      </c>
      <c r="D32" s="21">
        <f>'D62+D632'!D32-'D62'!D31</f>
        <v>1.8784752943746987</v>
      </c>
      <c r="E32" s="21">
        <f>'D62+D632'!E32-'D62'!E31</f>
        <v>1.9139378525635991</v>
      </c>
      <c r="F32" s="21">
        <f>'D62+D632'!F32-'D62'!F31</f>
        <v>2.0578106923427004</v>
      </c>
      <c r="G32" s="21">
        <f>'D62+D632'!G32-'D62'!G31</f>
        <v>2.170006555340299</v>
      </c>
      <c r="H32" s="21">
        <f>'D62+D632'!H32-'D62'!H31</f>
        <v>2.2253798963907983</v>
      </c>
      <c r="I32" s="21">
        <f>'D62+D632'!I32-'D62'!I31</f>
        <v>2.1487970180091001</v>
      </c>
      <c r="J32" s="21">
        <f>'D62+D632'!J32-'D62'!J31</f>
        <v>2.0468602611593987</v>
      </c>
      <c r="K32" s="21">
        <f>'D62+D632'!K32-'D62'!K31</f>
        <v>2.1458628272221016</v>
      </c>
      <c r="L32" s="21">
        <f>'D62+D632'!L32-'D62'!L31</f>
        <v>2.3760031108144979</v>
      </c>
      <c r="M32" s="21">
        <f>'D62+D632'!M32-'D62'!M31</f>
        <v>2.2062672389647027</v>
      </c>
      <c r="N32" s="21">
        <f>'D62+D632'!N32-'D62'!N31</f>
        <v>1.975294626894101</v>
      </c>
      <c r="O32" s="21">
        <f>'D62+D632'!O32-'D62'!O31</f>
        <v>2.0295629343400989</v>
      </c>
      <c r="P32" s="21">
        <f>'D62+D632'!P32-'D62'!P31</f>
        <v>1.9508934165529013</v>
      </c>
      <c r="Q32" s="21">
        <f>'D62+D632'!Q32-'D62'!Q31</f>
        <v>1.9279198302234022</v>
      </c>
      <c r="R32" s="21">
        <f>'D62+D632'!R32-'D62'!R31</f>
        <v>1.8875349053343982</v>
      </c>
      <c r="S32" s="21">
        <f>'D62+D632'!S32-'D62'!S31</f>
        <v>1.8331292358954983</v>
      </c>
      <c r="T32" s="21">
        <f>'D62+D632'!T32-'D62'!T31</f>
        <v>1.8093783607125005</v>
      </c>
      <c r="U32" s="21">
        <f>'D62+D632'!U32-'D62'!U31</f>
        <v>1.8450943578151993</v>
      </c>
      <c r="V32" s="21">
        <f>'D62+D632'!V32-'D62'!V31</f>
        <v>1.9377602846977986</v>
      </c>
      <c r="W32" s="21">
        <f>'D62+D632'!W32-'D62'!W31</f>
        <v>2.0039027978058996</v>
      </c>
      <c r="X32" s="21">
        <f>'D62+D632'!X32-'D62'!X31</f>
        <v>1.9841681800090001</v>
      </c>
      <c r="Y32" s="21">
        <f>'D62+D632'!Y32-'D62'!Y31</f>
        <v>1.9328399580312983</v>
      </c>
      <c r="Z32" s="21">
        <f>'D62+D632'!Z32-'D62'!Z31</f>
        <v>1.7530196945123002</v>
      </c>
    </row>
    <row r="33" spans="2:27" ht="30">
      <c r="B33" s="20" t="s">
        <v>58</v>
      </c>
      <c r="C33" s="21">
        <f>'D62+D632'!C33-'D62'!C32</f>
        <v>2.4377201389162</v>
      </c>
      <c r="D33" s="21">
        <f>'D62+D632'!D33-'D62'!D32</f>
        <v>2.5184120991980006</v>
      </c>
      <c r="E33" s="21">
        <f>'D62+D632'!E33-'D62'!E32</f>
        <v>2.7977920730727988</v>
      </c>
      <c r="F33" s="21">
        <f>'D62+D632'!F33-'D62'!F32</f>
        <v>3.3153842028725009</v>
      </c>
      <c r="G33" s="21">
        <f>'D62+D632'!G33-'D62'!G32</f>
        <v>3.0386923565636987</v>
      </c>
      <c r="H33" s="21">
        <f>'D62+D632'!H33-'D62'!H32</f>
        <v>3.368811169471801</v>
      </c>
      <c r="I33" s="21">
        <f>'D62+D632'!I33-'D62'!I32</f>
        <v>3.2518732344426002</v>
      </c>
      <c r="J33" s="21">
        <f>'D62+D632'!J33-'D62'!J32</f>
        <v>3.0955660171554005</v>
      </c>
      <c r="K33" s="21">
        <f>'D62+D632'!K33-'D62'!K32</f>
        <v>3.7151759687190005</v>
      </c>
      <c r="L33" s="21">
        <f>'D62+D632'!L33-'D62'!L32</f>
        <v>3.6417061356557987</v>
      </c>
      <c r="M33" s="21">
        <f>'D62+D632'!M33-'D62'!M32</f>
        <v>3.6249364548479992</v>
      </c>
      <c r="N33" s="21">
        <f>'D62+D632'!N33-'D62'!N32</f>
        <v>3.3797511984338016</v>
      </c>
      <c r="O33" s="21">
        <f>'D62+D632'!O33-'D62'!O32</f>
        <v>3.2648557276517014</v>
      </c>
      <c r="P33" s="21">
        <f>'D62+D632'!P33-'D62'!P32</f>
        <v>3.2510894472144987</v>
      </c>
      <c r="Q33" s="21">
        <f>'D62+D632'!Q33-'D62'!Q32</f>
        <v>3.4220497555586</v>
      </c>
      <c r="R33" s="21">
        <f>'D62+D632'!R33-'D62'!R32</f>
        <v>3.3463841527329983</v>
      </c>
      <c r="S33" s="21">
        <f>'D62+D632'!S33-'D62'!S32</f>
        <v>3.4341411185496007</v>
      </c>
      <c r="T33" s="21">
        <f>'D62+D632'!T33-'D62'!T32</f>
        <v>3.3312001819200994</v>
      </c>
      <c r="U33" s="21">
        <f>'D62+D632'!U33-'D62'!U32</f>
        <v>3.2405122384279004</v>
      </c>
      <c r="V33" s="21">
        <f>'D62+D632'!V33-'D62'!V32</f>
        <v>3.3888791794818989</v>
      </c>
      <c r="W33" s="21">
        <f>'D62+D632'!W33-'D62'!W32</f>
        <v>3.318469734225399</v>
      </c>
      <c r="X33" s="21">
        <f>'D62+D632'!X33-'D62'!X32</f>
        <v>3.4172220379888003</v>
      </c>
      <c r="Y33" s="21">
        <f>'D62+D632'!Y33-'D62'!Y32</f>
        <v>3.465936658072799</v>
      </c>
      <c r="Z33" s="21">
        <f>'D62+D632'!Z33-'D62'!Z32</f>
        <v>3.4905132195022013</v>
      </c>
    </row>
    <row r="34" spans="2:27">
      <c r="B34" s="20" t="s">
        <v>59</v>
      </c>
      <c r="C34" s="21">
        <f>'D62+D632'!C34-'D62'!C33</f>
        <v>1.939897246366602</v>
      </c>
      <c r="D34" s="21">
        <f>'D62+D632'!D34-'D62'!D33</f>
        <v>2.0283639186041995</v>
      </c>
      <c r="E34" s="21">
        <f>'D62+D632'!E34-'D62'!E33</f>
        <v>2.0543015158079001</v>
      </c>
      <c r="F34" s="21">
        <f>'D62+D632'!F34-'D62'!F33</f>
        <v>2.0368181773992013</v>
      </c>
      <c r="G34" s="21">
        <f>'D62+D632'!G34-'D62'!G33</f>
        <v>2.1801998021390006</v>
      </c>
      <c r="H34" s="21">
        <f>'D62+D632'!H34-'D62'!H33</f>
        <v>2.2154080553021025</v>
      </c>
      <c r="I34" s="21">
        <f>'D62+D632'!I34-'D62'!I33</f>
        <v>2.1977066563435024</v>
      </c>
      <c r="J34" s="21">
        <f>'D62+D632'!J34-'D62'!J33</f>
        <v>2.0457734053776999</v>
      </c>
      <c r="K34" s="21">
        <f>'D62+D632'!K34-'D62'!K33</f>
        <v>2.0894464542608002</v>
      </c>
      <c r="L34" s="21">
        <f>'D62+D632'!L34-'D62'!L33</f>
        <v>2.3875569709707989</v>
      </c>
      <c r="M34" s="21">
        <f>'D62+D632'!M34-'D62'!M33</f>
        <v>2.4210572874942002</v>
      </c>
      <c r="N34" s="21">
        <f>'D62+D632'!N34-'D62'!N33</f>
        <v>2.4460463945893984</v>
      </c>
      <c r="O34" s="21">
        <f>'D62+D632'!O34-'D62'!O33</f>
        <v>2.3992600826838988</v>
      </c>
      <c r="P34" s="21">
        <f>'D62+D632'!P34-'D62'!P33</f>
        <v>2.3776078817486983</v>
      </c>
      <c r="Q34" s="21">
        <f>'D62+D632'!Q34-'D62'!Q33</f>
        <v>2.2511106895183026</v>
      </c>
      <c r="R34" s="21">
        <f>'D62+D632'!R34-'D62'!R33</f>
        <v>2.2739192814223017</v>
      </c>
      <c r="S34" s="21">
        <f>'D62+D632'!S34-'D62'!S33</f>
        <v>2.2701034001078995</v>
      </c>
      <c r="T34" s="21">
        <f>'D62+D632'!T34-'D62'!T33</f>
        <v>2.2226612970778987</v>
      </c>
      <c r="U34" s="21">
        <f>'D62+D632'!U34-'D62'!U33</f>
        <v>2.1777979771825002</v>
      </c>
      <c r="V34" s="21">
        <f>'D62+D632'!V34-'D62'!V33</f>
        <v>2.2080944800033002</v>
      </c>
      <c r="W34" s="21">
        <f>'D62+D632'!W34-'D62'!W33</f>
        <v>2.3590301336567023</v>
      </c>
      <c r="X34" s="21">
        <f>'D62+D632'!X34-'D62'!X33</f>
        <v>2.4543926409793002</v>
      </c>
      <c r="Y34" s="21">
        <f>'D62+D632'!Y34-'D62'!Y33</f>
        <v>2.495046021327898</v>
      </c>
      <c r="Z34" s="21">
        <f>'D62+D632'!Z34-'D62'!Z33</f>
        <v>2.315576707211898</v>
      </c>
    </row>
    <row r="35" spans="2:27">
      <c r="B35" s="20" t="s">
        <v>60</v>
      </c>
      <c r="C35" s="21">
        <f>'D62+D632'!C35-'D62'!C34</f>
        <v>2.2828455346070999</v>
      </c>
      <c r="D35" s="21">
        <f>'D62+D632'!D35-'D62'!D34</f>
        <v>2.2868702547085995</v>
      </c>
      <c r="E35" s="21">
        <f>'D62+D632'!E35-'D62'!E34</f>
        <v>2.3912162017968992</v>
      </c>
      <c r="F35" s="21">
        <f>'D62+D632'!F35-'D62'!F34</f>
        <v>2.3243297790035999</v>
      </c>
      <c r="G35" s="21">
        <f>'D62+D632'!G35-'D62'!G34</f>
        <v>2.4573895511818993</v>
      </c>
      <c r="H35" s="21">
        <f>'D62+D632'!H35-'D62'!H34</f>
        <v>2.5190653814907993</v>
      </c>
      <c r="I35" s="21">
        <f>'D62+D632'!I35-'D62'!I34</f>
        <v>2.6038432758593011</v>
      </c>
      <c r="J35" s="21">
        <f>'D62+D632'!J35-'D62'!J34</f>
        <v>2.4166133817646003</v>
      </c>
      <c r="K35" s="21">
        <f>'D62+D632'!K35-'D62'!K34</f>
        <v>2.5977318164166014</v>
      </c>
      <c r="L35" s="21">
        <f>'D62+D632'!L35-'D62'!L34</f>
        <v>2.9589278558047987</v>
      </c>
      <c r="M35" s="21">
        <f>'D62+D632'!M35-'D62'!M34</f>
        <v>2.9372090108573996</v>
      </c>
      <c r="N35" s="21">
        <f>'D62+D632'!N35-'D62'!N34</f>
        <v>2.8645350850106013</v>
      </c>
      <c r="O35" s="21">
        <f>'D62+D632'!O35-'D62'!O34</f>
        <v>2.7779922854462029</v>
      </c>
      <c r="P35" s="21">
        <f>'D62+D632'!P35-'D62'!P34</f>
        <v>2.7687753741035017</v>
      </c>
      <c r="Q35" s="21">
        <f>'D62+D632'!Q35-'D62'!Q34</f>
        <v>2.6812673191850998</v>
      </c>
      <c r="R35" s="21">
        <f>'D62+D632'!R35-'D62'!R34</f>
        <v>2.6136221474879999</v>
      </c>
      <c r="S35" s="21">
        <f>'D62+D632'!S35-'D62'!S34</f>
        <v>2.6190440146505019</v>
      </c>
      <c r="T35" s="21">
        <f>'D62+D632'!T35-'D62'!T34</f>
        <v>2.5840495579577976</v>
      </c>
      <c r="U35" s="21">
        <f>'D62+D632'!U35-'D62'!U34</f>
        <v>2.5943761981594982</v>
      </c>
      <c r="V35" s="21">
        <f>'D62+D632'!V35-'D62'!V34</f>
        <v>2.6205422306593995</v>
      </c>
      <c r="W35" s="21">
        <f>'D62+D632'!W35-'D62'!W34</f>
        <v>2.9758752548233005</v>
      </c>
      <c r="X35" s="21">
        <f>'D62+D632'!X35-'D62'!X34</f>
        <v>2.9216316976317991</v>
      </c>
      <c r="Y35" s="21">
        <f>'D62+D632'!Y35-'D62'!Y34</f>
        <v>2.7877250698697011</v>
      </c>
      <c r="Z35" s="21">
        <f>'D62+D632'!Z35-'D62'!Z34</f>
        <v>2.7342550743363994</v>
      </c>
    </row>
    <row r="36" spans="2:27">
      <c r="B36" s="20" t="s">
        <v>61</v>
      </c>
      <c r="C36" s="21">
        <f>'D62+D632'!C36-'D62'!C35</f>
        <v>2.3676617720931006</v>
      </c>
      <c r="D36" s="21">
        <f>'D62+D632'!D36-'D62'!D35</f>
        <v>2.477084987657701</v>
      </c>
      <c r="E36" s="21">
        <f>'D62+D632'!E36-'D62'!E35</f>
        <v>2.7142155324434007</v>
      </c>
      <c r="F36" s="21">
        <f>'D62+D632'!F36-'D62'!F35</f>
        <v>2.7602119327481009</v>
      </c>
      <c r="G36" s="21">
        <f>'D62+D632'!G36-'D62'!G35</f>
        <v>2.6032917916813982</v>
      </c>
      <c r="H36" s="21">
        <f>'D62+D632'!H36-'D62'!H35</f>
        <v>2.6058874512707995</v>
      </c>
      <c r="I36" s="21">
        <f>'D62+D632'!I36-'D62'!I35</f>
        <v>2.5515522945527014</v>
      </c>
      <c r="J36" s="21">
        <f>'D62+D632'!J36-'D62'!J35</f>
        <v>2.5715313100158017</v>
      </c>
      <c r="K36" s="21">
        <f>'D62+D632'!K36-'D62'!K35</f>
        <v>2.7137090865886009</v>
      </c>
      <c r="L36" s="21">
        <f>'D62+D632'!L36-'D62'!L35</f>
        <v>3.0886683547168001</v>
      </c>
      <c r="M36" s="21">
        <f>'D62+D632'!M36-'D62'!M35</f>
        <v>3.1624952731653</v>
      </c>
      <c r="N36" s="21">
        <f>'D62+D632'!N36-'D62'!N35</f>
        <v>3.2252178572055019</v>
      </c>
      <c r="O36" s="21">
        <f>'D62+D632'!O36-'D62'!O35</f>
        <v>3.317696385459298</v>
      </c>
      <c r="P36" s="21">
        <f>'D62+D632'!P36-'D62'!P35</f>
        <v>3.4621605185185995</v>
      </c>
      <c r="Q36" s="21">
        <f>'D62+D632'!Q36-'D62'!Q35</f>
        <v>3.5324469691445994</v>
      </c>
      <c r="R36" s="21">
        <f>'D62+D632'!R36-'D62'!R35</f>
        <v>3.6042341870788004</v>
      </c>
      <c r="S36" s="21">
        <f>'D62+D632'!S36-'D62'!S35</f>
        <v>3.8777513598373989</v>
      </c>
      <c r="T36" s="21">
        <f>'D62+D632'!T36-'D62'!T35</f>
        <v>3.7379549705022992</v>
      </c>
      <c r="U36" s="21">
        <f>'D62+D632'!U36-'D62'!U35</f>
        <v>3.6285962422171991</v>
      </c>
      <c r="V36" s="21">
        <f>'D62+D632'!V36-'D62'!V35</f>
        <v>3.5248437302260012</v>
      </c>
      <c r="W36" s="21">
        <f>'D62+D632'!W36-'D62'!W35</f>
        <v>3.6133000383590002</v>
      </c>
      <c r="X36" s="21">
        <f>'D62+D632'!X36-'D62'!X35</f>
        <v>3.5361827057009005</v>
      </c>
      <c r="Y36" s="21">
        <f>'D62+D632'!Y36-'D62'!Y35</f>
        <v>3.4270037343924997</v>
      </c>
      <c r="Z36" s="21">
        <f>'D62+D632'!Z36-'D62'!Z35</f>
        <v>3.4472288457191986</v>
      </c>
    </row>
    <row r="37" spans="2:27">
      <c r="B37" s="20" t="s">
        <v>62</v>
      </c>
      <c r="C37" s="21">
        <f>'D62+D632'!C37-'D62'!C36</f>
        <v>0.98854808095835089</v>
      </c>
      <c r="D37" s="21">
        <f>'D62+D632'!D37-'D62'!D36</f>
        <v>0.91171699961704888</v>
      </c>
      <c r="E37" s="21">
        <f>'D62+D632'!E37-'D62'!E36</f>
        <v>0.95760596615057914</v>
      </c>
      <c r="F37" s="21">
        <f>'D62+D632'!F37-'D62'!F36</f>
        <v>1.0158395772700999</v>
      </c>
      <c r="G37" s="21">
        <f>'D62+D632'!G37-'D62'!G36</f>
        <v>1.0317846124249996</v>
      </c>
      <c r="H37" s="21">
        <f>'D62+D632'!H37-'D62'!H36</f>
        <v>1.0739211081626987</v>
      </c>
      <c r="I37" s="21">
        <f>'D62+D632'!I37-'D62'!I36</f>
        <v>1.0467174309811007</v>
      </c>
      <c r="J37" s="21">
        <f>'D62+D632'!J37-'D62'!J36</f>
        <v>0.98530746306775008</v>
      </c>
      <c r="K37" s="21">
        <f>'D62+D632'!K37-'D62'!K36</f>
        <v>0.90754068096207874</v>
      </c>
      <c r="L37" s="21">
        <f>'D62+D632'!L37-'D62'!L36</f>
        <v>0.92055394795300138</v>
      </c>
      <c r="M37" s="21">
        <f>'D62+D632'!M37-'D62'!M36</f>
        <v>0.92025377019687049</v>
      </c>
      <c r="N37" s="21">
        <f>'D62+D632'!N37-'D62'!N36</f>
        <v>0.93377980402051897</v>
      </c>
      <c r="O37" s="21">
        <f>'D62+D632'!O37-'D62'!O36</f>
        <v>0.9940097638614791</v>
      </c>
      <c r="P37" s="21">
        <f>'D62+D632'!P37-'D62'!P36</f>
        <v>1.0078647101388789</v>
      </c>
      <c r="Q37" s="21">
        <f>'D62+D632'!Q37-'D62'!Q36</f>
        <v>1.0485587940069987</v>
      </c>
      <c r="R37" s="21">
        <f>'D62+D632'!R37-'D62'!R36</f>
        <v>1.0940314644018994</v>
      </c>
      <c r="S37" s="21">
        <f>'D62+D632'!S37-'D62'!S36</f>
        <v>1.1303856120181006</v>
      </c>
      <c r="T37" s="21">
        <f>'D62+D632'!T37-'D62'!T36</f>
        <v>1.1671318637596002</v>
      </c>
      <c r="U37" s="21">
        <f>'D62+D632'!U37-'D62'!U36</f>
        <v>1.117739119747899</v>
      </c>
      <c r="V37" s="21">
        <f>'D62+D632'!V37-'D62'!V36</f>
        <v>1.1136195324051901</v>
      </c>
      <c r="W37" s="21">
        <f>'D62+D632'!W37-'D62'!W36</f>
        <v>1.2011570865662993</v>
      </c>
      <c r="X37" s="21">
        <f>'D62+D632'!X37-'D62'!X36</f>
        <v>1.4089067844221006</v>
      </c>
      <c r="Y37" s="21">
        <f>'D62+D632'!Y37-'D62'!Y36</f>
        <v>1.0515654251413498</v>
      </c>
      <c r="Z37" s="21">
        <f>'D62+D632'!Z37-'D62'!Z36</f>
        <v>1.0998196516214502</v>
      </c>
    </row>
    <row r="38" spans="2:27" ht="30">
      <c r="B38" s="20" t="s">
        <v>63</v>
      </c>
      <c r="C38" s="21">
        <f>'D62+D632'!C38-'D62'!C37</f>
        <v>1.6795790514120998</v>
      </c>
      <c r="D38" s="21">
        <f>'D62+D632'!D38-'D62'!D37</f>
        <v>1.7747473028918996</v>
      </c>
      <c r="E38" s="21">
        <f>'D62+D632'!E38-'D62'!E37</f>
        <v>2.005893713400301</v>
      </c>
      <c r="F38" s="21">
        <f>'D62+D632'!F38-'D62'!F37</f>
        <v>2.1031776936806992</v>
      </c>
      <c r="G38" s="21">
        <f>'D62+D632'!G38-'D62'!G37</f>
        <v>2.2192030012770001</v>
      </c>
      <c r="H38" s="21">
        <f>'D62+D632'!H38-'D62'!H37</f>
        <v>2.238571752330099</v>
      </c>
      <c r="I38" s="21">
        <f>'D62+D632'!I38-'D62'!I37</f>
        <v>2.2993971623014993</v>
      </c>
      <c r="J38" s="21">
        <f>'D62+D632'!J38-'D62'!J37</f>
        <v>2.2516617172836995</v>
      </c>
      <c r="K38" s="21">
        <f>'D62+D632'!K38-'D62'!K37</f>
        <v>2.3050953815260993</v>
      </c>
      <c r="L38" s="21">
        <f>'D62+D632'!L38-'D62'!L37</f>
        <v>2.4666161329852994</v>
      </c>
      <c r="M38" s="21">
        <f>'D62+D632'!M38-'D62'!M37</f>
        <v>2.4425057800396015</v>
      </c>
      <c r="N38" s="21">
        <f>'D62+D632'!N38-'D62'!N37</f>
        <v>2.4397476226850987</v>
      </c>
      <c r="O38" s="21">
        <f>'D62+D632'!O38-'D62'!O37</f>
        <v>2.422806592694899</v>
      </c>
      <c r="P38" s="21">
        <f>'D62+D632'!P38-'D62'!P37</f>
        <v>2.3142978879632015</v>
      </c>
      <c r="Q38" s="21">
        <f>'D62+D632'!Q38-'D62'!Q37</f>
        <v>2.3119826213387</v>
      </c>
      <c r="R38" s="21">
        <f>'D62+D632'!R38-'D62'!R37</f>
        <v>2.4016267569585992</v>
      </c>
      <c r="S38" s="21">
        <f>'D62+D632'!S38-'D62'!S37</f>
        <v>2.4192564437939001</v>
      </c>
      <c r="T38" s="21">
        <f>'D62+D632'!T38-'D62'!T37</f>
        <v>2.3938742327664002</v>
      </c>
      <c r="U38" s="21">
        <f>'D62+D632'!U38-'D62'!U37</f>
        <v>2.3840498368259997</v>
      </c>
      <c r="V38" s="21">
        <f>'D62+D632'!V38-'D62'!V37</f>
        <v>2.4681266705492</v>
      </c>
      <c r="W38" s="21">
        <f>'D62+D632'!W38-'D62'!W37</f>
        <v>2.9929364873358004</v>
      </c>
      <c r="X38" s="21">
        <f>'D62+D632'!X38-'D62'!X37</f>
        <v>2.875120329045199</v>
      </c>
      <c r="Y38" s="21">
        <f>'D62+D632'!Y38-'D62'!Y37</f>
        <v>2.6475324054355998</v>
      </c>
      <c r="Z38" s="21">
        <f>'D62+D632'!Z38-'D62'!Z37</f>
        <v>2.5519997644737984</v>
      </c>
    </row>
    <row r="39" spans="2:27" ht="30">
      <c r="B39" s="20" t="s">
        <v>64</v>
      </c>
      <c r="C39" s="21">
        <f>'D62+D632'!C39-'D62'!C38</f>
        <v>0</v>
      </c>
      <c r="D39" s="21">
        <f>'D62+D632'!D39-'D62'!D38</f>
        <v>0</v>
      </c>
      <c r="E39" s="21">
        <f>'D62+D632'!E39-'D62'!E38</f>
        <v>0</v>
      </c>
      <c r="F39" s="21">
        <f>'D62+D632'!F39-'D62'!F38</f>
        <v>0</v>
      </c>
      <c r="G39" s="21">
        <f>'D62+D632'!G39-'D62'!G38</f>
        <v>0</v>
      </c>
      <c r="H39" s="21">
        <f>'D62+D632'!H39-'D62'!H38</f>
        <v>0</v>
      </c>
      <c r="I39" s="21">
        <f>'D62+D632'!I39-'D62'!I38</f>
        <v>0</v>
      </c>
      <c r="J39" s="21">
        <f>'D62+D632'!J39-'D62'!J38</f>
        <v>0</v>
      </c>
      <c r="K39" s="21">
        <f>'D62+D632'!K39-'D62'!K38</f>
        <v>0</v>
      </c>
      <c r="L39" s="21">
        <f>'D62+D632'!L39-'D62'!L38</f>
        <v>0</v>
      </c>
      <c r="M39" s="21">
        <f>'D62+D632'!M39-'D62'!M38</f>
        <v>0</v>
      </c>
      <c r="N39" s="21">
        <f>'D62+D632'!N39-'D62'!N38</f>
        <v>0</v>
      </c>
      <c r="O39" s="21">
        <f>'D62+D632'!O39-'D62'!O38</f>
        <v>0</v>
      </c>
      <c r="P39" s="21">
        <f>'D62+D632'!P39-'D62'!P38</f>
        <v>0</v>
      </c>
      <c r="Q39" s="21">
        <f>'D62+D632'!Q39-'D62'!Q38</f>
        <v>0</v>
      </c>
      <c r="R39" s="21">
        <f>'D62+D632'!R39-'D62'!R38</f>
        <v>0</v>
      </c>
      <c r="S39" s="21">
        <f>'D62+D632'!S39-'D62'!S38</f>
        <v>0</v>
      </c>
      <c r="T39" s="21">
        <f>'D62+D632'!T39-'D62'!T38</f>
        <v>0</v>
      </c>
      <c r="U39" s="21">
        <f>'D62+D632'!U39-'D62'!U38</f>
        <v>0</v>
      </c>
      <c r="V39" s="21">
        <f>'D62+D632'!V39-'D62'!V38</f>
        <v>0</v>
      </c>
      <c r="W39" s="21">
        <f>'D62+D632'!W39-'D62'!W38</f>
        <v>0</v>
      </c>
      <c r="X39" s="21">
        <f>'D62+D632'!X39-'D62'!X38</f>
        <v>0</v>
      </c>
      <c r="Y39" s="21">
        <f>'D62+D632'!Y39-'D62'!Y38</f>
        <v>0</v>
      </c>
      <c r="Z39" s="21">
        <f>'D62+D632'!Z39-'D62'!Z38</f>
        <v>0</v>
      </c>
    </row>
    <row r="40" spans="2:27">
      <c r="B40" s="20" t="s">
        <v>84</v>
      </c>
      <c r="C40" s="21">
        <f>'D62+D632'!C40-'D62'!C39</f>
        <v>4.6968700085948019</v>
      </c>
      <c r="D40" s="21">
        <f>'D62+D632'!D40-'D62'!D39</f>
        <v>4.7558024955975</v>
      </c>
      <c r="E40" s="21">
        <f>'D62+D632'!E40-'D62'!E39</f>
        <v>4.8879336917529006</v>
      </c>
      <c r="F40" s="21">
        <f>'D62+D632'!F40-'D62'!F39</f>
        <v>4.9821485570182986</v>
      </c>
      <c r="G40" s="21">
        <f>'D62+D632'!G40-'D62'!G39</f>
        <v>4.9300323334887022</v>
      </c>
      <c r="H40" s="21">
        <f>'D62+D632'!H40-'D62'!H39</f>
        <v>4.9441643689614008</v>
      </c>
      <c r="I40" s="21">
        <f>'D62+D632'!I40-'D62'!I39</f>
        <v>4.9821790515094015</v>
      </c>
      <c r="J40" s="21">
        <f>'D62+D632'!J40-'D62'!J39</f>
        <v>4.9247921817190008</v>
      </c>
      <c r="K40" s="21">
        <f>'D62+D632'!K40-'D62'!K39</f>
        <v>5.0563001223664994</v>
      </c>
      <c r="L40" s="21">
        <f>'D62+D632'!L40-'D62'!L39</f>
        <v>5.5429392222053018</v>
      </c>
      <c r="M40" s="21">
        <f>'D62+D632'!M40-'D62'!M39</f>
        <v>5.5363673624968968</v>
      </c>
      <c r="N40" s="21">
        <f>'D62+D632'!N40-'D62'!N39</f>
        <v>5.4706917627534999</v>
      </c>
      <c r="O40" s="21">
        <f>'D62+D632'!O40-'D62'!O39</f>
        <v>5.5349407767960983</v>
      </c>
      <c r="P40" s="21">
        <f>'D62+D632'!P40-'D62'!P39</f>
        <v>5.6298366722559976</v>
      </c>
      <c r="Q40" s="21">
        <f>'D62+D632'!Q40-'D62'!Q39</f>
        <v>5.6735431417361006</v>
      </c>
      <c r="R40" s="21">
        <f>'D62+D632'!R40-'D62'!R39</f>
        <v>5.639230530708403</v>
      </c>
      <c r="S40" s="21">
        <f>'D62+D632'!S40-'D62'!S39</f>
        <v>5.7075284677465987</v>
      </c>
      <c r="T40" s="21">
        <f>'D62+D632'!T40-'D62'!T39</f>
        <v>5.6934625896606015</v>
      </c>
      <c r="U40" s="21">
        <f>'D62+D632'!U40-'D62'!U39</f>
        <v>5.6687186842717985</v>
      </c>
      <c r="V40" s="21">
        <f>'D62+D632'!V40-'D62'!V39</f>
        <v>5.7147636827967006</v>
      </c>
      <c r="W40" s="21">
        <f>'D62+D632'!W40-'D62'!W39</f>
        <v>6.0979220270145014</v>
      </c>
      <c r="X40" s="21">
        <f>'D62+D632'!X40-'D62'!X39</f>
        <v>6.1778232132311004</v>
      </c>
      <c r="Y40" s="21">
        <f>'D62+D632'!Y40-'D62'!Y39</f>
        <v>5.9964424074261018</v>
      </c>
      <c r="Z40" s="21">
        <f>'D62+D632'!Z40-'D62'!Z39</f>
        <v>5.8680591641925979</v>
      </c>
    </row>
    <row r="41" spans="2:27" ht="30">
      <c r="B41" s="20" t="s">
        <v>85</v>
      </c>
      <c r="C41" s="21">
        <f>'D62+D632'!C41-'D62'!C40</f>
        <v>4.404011433376299</v>
      </c>
      <c r="D41" s="21">
        <f>'D62+D632'!D41-'D62'!D40</f>
        <v>4.4632156463758008</v>
      </c>
      <c r="E41" s="21">
        <f>'D62+D632'!E41-'D62'!E40</f>
        <v>4.5898336186076989</v>
      </c>
      <c r="F41" s="21">
        <f>'D62+D632'!F41-'D62'!F40</f>
        <v>4.6870172925458018</v>
      </c>
      <c r="G41" s="21">
        <f>'D62+D632'!G41-'D62'!G40</f>
        <v>4.6342863835138015</v>
      </c>
      <c r="H41" s="21">
        <f>'D62+D632'!H41-'D62'!H40</f>
        <v>4.6247101199266982</v>
      </c>
      <c r="I41" s="21">
        <f>'D62+D632'!I41-'D62'!I40</f>
        <v>4.6500772820006997</v>
      </c>
      <c r="J41" s="21">
        <f>'D62+D632'!J41-'D62'!J40</f>
        <v>4.5747934416763005</v>
      </c>
      <c r="K41" s="21">
        <f>'D62+D632'!K41-'D62'!K40</f>
        <v>4.6774561144680007</v>
      </c>
      <c r="L41" s="21">
        <f>'D62+D632'!L41-'D62'!L40</f>
        <v>5.1500368829536001</v>
      </c>
      <c r="M41" s="21">
        <f>'D62+D632'!M41-'D62'!M40</f>
        <v>5.1207213579425996</v>
      </c>
      <c r="N41" s="21">
        <f>'D62+D632'!N41-'D62'!N40</f>
        <v>5.0552889266876981</v>
      </c>
      <c r="O41" s="21">
        <f>'D62+D632'!O41-'D62'!O40</f>
        <v>5.1061964040913992</v>
      </c>
      <c r="P41" s="21">
        <f>'D62+D632'!P41-'D62'!P40</f>
        <v>5.1948952617003989</v>
      </c>
      <c r="Q41" s="21">
        <f>'D62+D632'!Q41-'D62'!Q40</f>
        <v>5.2314860499106004</v>
      </c>
      <c r="R41" s="21">
        <f>'D62+D632'!R41-'D62'!R40</f>
        <v>5.1928175442807998</v>
      </c>
      <c r="S41" s="21">
        <f>'D62+D632'!S41-'D62'!S40</f>
        <v>5.2627061585627004</v>
      </c>
      <c r="T41" s="21">
        <f>'D62+D632'!T41-'D62'!T40</f>
        <v>5.226297697989299</v>
      </c>
      <c r="U41" s="21">
        <f>'D62+D632'!U41-'D62'!U40</f>
        <v>5.1868235901278013</v>
      </c>
      <c r="V41" s="21">
        <f>'D62+D632'!V41-'D62'!V40</f>
        <v>5.2147847874615003</v>
      </c>
      <c r="W41" s="21">
        <f>'D62+D632'!W41-'D62'!W40</f>
        <v>5.5413247784926973</v>
      </c>
      <c r="X41" s="21">
        <f>'D62+D632'!X41-'D62'!X40</f>
        <v>5.6052070638984013</v>
      </c>
      <c r="Y41" s="21">
        <f>'D62+D632'!Y41-'D62'!Y40</f>
        <v>5.4238912201107983</v>
      </c>
      <c r="Z41" s="21">
        <f>'D62+D632'!Z41-'D62'!Z40</f>
        <v>5.3072830407223979</v>
      </c>
    </row>
    <row r="43" spans="2:27">
      <c r="B43" s="26" t="s">
        <v>65</v>
      </c>
      <c r="AA43" s="27" t="s">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B3CDA-8804-446B-A7CD-21ECC1164F15}">
  <dimension ref="B1:N43"/>
  <sheetViews>
    <sheetView topLeftCell="A3" workbookViewId="0">
      <selection activeCell="M41" sqref="B6:M41"/>
    </sheetView>
  </sheetViews>
  <sheetFormatPr baseColWidth="10" defaultRowHeight="15"/>
  <cols>
    <col min="1" max="16384" width="11.42578125" style="15"/>
  </cols>
  <sheetData>
    <row r="1" spans="2:13">
      <c r="B1" s="16" t="s">
        <v>0</v>
      </c>
    </row>
    <row r="2" spans="2:13">
      <c r="B2" s="17" t="s">
        <v>1</v>
      </c>
    </row>
    <row r="3" spans="2:13">
      <c r="B3" s="17" t="s">
        <v>92</v>
      </c>
    </row>
    <row r="4" spans="2:13">
      <c r="B4" s="17" t="s">
        <v>2</v>
      </c>
    </row>
    <row r="6" spans="2:13" ht="30">
      <c r="B6" s="18" t="s">
        <v>3</v>
      </c>
      <c r="C6" s="19" t="s">
        <v>4</v>
      </c>
      <c r="D6" s="19" t="s">
        <v>11</v>
      </c>
      <c r="E6" s="19" t="s">
        <v>12</v>
      </c>
      <c r="F6" s="19" t="s">
        <v>13</v>
      </c>
      <c r="G6" s="19">
        <v>2017</v>
      </c>
      <c r="H6" s="19" t="s">
        <v>22</v>
      </c>
      <c r="I6" s="19" t="s">
        <v>23</v>
      </c>
      <c r="J6" s="19" t="s">
        <v>24</v>
      </c>
      <c r="K6" s="19" t="s">
        <v>25</v>
      </c>
      <c r="L6" s="19" t="s">
        <v>26</v>
      </c>
      <c r="M6" s="19" t="s">
        <v>27</v>
      </c>
    </row>
    <row r="7" spans="2:13">
      <c r="B7" s="20" t="s">
        <v>30</v>
      </c>
      <c r="C7" s="21">
        <f>'D62+D632'!C7-'D62'!C6</f>
        <v>3.0239848982563018</v>
      </c>
      <c r="D7" s="21">
        <f>'D62+D632'!J7-'D62'!J6</f>
        <v>3.3704297339540013</v>
      </c>
      <c r="E7" s="21">
        <f>'D62+D632'!K7-'D62'!K6</f>
        <v>3.4673056932440005</v>
      </c>
      <c r="F7" s="21">
        <f>'D62+D632'!L7-'D62'!L6</f>
        <v>3.661452106454</v>
      </c>
      <c r="G7" s="21">
        <f>'D62+D632'!T7-'D62'!T6</f>
        <v>3.9555898762500981</v>
      </c>
      <c r="H7" s="21">
        <f>'D62+D632'!U7-'D62'!U6</f>
        <v>3.9995061333920994</v>
      </c>
      <c r="I7" s="21">
        <f>'D62+D632'!V7-'D62'!V6</f>
        <v>4.0640851302040026</v>
      </c>
      <c r="J7" s="21">
        <f>'D62+D632'!W7-'D62'!W6</f>
        <v>4.2187130534314008</v>
      </c>
      <c r="K7" s="21">
        <f>'D62+D632'!X7-'D62'!X6</f>
        <v>4.5013285771568015</v>
      </c>
      <c r="L7" s="21">
        <f>'D62+D632'!Y7-'D62'!Y6</f>
        <v>4.2850381631463001</v>
      </c>
      <c r="M7" s="21">
        <f>'D62+D632'!Z7-'D62'!Z6</f>
        <v>4.4025663014752006</v>
      </c>
    </row>
    <row r="8" spans="2:13">
      <c r="B8" s="20" t="s">
        <v>31</v>
      </c>
      <c r="C8" s="21">
        <f>'D62+D632'!C8-'D62'!C7</f>
        <v>6.0383873086601998</v>
      </c>
      <c r="D8" s="21">
        <f>'D62+D632'!J8-'D62'!J7</f>
        <v>6.5661696722735989</v>
      </c>
      <c r="E8" s="21">
        <f>'D62+D632'!K8-'D62'!K7</f>
        <v>7.0918519794702011</v>
      </c>
      <c r="F8" s="21">
        <f>'D62+D632'!L8-'D62'!L7</f>
        <v>7.6472048103311003</v>
      </c>
      <c r="G8" s="21">
        <f>'D62+D632'!T8-'D62'!T7</f>
        <v>7.6711203606978025</v>
      </c>
      <c r="H8" s="21">
        <f>'D62+D632'!U8-'D62'!U7</f>
        <v>7.6817475306414984</v>
      </c>
      <c r="I8" s="21">
        <f>'D62+D632'!V8-'D62'!V7</f>
        <v>7.6204585761575991</v>
      </c>
      <c r="J8" s="21">
        <f>'D62+D632'!W8-'D62'!W7</f>
        <v>7.8096452211736995</v>
      </c>
      <c r="K8" s="21">
        <f>'D62+D632'!X8-'D62'!X7</f>
        <v>7.9997913139160985</v>
      </c>
      <c r="L8" s="21">
        <f>'D62+D632'!Y8-'D62'!Y7</f>
        <v>7.8341409608767982</v>
      </c>
      <c r="M8" s="21">
        <f>'D62+D632'!Z8-'D62'!Z7</f>
        <v>7.8440858826611013</v>
      </c>
    </row>
    <row r="9" spans="2:13">
      <c r="B9" s="20" t="s">
        <v>32</v>
      </c>
      <c r="C9" s="21">
        <f>'D62+D632'!C9-'D62'!C8</f>
        <v>1.6187930069589207</v>
      </c>
      <c r="D9" s="21">
        <f>'D62+D632'!J9-'D62'!J8</f>
        <v>1.8494467442625204</v>
      </c>
      <c r="E9" s="21">
        <f>'D62+D632'!K9-'D62'!K8</f>
        <v>1.9383950065206914</v>
      </c>
      <c r="F9" s="21">
        <f>'D62+D632'!L9-'D62'!L8</f>
        <v>2.2195153926536086</v>
      </c>
      <c r="G9" s="21">
        <f>'D62+D632'!T9-'D62'!T8</f>
        <v>2.2291920971335095</v>
      </c>
      <c r="H9" s="21">
        <f>'D62+D632'!U9-'D62'!U8</f>
        <v>2.2200006709382798</v>
      </c>
      <c r="I9" s="21">
        <f>'D62+D632'!V9-'D62'!V8</f>
        <v>2.2036573026108002</v>
      </c>
      <c r="J9" s="21">
        <f>'D62+D632'!W9-'D62'!W8</f>
        <v>2.3119286547743005</v>
      </c>
      <c r="K9" s="21">
        <f>'D62+D632'!X9-'D62'!X8</f>
        <v>2.2071378939655997</v>
      </c>
      <c r="L9" s="21">
        <f>'D62+D632'!Y9-'D62'!Y8</f>
        <v>2.0419931671659004</v>
      </c>
      <c r="M9" s="21">
        <f>'D62+D632'!Z9-'D62'!Z8</f>
        <v>2.0533708726876991</v>
      </c>
    </row>
    <row r="10" spans="2:13">
      <c r="B10" s="20" t="s">
        <v>35</v>
      </c>
      <c r="C10" s="21">
        <f>'D62+D632'!C10-'D62'!C9</f>
        <v>2.6350377130474989</v>
      </c>
      <c r="D10" s="21">
        <f>'D62+D632'!J10-'D62'!J9</f>
        <v>2.6642438253718996</v>
      </c>
      <c r="E10" s="21">
        <f>'D62+D632'!K10-'D62'!K9</f>
        <v>2.6794374033452009</v>
      </c>
      <c r="F10" s="21">
        <f>'D62+D632'!L10-'D62'!L9</f>
        <v>3.0533733958010991</v>
      </c>
      <c r="G10" s="21">
        <f>'D62+D632'!T10-'D62'!T9</f>
        <v>2.9411639775230007</v>
      </c>
      <c r="H10" s="21">
        <f>'D62+D632'!U10-'D62'!U9</f>
        <v>2.9135064583575989</v>
      </c>
      <c r="I10" s="21">
        <f>'D62+D632'!V10-'D62'!V9</f>
        <v>3.0042101462946995</v>
      </c>
      <c r="J10" s="21">
        <f>'D62+D632'!W10-'D62'!W9</f>
        <v>3.5144787913083011</v>
      </c>
      <c r="K10" s="21">
        <f>'D62+D632'!X10-'D62'!X9</f>
        <v>3.4784325009452974</v>
      </c>
      <c r="L10" s="21">
        <f>'D62+D632'!Y10-'D62'!Y9</f>
        <v>3.2016609663266991</v>
      </c>
      <c r="M10" s="21">
        <f>'D62+D632'!Z10-'D62'!Z9</f>
        <v>3.3827007001877014</v>
      </c>
    </row>
    <row r="11" spans="2:13">
      <c r="B11" s="20" t="s">
        <v>36</v>
      </c>
      <c r="C11" s="21">
        <f>'D62+D632'!C11-'D62'!C10</f>
        <v>1.2194730350223999</v>
      </c>
      <c r="D11" s="21">
        <f>'D62+D632'!J11-'D62'!J10</f>
        <v>1.544507759950001</v>
      </c>
      <c r="E11" s="21">
        <f>'D62+D632'!K11-'D62'!K10</f>
        <v>1.5814593760832985</v>
      </c>
      <c r="F11" s="21">
        <f>'D62+D632'!L11-'D62'!L10</f>
        <v>1.6906914992583992</v>
      </c>
      <c r="G11" s="21">
        <f>'D62+D632'!T11-'D62'!T10</f>
        <v>1.407021775969298</v>
      </c>
      <c r="H11" s="21">
        <f>'D62+D632'!U11-'D62'!U10</f>
        <v>1.379559507464899</v>
      </c>
      <c r="I11" s="21">
        <f>'D62+D632'!V11-'D62'!V10</f>
        <v>1.3812942035172</v>
      </c>
      <c r="J11" s="21">
        <f>'D62+D632'!W11-'D62'!W10</f>
        <v>1.3862764163893999</v>
      </c>
      <c r="K11" s="21">
        <f>'D62+D632'!X11-'D62'!X10</f>
        <v>1.5737755008598011</v>
      </c>
      <c r="L11" s="21">
        <f>'D62+D632'!Y11-'D62'!Y10</f>
        <v>1.2711006572185006</v>
      </c>
      <c r="M11" s="21">
        <f>'D62+D632'!Z11-'D62'!Z10</f>
        <v>1.3163776429372991</v>
      </c>
    </row>
    <row r="12" spans="2:13">
      <c r="B12" s="20" t="s">
        <v>37</v>
      </c>
      <c r="C12" s="21">
        <f>'D62+D632'!C12-'D62'!C11</f>
        <v>1.5490197799267804</v>
      </c>
      <c r="D12" s="21">
        <f>'D62+D632'!J12-'D62'!J11</f>
        <v>1.3144607531785493</v>
      </c>
      <c r="E12" s="21">
        <f>'D62+D632'!K12-'D62'!K11</f>
        <v>1.5602696898515003</v>
      </c>
      <c r="F12" s="21">
        <f>'D62+D632'!L12-'D62'!L11</f>
        <v>1.9168525671774006</v>
      </c>
      <c r="G12" s="21">
        <f>'D62+D632'!T12-'D62'!T11</f>
        <v>1.8292392622060003</v>
      </c>
      <c r="H12" s="21">
        <f>'D62+D632'!U12-'D62'!U11</f>
        <v>1.8908051773593009</v>
      </c>
      <c r="I12" s="21">
        <f>'D62+D632'!V12-'D62'!V11</f>
        <v>1.9043228316919993</v>
      </c>
      <c r="J12" s="21">
        <f>'D62+D632'!W12-'D62'!W11</f>
        <v>2.3062326222841989</v>
      </c>
      <c r="K12" s="21">
        <f>'D62+D632'!X12-'D62'!X11</f>
        <v>2.4224128474334012</v>
      </c>
      <c r="L12" s="21">
        <f>'D62+D632'!Y12-'D62'!Y11</f>
        <v>2.2940056088143006</v>
      </c>
      <c r="M12" s="21">
        <f>'D62+D632'!Z12-'D62'!Z11</f>
        <v>2.2064651913677</v>
      </c>
    </row>
    <row r="13" spans="2:13">
      <c r="B13" s="20" t="s">
        <v>38</v>
      </c>
      <c r="C13" s="21">
        <f>'D62+D632'!C13-'D62'!C12</f>
        <v>1.5705424310412983</v>
      </c>
      <c r="D13" s="21">
        <f>'D62+D632'!J13-'D62'!J12</f>
        <v>2.0710043355305015</v>
      </c>
      <c r="E13" s="21">
        <f>'D62+D632'!K13-'D62'!K12</f>
        <v>2.228022218447002</v>
      </c>
      <c r="F13" s="21">
        <f>'D62+D632'!L13-'D62'!L12</f>
        <v>2.5289569978265014</v>
      </c>
      <c r="G13" s="21">
        <f>'D62+D632'!T13-'D62'!T12</f>
        <v>2.8285849064999979</v>
      </c>
      <c r="H13" s="21">
        <f>'D62+D632'!U13-'D62'!U12</f>
        <v>2.8766089562535981</v>
      </c>
      <c r="I13" s="21">
        <f>'D62+D632'!V13-'D62'!V12</f>
        <v>2.9406585666490024</v>
      </c>
      <c r="J13" s="21">
        <f>'D62+D632'!W13-'D62'!W12</f>
        <v>3.1291906915354986</v>
      </c>
      <c r="K13" s="21">
        <f>'D62+D632'!X13-'D62'!X12</f>
        <v>3.2802173947999016</v>
      </c>
      <c r="L13" s="21">
        <f>'D62+D632'!Y13-'D62'!Y12</f>
        <v>3.1724500723317028</v>
      </c>
      <c r="M13" s="21">
        <f>'D62+D632'!Z13-'D62'!Z12</f>
        <v>3.3067708676340004</v>
      </c>
    </row>
    <row r="14" spans="2:13">
      <c r="B14" s="23" t="s">
        <v>39</v>
      </c>
      <c r="C14" s="21">
        <f>'D62+D632'!C14-'D62'!C13</f>
        <v>4.8540929923251994</v>
      </c>
      <c r="D14" s="24">
        <f>'D62+D632'!J14-'D62'!J13</f>
        <v>5.6055177515716998</v>
      </c>
      <c r="E14" s="24">
        <f>'D62+D632'!K14-'D62'!K13</f>
        <v>5.6566390437143994</v>
      </c>
      <c r="F14" s="24">
        <f>'D62+D632'!L14-'D62'!L13</f>
        <v>6.0465166494631006</v>
      </c>
      <c r="G14" s="21">
        <f>'D62+D632'!T14-'D62'!T13</f>
        <v>6.3495893079336021</v>
      </c>
      <c r="H14" s="24">
        <f>'D62+D632'!U14-'D62'!U13</f>
        <v>6.2399176891136001</v>
      </c>
      <c r="I14" s="24">
        <f>'D62+D632'!V14-'D62'!V13</f>
        <v>6.150036255140801</v>
      </c>
      <c r="J14" s="24">
        <f>'D62+D632'!W14-'D62'!W13</f>
        <v>6.495451232256098</v>
      </c>
      <c r="K14" s="24">
        <f>'D62+D632'!X14-'D62'!X13</f>
        <v>6.9085658906336995</v>
      </c>
      <c r="L14" s="24">
        <f>'D62+D632'!Y14-'D62'!Y13</f>
        <v>6.6343593422547009</v>
      </c>
      <c r="M14" s="24">
        <f>'D62+D632'!Z14-'D62'!Z13</f>
        <v>6.3331966438008003</v>
      </c>
    </row>
    <row r="15" spans="2:13">
      <c r="B15" s="20" t="s">
        <v>40</v>
      </c>
      <c r="C15" s="21">
        <f>'D62+D632'!C15-'D62'!C14</f>
        <v>7.2064554905477998</v>
      </c>
      <c r="D15" s="21">
        <f>'D62+D632'!J15-'D62'!J14</f>
        <v>7.0342063236069983</v>
      </c>
      <c r="E15" s="21">
        <f>'D62+D632'!K15-'D62'!K14</f>
        <v>7.1876448055358022</v>
      </c>
      <c r="F15" s="21">
        <f>'D62+D632'!L15-'D62'!L14</f>
        <v>7.8881063943210989</v>
      </c>
      <c r="G15" s="21">
        <f>'D62+D632'!T15-'D62'!T14</f>
        <v>8.2161501721649</v>
      </c>
      <c r="H15" s="21">
        <f>'D62+D632'!U15-'D62'!U14</f>
        <v>8.1794627425949997</v>
      </c>
      <c r="I15" s="21">
        <f>'D62+D632'!V15-'D62'!V14</f>
        <v>8.333804825057701</v>
      </c>
      <c r="J15" s="21">
        <f>'D62+D632'!W15-'D62'!W14</f>
        <v>8.8389735681032029</v>
      </c>
      <c r="K15" s="21">
        <f>'D62+D632'!X15-'D62'!X14</f>
        <v>9.0031715291340007</v>
      </c>
      <c r="L15" s="21">
        <f>'D62+D632'!Y15-'D62'!Y14</f>
        <v>8.9673862184958999</v>
      </c>
      <c r="M15" s="21">
        <f>'D62+D632'!Z15-'D62'!Z14</f>
        <v>8.6501654501797987</v>
      </c>
    </row>
    <row r="16" spans="2:13">
      <c r="B16" s="20" t="s">
        <v>41</v>
      </c>
      <c r="C16" s="21">
        <f>'D62+D632'!C16-'D62'!C15</f>
        <v>2.3082939029335989</v>
      </c>
      <c r="D16" s="21">
        <f>'D62+D632'!J16-'D62'!J15</f>
        <v>2.6678847592813995</v>
      </c>
      <c r="E16" s="21">
        <f>'D62+D632'!K16-'D62'!K15</f>
        <v>2.9090783766800001</v>
      </c>
      <c r="F16" s="21">
        <f>'D62+D632'!L16-'D62'!L15</f>
        <v>3.1341406057976968</v>
      </c>
      <c r="G16" s="21">
        <f>'D62+D632'!T16-'D62'!T15</f>
        <v>2.4151749199367991</v>
      </c>
      <c r="H16" s="21">
        <f>'D62+D632'!U16-'D62'!U15</f>
        <v>2.3713337409020987</v>
      </c>
      <c r="I16" s="21">
        <f>'D62+D632'!V16-'D62'!V15</f>
        <v>2.7626992349244013</v>
      </c>
      <c r="J16" s="21">
        <f>'D62+D632'!W16-'D62'!W15</f>
        <v>3.2111826879526006</v>
      </c>
      <c r="K16" s="21">
        <f>'D62+D632'!X16-'D62'!X15</f>
        <v>2.9987877308278001</v>
      </c>
      <c r="L16" s="21">
        <f>'D62+D632'!Y16-'D62'!Y15</f>
        <v>2.9563994606682016</v>
      </c>
      <c r="M16" s="21">
        <f>'D62+D632'!Z16-'D62'!Z15</f>
        <v>3.1670064235665016</v>
      </c>
    </row>
    <row r="17" spans="2:13">
      <c r="B17" s="20" t="s">
        <v>42</v>
      </c>
      <c r="C17" s="21">
        <f>'D62+D632'!C17-'D62'!C16</f>
        <v>2.5531751893568</v>
      </c>
      <c r="D17" s="21">
        <f>'D62+D632'!J17-'D62'!J16</f>
        <v>2.8173366936312991</v>
      </c>
      <c r="E17" s="21">
        <f>'D62+D632'!K17-'D62'!K16</f>
        <v>2.6637791115832989</v>
      </c>
      <c r="F17" s="21">
        <f>'D62+D632'!L17-'D62'!L16</f>
        <v>2.7697050756012995</v>
      </c>
      <c r="G17" s="21">
        <f>'D62+D632'!T17-'D62'!T16</f>
        <v>1.6707944027455994</v>
      </c>
      <c r="H17" s="21">
        <f>'D62+D632'!U17-'D62'!U16</f>
        <v>1.4825716058489</v>
      </c>
      <c r="I17" s="21">
        <f>'D62+D632'!V17-'D62'!V16</f>
        <v>1.3789135598430988</v>
      </c>
      <c r="J17" s="21">
        <f>'D62+D632'!W17-'D62'!W16</f>
        <v>1.3902355211258008</v>
      </c>
      <c r="K17" s="21">
        <f>'D62+D632'!X17-'D62'!X16</f>
        <v>1.3699645261533995</v>
      </c>
      <c r="L17" s="21">
        <f>'D62+D632'!Y17-'D62'!Y16</f>
        <v>1.2615507858552011</v>
      </c>
      <c r="M17" s="21">
        <f>'D62+D632'!Z17-'D62'!Z16</f>
        <v>1.2107647177234995</v>
      </c>
    </row>
    <row r="18" spans="2:13">
      <c r="B18" s="20" t="s">
        <v>43</v>
      </c>
      <c r="C18" s="21">
        <f>'D62+D632'!C18-'D62'!C17</f>
        <v>1.6613039274138401</v>
      </c>
      <c r="D18" s="21">
        <f>'D62+D632'!J18-'D62'!J17</f>
        <v>1.6384310597532998</v>
      </c>
      <c r="E18" s="21">
        <f>'D62+D632'!K18-'D62'!K17</f>
        <v>1.8189980367334497</v>
      </c>
      <c r="F18" s="21">
        <f>'D62+D632'!L18-'D62'!L17</f>
        <v>2.0990435710273392</v>
      </c>
      <c r="G18" s="21">
        <f>'D62+D632'!T18-'D62'!T17</f>
        <v>1.8345770154090895</v>
      </c>
      <c r="H18" s="21">
        <f>'D62+D632'!U18-'D62'!U17</f>
        <v>1.8706503467624112</v>
      </c>
      <c r="I18" s="21">
        <f>'D62+D632'!V18-'D62'!V17</f>
        <v>1.9677727671338001</v>
      </c>
      <c r="J18" s="21">
        <f>'D62+D632'!W18-'D62'!W17</f>
        <v>2.1658791448274002</v>
      </c>
      <c r="K18" s="21">
        <f>'D62+D632'!X18-'D62'!X17</f>
        <v>2.2331784983030687</v>
      </c>
      <c r="L18" s="21">
        <f>'D62+D632'!Y18-'D62'!Y17</f>
        <v>1.9900654779413003</v>
      </c>
      <c r="M18" s="21">
        <f>'D62+D632'!Z18-'D62'!Z17</f>
        <v>2.0180519434756103</v>
      </c>
    </row>
    <row r="19" spans="2:13">
      <c r="B19" s="20" t="s">
        <v>44</v>
      </c>
      <c r="C19" s="21">
        <f>'D62+D632'!C19-'D62'!C18</f>
        <v>1.1634606580160893</v>
      </c>
      <c r="D19" s="21">
        <f>'D62+D632'!J19-'D62'!J18</f>
        <v>1.7525298553007307</v>
      </c>
      <c r="E19" s="21">
        <f>'D62+D632'!K19-'D62'!K18</f>
        <v>2.0241561401649992</v>
      </c>
      <c r="F19" s="21">
        <f>'D62+D632'!L19-'D62'!L18</f>
        <v>2.3858582087142004</v>
      </c>
      <c r="G19" s="21">
        <f>'D62+D632'!T19-'D62'!T18</f>
        <v>1.8324739998776094</v>
      </c>
      <c r="H19" s="21">
        <f>'D62+D632'!U19-'D62'!U18</f>
        <v>1.8962524608097491</v>
      </c>
      <c r="I19" s="21">
        <f>'D62+D632'!V19-'D62'!V18</f>
        <v>1.8627074008271904</v>
      </c>
      <c r="J19" s="21">
        <f>'D62+D632'!W19-'D62'!W18</f>
        <v>1.9046739482003092</v>
      </c>
      <c r="K19" s="21">
        <f>'D62+D632'!X19-'D62'!X18</f>
        <v>1.7814570892757811</v>
      </c>
      <c r="L19" s="21">
        <f>'D62+D632'!Y19-'D62'!Y18</f>
        <v>1.6944713338483295</v>
      </c>
      <c r="M19" s="21">
        <f>'D62+D632'!Z19-'D62'!Z18</f>
        <v>2.0058169956050698</v>
      </c>
    </row>
    <row r="20" spans="2:13">
      <c r="B20" s="20" t="s">
        <v>45</v>
      </c>
      <c r="C20" s="21">
        <f>'D62+D632'!C20-'D62'!C19</f>
        <v>2.9091759963137909</v>
      </c>
      <c r="D20" s="21">
        <f>'D62+D632'!J20-'D62'!J19</f>
        <v>3.0518064804004101</v>
      </c>
      <c r="E20" s="21">
        <f>'D62+D632'!K20-'D62'!K19</f>
        <v>3.0723189012158194</v>
      </c>
      <c r="F20" s="21">
        <f>'D62+D632'!L20-'D62'!L19</f>
        <v>3.0830420044021398</v>
      </c>
      <c r="G20" s="21">
        <f>'D62+D632'!T20-'D62'!T19</f>
        <v>3.4846371884630294</v>
      </c>
      <c r="H20" s="21">
        <f>'D62+D632'!U20-'D62'!U19</f>
        <v>3.595386429082021</v>
      </c>
      <c r="I20" s="21">
        <f>'D62+D632'!V20-'D62'!V19</f>
        <v>3.6507274507224201</v>
      </c>
      <c r="J20" s="21">
        <f>'D62+D632'!W20-'D62'!W19</f>
        <v>3.9956656961784711</v>
      </c>
      <c r="K20" s="21">
        <f>'D62+D632'!X20-'D62'!X19</f>
        <v>3.9051693735150295</v>
      </c>
      <c r="L20" s="21">
        <f>'D62+D632'!Y20-'D62'!Y19</f>
        <v>3.7110535600551602</v>
      </c>
      <c r="M20" s="21"/>
    </row>
    <row r="21" spans="2:13">
      <c r="B21" s="20" t="s">
        <v>46</v>
      </c>
      <c r="C21" s="21">
        <f>'D62+D632'!C21-'D62'!C20</f>
        <v>2.2445575564843008</v>
      </c>
      <c r="D21" s="21">
        <f>'D62+D632'!J21-'D62'!J20</f>
        <v>2.6163051511225</v>
      </c>
      <c r="E21" s="21">
        <f>'D62+D632'!K21-'D62'!K20</f>
        <v>2.6337229944683997</v>
      </c>
      <c r="F21" s="21">
        <f>'D62+D632'!L21-'D62'!L20</f>
        <v>2.8769524883043971</v>
      </c>
      <c r="G21" s="21">
        <f>'D62+D632'!T21-'D62'!T20</f>
        <v>2.5935902293674999</v>
      </c>
      <c r="H21" s="21">
        <f>'D62+D632'!U21-'D62'!U20</f>
        <v>2.6004863241306992</v>
      </c>
      <c r="I21" s="21">
        <f>'D62+D632'!V21-'D62'!V20</f>
        <v>2.5441408267144006</v>
      </c>
      <c r="J21" s="21">
        <f>'D62+D632'!W21-'D62'!W20</f>
        <v>2.7714772571381019</v>
      </c>
      <c r="K21" s="21">
        <f>'D62+D632'!X21-'D62'!X20</f>
        <v>2.5790941192421002</v>
      </c>
      <c r="L21" s="21">
        <f>'D62+D632'!Y21-'D62'!Y20</f>
        <v>2.5121492654007014</v>
      </c>
      <c r="M21" s="21">
        <f>'D62+D632'!Z21-'D62'!Z20</f>
        <v>2.5065772983043999</v>
      </c>
    </row>
    <row r="22" spans="2:13">
      <c r="B22" s="20" t="s">
        <v>47</v>
      </c>
      <c r="C22" s="21" t="e">
        <f>'D62+D632'!C22-'D62'!C21</f>
        <v>#VALUE!</v>
      </c>
      <c r="D22" s="21">
        <f>'D62+D632'!J22-'D62'!J21</f>
        <v>6.5870212172969982</v>
      </c>
      <c r="E22" s="21">
        <f>'D62+D632'!K22-'D62'!K21</f>
        <v>6.9024738937501002</v>
      </c>
      <c r="F22" s="21">
        <f>'D62+D632'!L22-'D62'!L21</f>
        <v>7.6447897354499013</v>
      </c>
      <c r="G22" s="21">
        <f>'D62+D632'!T22-'D62'!T21</f>
        <v>8.6254978999156009</v>
      </c>
      <c r="H22" s="21">
        <f>'D62+D632'!U22-'D62'!U21</f>
        <v>8.7128238304036998</v>
      </c>
      <c r="I22" s="21">
        <f>'D62+D632'!V22-'D62'!V21</f>
        <v>8.9041115533163993</v>
      </c>
      <c r="J22" s="21">
        <f>'D62+D632'!W22-'D62'!W21</f>
        <v>9.1142341460883998</v>
      </c>
      <c r="K22" s="21">
        <f>'D62+D632'!X22-'D62'!X21</f>
        <v>9.2559454230155005</v>
      </c>
      <c r="L22" s="21">
        <f>'D62+D632'!Y22-'D62'!Y21</f>
        <v>9.3076434507391976</v>
      </c>
      <c r="M22" s="21"/>
    </row>
    <row r="23" spans="2:13">
      <c r="B23" s="20" t="s">
        <v>48</v>
      </c>
      <c r="C23" s="21">
        <f>'D62+D632'!C23-'D62'!C22</f>
        <v>1.7742077265474501</v>
      </c>
      <c r="D23" s="21">
        <f>'D62+D632'!J23-'D62'!J22</f>
        <v>2.81800230630652</v>
      </c>
      <c r="E23" s="21">
        <f>'D62+D632'!K23-'D62'!K22</f>
        <v>2.9190848771406199</v>
      </c>
      <c r="F23" s="21">
        <f>'D62+D632'!L23-'D62'!L22</f>
        <v>3.2833441739879201</v>
      </c>
      <c r="G23" s="21">
        <f>'D62+D632'!T23-'D62'!T22</f>
        <v>4.3731008953984309</v>
      </c>
      <c r="H23" s="21">
        <f>'D62+D632'!U23-'D62'!U22</f>
        <v>4.7066517287588896</v>
      </c>
      <c r="I23" s="21">
        <f>'D62+D632'!V23-'D62'!V22</f>
        <v>5.1062918288069801</v>
      </c>
      <c r="J23" s="21">
        <f>'D62+D632'!W23-'D62'!W22</f>
        <v>5.3457124514778007</v>
      </c>
      <c r="K23" s="21">
        <f>'D62+D632'!X23-'D62'!X22</f>
        <v>5.3934427402622305</v>
      </c>
      <c r="L23" s="21">
        <f>'D62+D632'!Y23-'D62'!Y22</f>
        <v>5.5196712771833401</v>
      </c>
      <c r="M23" s="21"/>
    </row>
    <row r="24" spans="2:13">
      <c r="B24" s="20" t="s">
        <v>49</v>
      </c>
      <c r="C24" s="21">
        <f>'D62+D632'!C24-'D62'!C23</f>
        <v>0</v>
      </c>
      <c r="D24" s="21">
        <f>'D62+D632'!J24-'D62'!J23</f>
        <v>0.92164668843427933</v>
      </c>
      <c r="E24" s="21">
        <f>'D62+D632'!K24-'D62'!K23</f>
        <v>1.0182044786009001</v>
      </c>
      <c r="F24" s="21">
        <f>'D62+D632'!L24-'D62'!L23</f>
        <v>1.2370629558674011</v>
      </c>
      <c r="G24" s="21">
        <f>'D62+D632'!T24-'D62'!T23</f>
        <v>1.2356475318874001</v>
      </c>
      <c r="H24" s="21">
        <f>'D62+D632'!U24-'D62'!U23</f>
        <v>1.2548376409946993</v>
      </c>
      <c r="I24" s="21">
        <f>'D62+D632'!V24-'D62'!V23</f>
        <v>1.3134237050285016</v>
      </c>
      <c r="J24" s="21">
        <f>'D62+D632'!W24-'D62'!W23</f>
        <v>1.5426524602438008</v>
      </c>
      <c r="K24" s="21">
        <f>'D62+D632'!X24-'D62'!X23</f>
        <v>2.5715108733697001</v>
      </c>
      <c r="L24" s="21">
        <f>'D62+D632'!Y24-'D62'!Y23</f>
        <v>1.8569864503472999</v>
      </c>
      <c r="M24" s="21">
        <f>'D62+D632'!Z24-'D62'!Z23</f>
        <v>1.5470734224901008</v>
      </c>
    </row>
    <row r="25" spans="2:13">
      <c r="B25" s="20" t="s">
        <v>50</v>
      </c>
      <c r="C25" s="21">
        <f>'D62+D632'!C25-'D62'!C24</f>
        <v>1.4026848201119009</v>
      </c>
      <c r="D25" s="21">
        <f>'D62+D632'!J25-'D62'!J24</f>
        <v>1.5753909022318897</v>
      </c>
      <c r="E25" s="21">
        <f>'D62+D632'!K25-'D62'!K24</f>
        <v>1.7274985171423012</v>
      </c>
      <c r="F25" s="21">
        <f>'D62+D632'!L25-'D62'!L24</f>
        <v>1.989363098029898</v>
      </c>
      <c r="G25" s="21">
        <f>'D62+D632'!T25-'D62'!T24</f>
        <v>1.6011997238797999</v>
      </c>
      <c r="H25" s="21">
        <f>'D62+D632'!U25-'D62'!U24</f>
        <v>1.6436184019462008</v>
      </c>
      <c r="I25" s="21">
        <f>'D62+D632'!V25-'D62'!V24</f>
        <v>1.8249674935671987</v>
      </c>
      <c r="J25" s="21">
        <f>'D62+D632'!W25-'D62'!W24</f>
        <v>1.9576398941229023</v>
      </c>
      <c r="K25" s="21">
        <f>'D62+D632'!X25-'D62'!X24</f>
        <v>1.9735474179101011</v>
      </c>
      <c r="L25" s="21">
        <f>'D62+D632'!Y25-'D62'!Y24</f>
        <v>1.9483966509826001</v>
      </c>
      <c r="M25" s="21">
        <f>'D62+D632'!Z25-'D62'!Z24</f>
        <v>2.4175788928677999</v>
      </c>
    </row>
    <row r="26" spans="2:13" ht="30">
      <c r="B26" s="20" t="s">
        <v>51</v>
      </c>
      <c r="C26" s="21">
        <f>'D62+D632'!C26-'D62'!C25</f>
        <v>2.0823085259580001</v>
      </c>
      <c r="D26" s="21">
        <f>'D62+D632'!J26-'D62'!J25</f>
        <v>2.5515181844020987</v>
      </c>
      <c r="E26" s="21">
        <f>'D62+D632'!K26-'D62'!K25</f>
        <v>2.5113248561424992</v>
      </c>
      <c r="F26" s="21">
        <f>'D62+D632'!L26-'D62'!L25</f>
        <v>2.9220442745482007</v>
      </c>
      <c r="G26" s="21">
        <f>'D62+D632'!T26-'D62'!T25</f>
        <v>3.0472357819960987</v>
      </c>
      <c r="H26" s="21">
        <f>'D62+D632'!U26-'D62'!U25</f>
        <v>3.1452318521310989</v>
      </c>
      <c r="I26" s="21">
        <f>'D62+D632'!V26-'D62'!V25</f>
        <v>3.1388467195798011</v>
      </c>
      <c r="J26" s="21">
        <f>'D62+D632'!W26-'D62'!W25</f>
        <v>3.4502832864416995</v>
      </c>
      <c r="K26" s="21">
        <f>'D62+D632'!X26-'D62'!X25</f>
        <v>3.1134649311795979</v>
      </c>
      <c r="L26" s="21">
        <f>'D62+D632'!Y26-'D62'!Y25</f>
        <v>3.2082059616401999</v>
      </c>
      <c r="M26" s="21">
        <f>'D62+D632'!Z26-'D62'!Z25</f>
        <v>3.2131284146076986</v>
      </c>
    </row>
    <row r="27" spans="2:13">
      <c r="B27" s="20" t="s">
        <v>52</v>
      </c>
      <c r="C27" s="21" t="e">
        <f>'D62+D632'!C27-'D62'!C26</f>
        <v>#VALUE!</v>
      </c>
      <c r="D27" s="21">
        <f>'D62+D632'!J27-'D62'!J26</f>
        <v>0</v>
      </c>
      <c r="E27" s="21">
        <f>'D62+D632'!K27-'D62'!K26</f>
        <v>0</v>
      </c>
      <c r="F27" s="21">
        <f>'D62+D632'!L27-'D62'!L26</f>
        <v>0</v>
      </c>
      <c r="G27" s="21">
        <f>'D62+D632'!T27-'D62'!T26</f>
        <v>0</v>
      </c>
      <c r="H27" s="21">
        <f>'D62+D632'!U27-'D62'!U26</f>
        <v>0</v>
      </c>
      <c r="I27" s="21">
        <f>'D62+D632'!V27-'D62'!V26</f>
        <v>0</v>
      </c>
      <c r="J27" s="21">
        <f>'D62+D632'!W27-'D62'!W26</f>
        <v>0</v>
      </c>
      <c r="K27" s="21">
        <f>'D62+D632'!X27-'D62'!X26</f>
        <v>0</v>
      </c>
      <c r="L27" s="21">
        <f>'D62+D632'!Y27-'D62'!Y26</f>
        <v>0</v>
      </c>
      <c r="M27" s="21"/>
    </row>
    <row r="28" spans="2:13" ht="30">
      <c r="B28" s="20" t="s">
        <v>53</v>
      </c>
      <c r="C28" s="21">
        <f>'D62+D632'!C28-'D62'!C27</f>
        <v>6.8351647865614993</v>
      </c>
      <c r="D28" s="21">
        <f>'D62+D632'!J28-'D62'!J27</f>
        <v>9.0928505479507002</v>
      </c>
      <c r="E28" s="21">
        <f>'D62+D632'!K28-'D62'!K27</f>
        <v>9.2707036246024987</v>
      </c>
      <c r="F28" s="21">
        <f>'D62+D632'!L28-'D62'!L27</f>
        <v>10.352553981208299</v>
      </c>
      <c r="G28" s="21">
        <f>'D62+D632'!T28-'D62'!T27</f>
        <v>10.1073301183574</v>
      </c>
      <c r="H28" s="21">
        <f>'D62+D632'!U28-'D62'!U27</f>
        <v>10.1687724588548</v>
      </c>
      <c r="I28" s="21">
        <f>'D62+D632'!V28-'D62'!V27</f>
        <v>10.301325552835998</v>
      </c>
      <c r="J28" s="21">
        <f>'D62+D632'!W28-'D62'!W27</f>
        <v>10.537525889109499</v>
      </c>
      <c r="K28" s="21">
        <f>'D62+D632'!X28-'D62'!X27</f>
        <v>10.594358140317501</v>
      </c>
      <c r="L28" s="21">
        <f>'D62+D632'!Y28-'D62'!Y27</f>
        <v>9.9834980177497403</v>
      </c>
      <c r="M28" s="21">
        <f>'D62+D632'!Z28-'D62'!Z27</f>
        <v>10.125337322346699</v>
      </c>
    </row>
    <row r="29" spans="2:13" ht="30">
      <c r="B29" s="20" t="s">
        <v>54</v>
      </c>
      <c r="C29" s="21">
        <f>'D62+D632'!C29-'D62'!C28</f>
        <v>3.4526994325768001</v>
      </c>
      <c r="D29" s="21">
        <f>'D62+D632'!J29-'D62'!J28</f>
        <v>4.2914867630200302</v>
      </c>
      <c r="E29" s="21">
        <f>'D62+D632'!K29-'D62'!K28</f>
        <v>4.7369143532938995</v>
      </c>
      <c r="F29" s="21">
        <f>'D62+D632'!L29-'D62'!L28</f>
        <v>4.8382199303164004</v>
      </c>
      <c r="G29" s="21">
        <f>'D62+D632'!T29-'D62'!T28</f>
        <v>4.4705477685097712</v>
      </c>
      <c r="H29" s="21">
        <f>'D62+D632'!U29-'D62'!U28</f>
        <v>4.4507516992027796</v>
      </c>
      <c r="I29" s="21">
        <f>'D62+D632'!V29-'D62'!V28</f>
        <v>4.7205757177125687</v>
      </c>
      <c r="J29" s="21">
        <f>'D62+D632'!W29-'D62'!W28</f>
        <v>5.1074727888045004</v>
      </c>
      <c r="K29" s="21">
        <f>'D62+D632'!X29-'D62'!X28</f>
        <v>5.0730336138671994</v>
      </c>
      <c r="L29" s="21">
        <f>'D62+D632'!Y29-'D62'!Y28</f>
        <v>5.1453444069769994</v>
      </c>
      <c r="M29" s="21"/>
    </row>
    <row r="30" spans="2:13">
      <c r="B30" s="20" t="s">
        <v>55</v>
      </c>
      <c r="C30" s="21">
        <f>'D62+D632'!C30-'D62'!C29</f>
        <v>1.5457892351364997</v>
      </c>
      <c r="D30" s="21">
        <f>'D62+D632'!J30-'D62'!J29</f>
        <v>1.8202047815119009</v>
      </c>
      <c r="E30" s="21">
        <f>'D62+D632'!K30-'D62'!K29</f>
        <v>1.786559425811399</v>
      </c>
      <c r="F30" s="21">
        <f>'D62+D632'!L30-'D62'!L29</f>
        <v>2.0538489788958998</v>
      </c>
      <c r="G30" s="21">
        <f>'D62+D632'!T30-'D62'!T29</f>
        <v>2.2271353009522006</v>
      </c>
      <c r="H30" s="21">
        <f>'D62+D632'!U30-'D62'!U29</f>
        <v>2.1258011491981001</v>
      </c>
      <c r="I30" s="21">
        <f>'D62+D632'!V30-'D62'!V29</f>
        <v>2.175045045270501</v>
      </c>
      <c r="J30" s="21">
        <f>'D62+D632'!W30-'D62'!W29</f>
        <v>2.2633338870312016</v>
      </c>
      <c r="K30" s="21">
        <f>'D62+D632'!X30-'D62'!X29</f>
        <v>1.9938338516501997</v>
      </c>
      <c r="L30" s="21">
        <f>'D62+D632'!Y30-'D62'!Y29</f>
        <v>1.6049045319093995</v>
      </c>
      <c r="M30" s="21">
        <f>'D62+D632'!Z30-'D62'!Z29</f>
        <v>1.9512142787475995</v>
      </c>
    </row>
    <row r="31" spans="2:13">
      <c r="B31" s="20" t="s">
        <v>56</v>
      </c>
      <c r="C31" s="21">
        <f>'D62+D632'!C31-'D62'!C30</f>
        <v>1.8416350813988984</v>
      </c>
      <c r="D31" s="21">
        <f>'D62+D632'!J31-'D62'!J30</f>
        <v>1.8403773235919001</v>
      </c>
      <c r="E31" s="21">
        <f>'D62+D632'!K31-'D62'!K30</f>
        <v>1.9102322578946005</v>
      </c>
      <c r="F31" s="21">
        <f>'D62+D632'!L31-'D62'!L30</f>
        <v>2.0028437589957999</v>
      </c>
      <c r="G31" s="21">
        <f>'D62+D632'!T31-'D62'!T30</f>
        <v>1.8244863373857001</v>
      </c>
      <c r="H31" s="21">
        <f>'D62+D632'!U31-'D62'!U30</f>
        <v>1.7624431513134997</v>
      </c>
      <c r="I31" s="21">
        <f>'D62+D632'!V31-'D62'!V30</f>
        <v>1.7905475924283021</v>
      </c>
      <c r="J31" s="21">
        <f>'D62+D632'!W31-'D62'!W30</f>
        <v>1.8697715400804995</v>
      </c>
      <c r="K31" s="21">
        <f>'D62+D632'!X31-'D62'!X30</f>
        <v>1.9575295000822983</v>
      </c>
      <c r="L31" s="21">
        <f>'D62+D632'!Y31-'D62'!Y30</f>
        <v>1.9627521486043999</v>
      </c>
      <c r="M31" s="21">
        <f>'D62+D632'!Z31-'D62'!Z30</f>
        <v>1.9525166024324001</v>
      </c>
    </row>
    <row r="32" spans="2:13">
      <c r="B32" s="20" t="s">
        <v>57</v>
      </c>
      <c r="C32" s="21">
        <f>'D62+D632'!C32-'D62'!C31</f>
        <v>1.7778373764727</v>
      </c>
      <c r="D32" s="21">
        <f>'D62+D632'!J32-'D62'!J31</f>
        <v>2.0468602611593987</v>
      </c>
      <c r="E32" s="21">
        <f>'D62+D632'!K32-'D62'!K31</f>
        <v>2.1458628272221016</v>
      </c>
      <c r="F32" s="21">
        <f>'D62+D632'!L32-'D62'!L31</f>
        <v>2.3760031108144979</v>
      </c>
      <c r="G32" s="21">
        <f>'D62+D632'!T32-'D62'!T31</f>
        <v>1.8093783607125005</v>
      </c>
      <c r="H32" s="21">
        <f>'D62+D632'!U32-'D62'!U31</f>
        <v>1.8450943578151993</v>
      </c>
      <c r="I32" s="21">
        <f>'D62+D632'!V32-'D62'!V31</f>
        <v>1.9377602846977986</v>
      </c>
      <c r="J32" s="21">
        <f>'D62+D632'!W32-'D62'!W31</f>
        <v>2.0039027978058996</v>
      </c>
      <c r="K32" s="21">
        <f>'D62+D632'!X32-'D62'!X31</f>
        <v>1.9841681800090001</v>
      </c>
      <c r="L32" s="21">
        <f>'D62+D632'!Y32-'D62'!Y31</f>
        <v>1.9328399580312983</v>
      </c>
      <c r="M32" s="21">
        <f>'D62+D632'!Z32-'D62'!Z31</f>
        <v>1.7530196945123002</v>
      </c>
    </row>
    <row r="33" spans="2:14" ht="30">
      <c r="B33" s="20" t="s">
        <v>58</v>
      </c>
      <c r="C33" s="21">
        <f>'D62+D632'!C33-'D62'!C32</f>
        <v>2.4377201389162</v>
      </c>
      <c r="D33" s="21">
        <f>'D62+D632'!J33-'D62'!J32</f>
        <v>3.0955660171554005</v>
      </c>
      <c r="E33" s="21">
        <f>'D62+D632'!K33-'D62'!K32</f>
        <v>3.7151759687190005</v>
      </c>
      <c r="F33" s="21">
        <f>'D62+D632'!L33-'D62'!L32</f>
        <v>3.6417061356557987</v>
      </c>
      <c r="G33" s="21">
        <f>'D62+D632'!T33-'D62'!T32</f>
        <v>3.3312001819200994</v>
      </c>
      <c r="H33" s="21">
        <f>'D62+D632'!U33-'D62'!U32</f>
        <v>3.2405122384279004</v>
      </c>
      <c r="I33" s="21">
        <f>'D62+D632'!V33-'D62'!V32</f>
        <v>3.3888791794818989</v>
      </c>
      <c r="J33" s="21">
        <f>'D62+D632'!W33-'D62'!W32</f>
        <v>3.318469734225399</v>
      </c>
      <c r="K33" s="21">
        <f>'D62+D632'!X33-'D62'!X32</f>
        <v>3.4172220379888003</v>
      </c>
      <c r="L33" s="21">
        <f>'D62+D632'!Y33-'D62'!Y32</f>
        <v>3.465936658072799</v>
      </c>
      <c r="M33" s="21">
        <f>'D62+D632'!Z33-'D62'!Z32</f>
        <v>3.4905132195022013</v>
      </c>
    </row>
    <row r="34" spans="2:14">
      <c r="B34" s="20" t="s">
        <v>59</v>
      </c>
      <c r="C34" s="21">
        <f>'D62+D632'!C34-'D62'!C33</f>
        <v>1.939897246366602</v>
      </c>
      <c r="D34" s="21">
        <f>'D62+D632'!J34-'D62'!J33</f>
        <v>2.0457734053776999</v>
      </c>
      <c r="E34" s="21">
        <f>'D62+D632'!K34-'D62'!K33</f>
        <v>2.0894464542608002</v>
      </c>
      <c r="F34" s="21">
        <f>'D62+D632'!L34-'D62'!L33</f>
        <v>2.3875569709707989</v>
      </c>
      <c r="G34" s="21">
        <f>'D62+D632'!T34-'D62'!T33</f>
        <v>2.2226612970778987</v>
      </c>
      <c r="H34" s="21">
        <f>'D62+D632'!U34-'D62'!U33</f>
        <v>2.1777979771825002</v>
      </c>
      <c r="I34" s="21">
        <f>'D62+D632'!V34-'D62'!V33</f>
        <v>2.2080944800033002</v>
      </c>
      <c r="J34" s="21">
        <f>'D62+D632'!W34-'D62'!W33</f>
        <v>2.3590301336567023</v>
      </c>
      <c r="K34" s="21">
        <f>'D62+D632'!X34-'D62'!X33</f>
        <v>2.4543926409793002</v>
      </c>
      <c r="L34" s="21">
        <f>'D62+D632'!Y34-'D62'!Y33</f>
        <v>2.495046021327898</v>
      </c>
      <c r="M34" s="21">
        <f>'D62+D632'!Z34-'D62'!Z33</f>
        <v>2.315576707211898</v>
      </c>
    </row>
    <row r="35" spans="2:14">
      <c r="B35" s="20" t="s">
        <v>60</v>
      </c>
      <c r="C35" s="21">
        <f>'D62+D632'!C35-'D62'!C34</f>
        <v>2.2828455346070999</v>
      </c>
      <c r="D35" s="21">
        <f>'D62+D632'!J35-'D62'!J34</f>
        <v>2.4166133817646003</v>
      </c>
      <c r="E35" s="21">
        <f>'D62+D632'!K35-'D62'!K34</f>
        <v>2.5977318164166014</v>
      </c>
      <c r="F35" s="21">
        <f>'D62+D632'!L35-'D62'!L34</f>
        <v>2.9589278558047987</v>
      </c>
      <c r="G35" s="21">
        <f>'D62+D632'!T35-'D62'!T34</f>
        <v>2.5840495579577976</v>
      </c>
      <c r="H35" s="21">
        <f>'D62+D632'!U35-'D62'!U34</f>
        <v>2.5943761981594982</v>
      </c>
      <c r="I35" s="21">
        <f>'D62+D632'!V35-'D62'!V34</f>
        <v>2.6205422306593995</v>
      </c>
      <c r="J35" s="21">
        <f>'D62+D632'!W35-'D62'!W34</f>
        <v>2.9758752548233005</v>
      </c>
      <c r="K35" s="21">
        <f>'D62+D632'!X35-'D62'!X34</f>
        <v>2.9216316976317991</v>
      </c>
      <c r="L35" s="21">
        <f>'D62+D632'!Y35-'D62'!Y34</f>
        <v>2.7877250698697011</v>
      </c>
      <c r="M35" s="21">
        <f>'D62+D632'!Z35-'D62'!Z34</f>
        <v>2.7342550743363994</v>
      </c>
    </row>
    <row r="36" spans="2:14">
      <c r="B36" s="20" t="s">
        <v>61</v>
      </c>
      <c r="C36" s="21">
        <f>'D62+D632'!C36-'D62'!C35</f>
        <v>2.3676617720931006</v>
      </c>
      <c r="D36" s="21">
        <f>'D62+D632'!J36-'D62'!J35</f>
        <v>2.5715313100158017</v>
      </c>
      <c r="E36" s="21">
        <f>'D62+D632'!K36-'D62'!K35</f>
        <v>2.7137090865886009</v>
      </c>
      <c r="F36" s="21">
        <f>'D62+D632'!L36-'D62'!L35</f>
        <v>3.0886683547168001</v>
      </c>
      <c r="G36" s="21">
        <f>'D62+D632'!T36-'D62'!T35</f>
        <v>3.7379549705022992</v>
      </c>
      <c r="H36" s="21">
        <f>'D62+D632'!U36-'D62'!U35</f>
        <v>3.6285962422171991</v>
      </c>
      <c r="I36" s="21">
        <f>'D62+D632'!V36-'D62'!V35</f>
        <v>3.5248437302260012</v>
      </c>
      <c r="J36" s="21">
        <f>'D62+D632'!W36-'D62'!W35</f>
        <v>3.6133000383590002</v>
      </c>
      <c r="K36" s="21">
        <f>'D62+D632'!X36-'D62'!X35</f>
        <v>3.5361827057009005</v>
      </c>
      <c r="L36" s="21">
        <f>'D62+D632'!Y36-'D62'!Y35</f>
        <v>3.4270037343924997</v>
      </c>
      <c r="M36" s="21">
        <f>'D62+D632'!Z36-'D62'!Z35</f>
        <v>3.4472288457191986</v>
      </c>
    </row>
    <row r="37" spans="2:14">
      <c r="B37" s="20" t="s">
        <v>62</v>
      </c>
      <c r="C37" s="21">
        <f>'D62+D632'!C37-'D62'!C36</f>
        <v>0.98854808095835089</v>
      </c>
      <c r="D37" s="21">
        <f>'D62+D632'!J37-'D62'!J36</f>
        <v>0.98530746306775008</v>
      </c>
      <c r="E37" s="21">
        <f>'D62+D632'!K37-'D62'!K36</f>
        <v>0.90754068096207874</v>
      </c>
      <c r="F37" s="21">
        <f>'D62+D632'!L37-'D62'!L36</f>
        <v>0.92055394795300138</v>
      </c>
      <c r="G37" s="21">
        <f>'D62+D632'!T37-'D62'!T36</f>
        <v>1.1671318637596002</v>
      </c>
      <c r="H37" s="21">
        <f>'D62+D632'!U37-'D62'!U36</f>
        <v>1.117739119747899</v>
      </c>
      <c r="I37" s="21">
        <f>'D62+D632'!V37-'D62'!V36</f>
        <v>1.1136195324051901</v>
      </c>
      <c r="J37" s="21">
        <f>'D62+D632'!W37-'D62'!W36</f>
        <v>1.2011570865662993</v>
      </c>
      <c r="K37" s="21">
        <f>'D62+D632'!X37-'D62'!X36</f>
        <v>1.4089067844221006</v>
      </c>
      <c r="L37" s="21">
        <f>'D62+D632'!Y37-'D62'!Y36</f>
        <v>1.0515654251413498</v>
      </c>
      <c r="M37" s="21"/>
    </row>
    <row r="38" spans="2:14" ht="30">
      <c r="B38" s="20" t="s">
        <v>63</v>
      </c>
      <c r="C38" s="21">
        <f>'D62+D632'!C38-'D62'!C37</f>
        <v>1.6795790514120998</v>
      </c>
      <c r="D38" s="21">
        <f>'D62+D632'!J38-'D62'!J37</f>
        <v>2.2516617172836995</v>
      </c>
      <c r="E38" s="21">
        <f>'D62+D632'!K38-'D62'!K37</f>
        <v>2.3050953815260993</v>
      </c>
      <c r="F38" s="21">
        <f>'D62+D632'!L38-'D62'!L37</f>
        <v>2.4666161329852994</v>
      </c>
      <c r="G38" s="21">
        <f>'D62+D632'!T38-'D62'!T37</f>
        <v>2.3938742327664002</v>
      </c>
      <c r="H38" s="21">
        <f>'D62+D632'!U38-'D62'!U37</f>
        <v>2.3840498368259997</v>
      </c>
      <c r="I38" s="21">
        <f>'D62+D632'!V38-'D62'!V37</f>
        <v>2.4681266705492</v>
      </c>
      <c r="J38" s="21">
        <f>'D62+D632'!W38-'D62'!W37</f>
        <v>2.9929364873358004</v>
      </c>
      <c r="K38" s="21">
        <f>'D62+D632'!X38-'D62'!X37</f>
        <v>2.875120329045199</v>
      </c>
      <c r="L38" s="21">
        <f>'D62+D632'!Y38-'D62'!Y37</f>
        <v>2.6475324054355998</v>
      </c>
      <c r="M38" s="21">
        <f>'D62+D632'!Z38-'D62'!Z37</f>
        <v>2.5519997644737984</v>
      </c>
    </row>
    <row r="39" spans="2:14" ht="30">
      <c r="B39" s="20" t="s">
        <v>64</v>
      </c>
      <c r="C39" s="21">
        <f>'D62+D632'!C39-'D62'!C38</f>
        <v>0</v>
      </c>
      <c r="D39" s="21">
        <f>'D62+D632'!J39-'D62'!J38</f>
        <v>0</v>
      </c>
      <c r="E39" s="21">
        <f>'D62+D632'!K39-'D62'!K38</f>
        <v>0</v>
      </c>
      <c r="F39" s="21">
        <f>'D62+D632'!L39-'D62'!L38</f>
        <v>0</v>
      </c>
      <c r="G39" s="21">
        <f>'D62+D632'!T39-'D62'!T38</f>
        <v>0</v>
      </c>
      <c r="H39" s="21">
        <f>'D62+D632'!U39-'D62'!U38</f>
        <v>0</v>
      </c>
      <c r="I39" s="21">
        <f>'D62+D632'!V39-'D62'!V38</f>
        <v>0</v>
      </c>
      <c r="J39" s="21">
        <f>'D62+D632'!W39-'D62'!W38</f>
        <v>0</v>
      </c>
      <c r="K39" s="21">
        <f>'D62+D632'!X39-'D62'!X38</f>
        <v>0</v>
      </c>
      <c r="L39" s="21">
        <f>'D62+D632'!Y39-'D62'!Y38</f>
        <v>0</v>
      </c>
      <c r="M39" s="21">
        <f>'D62+D632'!Z39-'D62'!Z38</f>
        <v>0</v>
      </c>
    </row>
    <row r="40" spans="2:14">
      <c r="B40" s="20" t="s">
        <v>84</v>
      </c>
      <c r="C40" s="21">
        <f>'D62+D632'!C40-'D62'!C39</f>
        <v>4.6968700085948019</v>
      </c>
      <c r="D40" s="21">
        <f>'D62+D632'!J40-'D62'!J39</f>
        <v>4.9247921817190008</v>
      </c>
      <c r="E40" s="21">
        <f>'D62+D632'!K40-'D62'!K39</f>
        <v>5.0563001223664994</v>
      </c>
      <c r="F40" s="21">
        <f>'D62+D632'!L40-'D62'!L39</f>
        <v>5.5429392222053018</v>
      </c>
      <c r="G40" s="21">
        <f>'D62+D632'!T40-'D62'!T39</f>
        <v>5.6934625896606015</v>
      </c>
      <c r="H40" s="21">
        <f>'D62+D632'!U40-'D62'!U39</f>
        <v>5.6687186842717985</v>
      </c>
      <c r="I40" s="21">
        <f>'D62+D632'!V40-'D62'!V39</f>
        <v>5.7147636827967006</v>
      </c>
      <c r="J40" s="21">
        <f>'D62+D632'!W40-'D62'!W39</f>
        <v>6.0979220270145014</v>
      </c>
      <c r="K40" s="21">
        <f>'D62+D632'!X40-'D62'!X39</f>
        <v>6.1778232132311004</v>
      </c>
      <c r="L40" s="21">
        <f>'D62+D632'!Y40-'D62'!Y39</f>
        <v>5.9964424074261018</v>
      </c>
      <c r="M40" s="21">
        <f>'D62+D632'!Z40-'D62'!Z39</f>
        <v>5.8680591641925979</v>
      </c>
    </row>
    <row r="41" spans="2:14" ht="30">
      <c r="B41" s="20" t="s">
        <v>85</v>
      </c>
      <c r="C41" s="21">
        <f>'D62+D632'!C41-'D62'!C40</f>
        <v>4.404011433376299</v>
      </c>
      <c r="D41" s="21">
        <f>'D62+D632'!J41-'D62'!J40</f>
        <v>4.5747934416763005</v>
      </c>
      <c r="E41" s="21">
        <f>'D62+D632'!K41-'D62'!K40</f>
        <v>4.6774561144680007</v>
      </c>
      <c r="F41" s="21">
        <f>'D62+D632'!L41-'D62'!L40</f>
        <v>5.1500368829536001</v>
      </c>
      <c r="G41" s="21">
        <f>'D62+D632'!T41-'D62'!T40</f>
        <v>5.226297697989299</v>
      </c>
      <c r="H41" s="21">
        <f>'D62+D632'!U41-'D62'!U40</f>
        <v>5.1868235901278013</v>
      </c>
      <c r="I41" s="21">
        <f>'D62+D632'!V41-'D62'!V40</f>
        <v>5.2147847874615003</v>
      </c>
      <c r="J41" s="21">
        <f>'D62+D632'!W41-'D62'!W40</f>
        <v>5.5413247784926973</v>
      </c>
      <c r="K41" s="21">
        <f>'D62+D632'!X41-'D62'!X40</f>
        <v>5.6052070638984013</v>
      </c>
      <c r="L41" s="21">
        <f>'D62+D632'!Y41-'D62'!Y40</f>
        <v>5.4238912201107983</v>
      </c>
      <c r="M41" s="21">
        <f>'D62+D632'!Z41-'D62'!Z40</f>
        <v>5.3072830407223979</v>
      </c>
    </row>
    <row r="43" spans="2:14">
      <c r="B43" s="26" t="s">
        <v>65</v>
      </c>
      <c r="N43" s="27" t="s">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EF6D-19C8-43FE-9BAC-A534E6DB25E7}">
  <dimension ref="B1:M47"/>
  <sheetViews>
    <sheetView topLeftCell="A5" workbookViewId="0">
      <selection activeCell="P24" sqref="P24"/>
    </sheetView>
  </sheetViews>
  <sheetFormatPr baseColWidth="10" defaultRowHeight="15"/>
  <cols>
    <col min="1" max="1" width="11.42578125" style="15"/>
    <col min="2" max="2" width="27.42578125" style="15" customWidth="1"/>
    <col min="3" max="16384" width="11.42578125" style="15"/>
  </cols>
  <sheetData>
    <row r="1" spans="2:13">
      <c r="B1" s="16" t="s">
        <v>0</v>
      </c>
    </row>
    <row r="2" spans="2:13">
      <c r="B2" s="17" t="s">
        <v>1</v>
      </c>
    </row>
    <row r="3" spans="2:13">
      <c r="B3" s="17" t="s">
        <v>92</v>
      </c>
    </row>
    <row r="4" spans="2:13">
      <c r="B4" s="17" t="s">
        <v>2</v>
      </c>
    </row>
    <row r="5" spans="2:13" ht="9" customHeight="1"/>
    <row r="6" spans="2:13" ht="15" customHeight="1">
      <c r="B6" s="33"/>
      <c r="C6" s="55" t="s">
        <v>4</v>
      </c>
      <c r="D6" s="55" t="s">
        <v>11</v>
      </c>
      <c r="E6" s="55" t="s">
        <v>12</v>
      </c>
      <c r="F6" s="55" t="s">
        <v>13</v>
      </c>
      <c r="G6" s="55">
        <v>2017</v>
      </c>
      <c r="H6" s="55" t="s">
        <v>22</v>
      </c>
      <c r="I6" s="55" t="s">
        <v>23</v>
      </c>
      <c r="J6" s="55" t="s">
        <v>24</v>
      </c>
      <c r="K6" s="55" t="s">
        <v>25</v>
      </c>
      <c r="L6" s="55" t="s">
        <v>26</v>
      </c>
      <c r="M6" s="55" t="s">
        <v>27</v>
      </c>
    </row>
    <row r="7" spans="2:13" ht="15" customHeight="1">
      <c r="B7" s="39" t="s">
        <v>53</v>
      </c>
      <c r="C7" s="46">
        <v>6.8351647865614993</v>
      </c>
      <c r="D7" s="46">
        <v>9.0928505479507002</v>
      </c>
      <c r="E7" s="46">
        <v>9.2707036246024987</v>
      </c>
      <c r="F7" s="46">
        <v>10.352553981208299</v>
      </c>
      <c r="G7" s="46">
        <v>10.1073301183574</v>
      </c>
      <c r="H7" s="46">
        <v>10.1687724588548</v>
      </c>
      <c r="I7" s="46">
        <v>10.301325552835998</v>
      </c>
      <c r="J7" s="46">
        <v>10.537525889109499</v>
      </c>
      <c r="K7" s="46">
        <v>10.594358140317501</v>
      </c>
      <c r="L7" s="46">
        <v>9.9834980177497403</v>
      </c>
      <c r="M7" s="47">
        <v>10.125337322346699</v>
      </c>
    </row>
    <row r="8" spans="2:13" ht="15" customHeight="1">
      <c r="B8" s="40" t="s">
        <v>47</v>
      </c>
      <c r="C8" s="44"/>
      <c r="D8" s="44">
        <v>6.5870212172969982</v>
      </c>
      <c r="E8" s="44">
        <v>6.9024738937501002</v>
      </c>
      <c r="F8" s="44">
        <v>7.6447897354499013</v>
      </c>
      <c r="G8" s="44">
        <v>8.6254978999156009</v>
      </c>
      <c r="H8" s="44">
        <v>8.7128238304036998</v>
      </c>
      <c r="I8" s="44">
        <v>8.9041115533163993</v>
      </c>
      <c r="J8" s="44">
        <v>9.1142341460883998</v>
      </c>
      <c r="K8" s="44">
        <v>9.2559454230155005</v>
      </c>
      <c r="L8" s="44">
        <v>9.3076434507391976</v>
      </c>
      <c r="M8" s="49"/>
    </row>
    <row r="9" spans="2:13" ht="15" customHeight="1">
      <c r="B9" s="40" t="s">
        <v>40</v>
      </c>
      <c r="C9" s="44">
        <v>7.2064554905477998</v>
      </c>
      <c r="D9" s="44">
        <v>7.0342063236069983</v>
      </c>
      <c r="E9" s="44">
        <v>7.1876448055358022</v>
      </c>
      <c r="F9" s="44">
        <v>7.8881063943210989</v>
      </c>
      <c r="G9" s="44">
        <v>8.2161501721649</v>
      </c>
      <c r="H9" s="44">
        <v>8.1794627425949997</v>
      </c>
      <c r="I9" s="44">
        <v>8.333804825057701</v>
      </c>
      <c r="J9" s="44">
        <v>8.8389735681032029</v>
      </c>
      <c r="K9" s="44">
        <v>9.0031715291340007</v>
      </c>
      <c r="L9" s="44">
        <v>8.9673862184958999</v>
      </c>
      <c r="M9" s="49">
        <v>8.6501654501797987</v>
      </c>
    </row>
    <row r="10" spans="2:13" ht="15" customHeight="1">
      <c r="B10" s="40" t="s">
        <v>31</v>
      </c>
      <c r="C10" s="44">
        <v>6.0383873086601998</v>
      </c>
      <c r="D10" s="44">
        <v>6.5661696722735989</v>
      </c>
      <c r="E10" s="44">
        <v>7.0918519794702011</v>
      </c>
      <c r="F10" s="44">
        <v>7.6472048103311003</v>
      </c>
      <c r="G10" s="44">
        <v>7.6711203606978025</v>
      </c>
      <c r="H10" s="44">
        <v>7.6817475306414984</v>
      </c>
      <c r="I10" s="44">
        <v>7.6204585761575991</v>
      </c>
      <c r="J10" s="44">
        <v>7.8096452211736995</v>
      </c>
      <c r="K10" s="44">
        <v>7.9997913139160985</v>
      </c>
      <c r="L10" s="44">
        <v>7.8341409608767982</v>
      </c>
      <c r="M10" s="49">
        <v>7.8440858826611013</v>
      </c>
    </row>
    <row r="11" spans="2:13" ht="15" customHeight="1">
      <c r="B11" s="64" t="s">
        <v>39</v>
      </c>
      <c r="C11" s="56">
        <v>4.8540929923251994</v>
      </c>
      <c r="D11" s="56">
        <v>5.6055177515716998</v>
      </c>
      <c r="E11" s="56">
        <v>5.6566390437143994</v>
      </c>
      <c r="F11" s="56">
        <v>6.0465166494631006</v>
      </c>
      <c r="G11" s="56">
        <v>6.3495893079336021</v>
      </c>
      <c r="H11" s="56">
        <v>6.2399176891136001</v>
      </c>
      <c r="I11" s="56">
        <v>6.150036255140801</v>
      </c>
      <c r="J11" s="56">
        <v>6.495451232256098</v>
      </c>
      <c r="K11" s="56">
        <v>6.9085658906336995</v>
      </c>
      <c r="L11" s="56">
        <v>6.6343593422547009</v>
      </c>
      <c r="M11" s="69">
        <v>6.3331966438008003</v>
      </c>
    </row>
    <row r="12" spans="2:13" ht="15" customHeight="1">
      <c r="B12" s="65" t="s">
        <v>84</v>
      </c>
      <c r="C12" s="61">
        <v>4.6968700085948019</v>
      </c>
      <c r="D12" s="61">
        <v>4.9247921817190008</v>
      </c>
      <c r="E12" s="61">
        <v>5.0563001223664994</v>
      </c>
      <c r="F12" s="61">
        <v>5.5429392222053018</v>
      </c>
      <c r="G12" s="61">
        <v>5.6934625896606015</v>
      </c>
      <c r="H12" s="61">
        <v>5.6687186842717985</v>
      </c>
      <c r="I12" s="61">
        <v>5.7147636827967006</v>
      </c>
      <c r="J12" s="61">
        <v>6.0979220270145014</v>
      </c>
      <c r="K12" s="61">
        <v>6.1778232132311004</v>
      </c>
      <c r="L12" s="61">
        <v>5.9964424074261018</v>
      </c>
      <c r="M12" s="62">
        <v>5.8680591641925979</v>
      </c>
    </row>
    <row r="13" spans="2:13" ht="15" customHeight="1">
      <c r="B13" s="40" t="s">
        <v>48</v>
      </c>
      <c r="C13" s="44">
        <v>1.7742077265474501</v>
      </c>
      <c r="D13" s="44">
        <v>2.81800230630652</v>
      </c>
      <c r="E13" s="44">
        <v>2.9190848771406199</v>
      </c>
      <c r="F13" s="44">
        <v>3.2833441739879201</v>
      </c>
      <c r="G13" s="44">
        <v>4.3731008953984309</v>
      </c>
      <c r="H13" s="44">
        <v>4.7066517287588896</v>
      </c>
      <c r="I13" s="44">
        <v>5.1062918288069801</v>
      </c>
      <c r="J13" s="44">
        <v>5.3457124514778007</v>
      </c>
      <c r="K13" s="44">
        <v>5.3934427402622305</v>
      </c>
      <c r="L13" s="44">
        <v>5.5196712771833401</v>
      </c>
      <c r="M13" s="49"/>
    </row>
    <row r="14" spans="2:13" ht="15" customHeight="1">
      <c r="B14" s="65" t="s">
        <v>85</v>
      </c>
      <c r="C14" s="61">
        <v>4.404011433376299</v>
      </c>
      <c r="D14" s="61">
        <v>4.5747934416763005</v>
      </c>
      <c r="E14" s="61">
        <v>4.6774561144680007</v>
      </c>
      <c r="F14" s="61">
        <v>5.1500368829536001</v>
      </c>
      <c r="G14" s="61">
        <v>5.226297697989299</v>
      </c>
      <c r="H14" s="61">
        <v>5.1868235901278013</v>
      </c>
      <c r="I14" s="61">
        <v>5.2147847874615003</v>
      </c>
      <c r="J14" s="61">
        <v>5.5413247784926973</v>
      </c>
      <c r="K14" s="61">
        <v>5.6052070638984013</v>
      </c>
      <c r="L14" s="61">
        <v>5.4238912201107983</v>
      </c>
      <c r="M14" s="62">
        <v>5.3072830407223979</v>
      </c>
    </row>
    <row r="15" spans="2:13" ht="15" customHeight="1">
      <c r="B15" s="40" t="s">
        <v>54</v>
      </c>
      <c r="C15" s="44">
        <v>3.4526994325768001</v>
      </c>
      <c r="D15" s="44">
        <v>4.2914867630200302</v>
      </c>
      <c r="E15" s="44">
        <v>4.7369143532938995</v>
      </c>
      <c r="F15" s="44">
        <v>4.8382199303164004</v>
      </c>
      <c r="G15" s="44">
        <v>4.4705477685097712</v>
      </c>
      <c r="H15" s="44">
        <v>4.4507516992027796</v>
      </c>
      <c r="I15" s="44">
        <v>4.7205757177125687</v>
      </c>
      <c r="J15" s="44">
        <v>5.1074727888045004</v>
      </c>
      <c r="K15" s="44">
        <v>5.0730336138671994</v>
      </c>
      <c r="L15" s="44">
        <v>5.1453444069769994</v>
      </c>
      <c r="M15" s="49"/>
    </row>
    <row r="16" spans="2:13" ht="15" customHeight="1">
      <c r="B16" s="40" t="s">
        <v>30</v>
      </c>
      <c r="C16" s="44">
        <v>3.0239848982563018</v>
      </c>
      <c r="D16" s="44">
        <v>3.3704297339540013</v>
      </c>
      <c r="E16" s="44">
        <v>3.4673056932440005</v>
      </c>
      <c r="F16" s="44">
        <v>3.661452106454</v>
      </c>
      <c r="G16" s="44">
        <v>3.9555898762500981</v>
      </c>
      <c r="H16" s="44">
        <v>3.9995061333920994</v>
      </c>
      <c r="I16" s="44">
        <v>4.0640851302040026</v>
      </c>
      <c r="J16" s="44">
        <v>4.2187130534314008</v>
      </c>
      <c r="K16" s="44">
        <v>4.5013285771568015</v>
      </c>
      <c r="L16" s="44">
        <v>4.2850381631463001</v>
      </c>
      <c r="M16" s="49">
        <v>4.4025663014752006</v>
      </c>
    </row>
    <row r="17" spans="2:13" ht="15" customHeight="1">
      <c r="B17" s="40" t="s">
        <v>45</v>
      </c>
      <c r="C17" s="44">
        <v>2.9091759963137909</v>
      </c>
      <c r="D17" s="44">
        <v>3.0518064804004101</v>
      </c>
      <c r="E17" s="44">
        <v>3.0723189012158194</v>
      </c>
      <c r="F17" s="44">
        <v>3.0830420044021398</v>
      </c>
      <c r="G17" s="44">
        <v>3.4846371884630294</v>
      </c>
      <c r="H17" s="44">
        <v>3.595386429082021</v>
      </c>
      <c r="I17" s="44">
        <v>3.6507274507224201</v>
      </c>
      <c r="J17" s="44">
        <v>3.9956656961784711</v>
      </c>
      <c r="K17" s="44">
        <v>3.9051693735150295</v>
      </c>
      <c r="L17" s="44">
        <v>3.7110535600551602</v>
      </c>
      <c r="M17" s="49"/>
    </row>
    <row r="18" spans="2:13" ht="15" customHeight="1">
      <c r="B18" s="40" t="s">
        <v>58</v>
      </c>
      <c r="C18" s="44">
        <v>2.4377201389162</v>
      </c>
      <c r="D18" s="44">
        <v>3.0955660171554005</v>
      </c>
      <c r="E18" s="44">
        <v>3.7151759687190005</v>
      </c>
      <c r="F18" s="44">
        <v>3.6417061356557987</v>
      </c>
      <c r="G18" s="44">
        <v>3.3312001819200994</v>
      </c>
      <c r="H18" s="44">
        <v>3.2405122384279004</v>
      </c>
      <c r="I18" s="44">
        <v>3.3888791794818989</v>
      </c>
      <c r="J18" s="44">
        <v>3.318469734225399</v>
      </c>
      <c r="K18" s="44">
        <v>3.4172220379888003</v>
      </c>
      <c r="L18" s="44">
        <v>3.465936658072799</v>
      </c>
      <c r="M18" s="49">
        <v>3.4905132195022013</v>
      </c>
    </row>
    <row r="19" spans="2:13" ht="15" customHeight="1">
      <c r="B19" s="40" t="s">
        <v>61</v>
      </c>
      <c r="C19" s="44">
        <v>2.3676617720931006</v>
      </c>
      <c r="D19" s="44">
        <v>2.5715313100158017</v>
      </c>
      <c r="E19" s="44">
        <v>2.7137090865886009</v>
      </c>
      <c r="F19" s="44">
        <v>3.0886683547168001</v>
      </c>
      <c r="G19" s="44">
        <v>3.7379549705022992</v>
      </c>
      <c r="H19" s="44">
        <v>3.6285962422171991</v>
      </c>
      <c r="I19" s="44">
        <v>3.5248437302260012</v>
      </c>
      <c r="J19" s="44">
        <v>3.6133000383590002</v>
      </c>
      <c r="K19" s="44">
        <v>3.5361827057009005</v>
      </c>
      <c r="L19" s="44">
        <v>3.4270037343924997</v>
      </c>
      <c r="M19" s="49">
        <v>3.4472288457191986</v>
      </c>
    </row>
    <row r="20" spans="2:13" ht="15" customHeight="1">
      <c r="B20" s="40" t="s">
        <v>51</v>
      </c>
      <c r="C20" s="44">
        <v>2.0823085259580001</v>
      </c>
      <c r="D20" s="44">
        <v>2.5515181844020987</v>
      </c>
      <c r="E20" s="44">
        <v>2.5113248561424992</v>
      </c>
      <c r="F20" s="44">
        <v>2.9220442745482007</v>
      </c>
      <c r="G20" s="44">
        <v>3.0472357819960987</v>
      </c>
      <c r="H20" s="44">
        <v>3.1452318521310989</v>
      </c>
      <c r="I20" s="44">
        <v>3.1388467195798011</v>
      </c>
      <c r="J20" s="44">
        <v>3.4502832864416995</v>
      </c>
      <c r="K20" s="44">
        <v>3.1134649311795979</v>
      </c>
      <c r="L20" s="44">
        <v>3.2082059616401999</v>
      </c>
      <c r="M20" s="49">
        <v>3.2131284146076986</v>
      </c>
    </row>
    <row r="21" spans="2:13" ht="15" customHeight="1">
      <c r="B21" s="40" t="s">
        <v>35</v>
      </c>
      <c r="C21" s="44">
        <v>2.6350377130474989</v>
      </c>
      <c r="D21" s="44">
        <v>2.6642438253718996</v>
      </c>
      <c r="E21" s="44">
        <v>2.6794374033452009</v>
      </c>
      <c r="F21" s="44">
        <v>3.0533733958010991</v>
      </c>
      <c r="G21" s="44">
        <v>2.9411639775230007</v>
      </c>
      <c r="H21" s="44">
        <v>2.9135064583575989</v>
      </c>
      <c r="I21" s="44">
        <v>3.0042101462946995</v>
      </c>
      <c r="J21" s="44">
        <v>3.5144787913083011</v>
      </c>
      <c r="K21" s="44">
        <v>3.4784325009452974</v>
      </c>
      <c r="L21" s="44">
        <v>3.2016609663266991</v>
      </c>
      <c r="M21" s="49">
        <v>3.3827007001877014</v>
      </c>
    </row>
    <row r="22" spans="2:13" ht="15" customHeight="1">
      <c r="B22" s="40" t="s">
        <v>38</v>
      </c>
      <c r="C22" s="44">
        <v>1.5705424310412983</v>
      </c>
      <c r="D22" s="44">
        <v>2.0710043355305015</v>
      </c>
      <c r="E22" s="44">
        <v>2.228022218447002</v>
      </c>
      <c r="F22" s="44">
        <v>2.5289569978265014</v>
      </c>
      <c r="G22" s="44">
        <v>2.8285849064999979</v>
      </c>
      <c r="H22" s="44">
        <v>2.8766089562535981</v>
      </c>
      <c r="I22" s="44">
        <v>2.9406585666490024</v>
      </c>
      <c r="J22" s="44">
        <v>3.1291906915354986</v>
      </c>
      <c r="K22" s="44">
        <v>3.2802173947999016</v>
      </c>
      <c r="L22" s="44">
        <v>3.1724500723317028</v>
      </c>
      <c r="M22" s="49">
        <v>3.3067708676340004</v>
      </c>
    </row>
    <row r="23" spans="2:13" ht="15" customHeight="1">
      <c r="B23" s="40" t="s">
        <v>41</v>
      </c>
      <c r="C23" s="44">
        <v>2.3082939029335989</v>
      </c>
      <c r="D23" s="44">
        <v>2.6678847592813995</v>
      </c>
      <c r="E23" s="44">
        <v>2.9090783766800001</v>
      </c>
      <c r="F23" s="44">
        <v>3.1341406057976968</v>
      </c>
      <c r="G23" s="44">
        <v>2.4151749199367991</v>
      </c>
      <c r="H23" s="44">
        <v>2.3713337409020987</v>
      </c>
      <c r="I23" s="44">
        <v>2.7626992349244013</v>
      </c>
      <c r="J23" s="44">
        <v>3.2111826879526006</v>
      </c>
      <c r="K23" s="44">
        <v>2.9987877308278001</v>
      </c>
      <c r="L23" s="44">
        <v>2.9563994606682016</v>
      </c>
      <c r="M23" s="49">
        <v>3.1670064235665016</v>
      </c>
    </row>
    <row r="24" spans="2:13" ht="15" customHeight="1">
      <c r="B24" s="40" t="s">
        <v>60</v>
      </c>
      <c r="C24" s="44">
        <v>2.2828455346070999</v>
      </c>
      <c r="D24" s="44">
        <v>2.4166133817646003</v>
      </c>
      <c r="E24" s="44">
        <v>2.5977318164166014</v>
      </c>
      <c r="F24" s="44">
        <v>2.9589278558047987</v>
      </c>
      <c r="G24" s="44">
        <v>2.5840495579577976</v>
      </c>
      <c r="H24" s="44">
        <v>2.5943761981594982</v>
      </c>
      <c r="I24" s="44">
        <v>2.6205422306593995</v>
      </c>
      <c r="J24" s="44">
        <v>2.9758752548233005</v>
      </c>
      <c r="K24" s="44">
        <v>2.9216316976317991</v>
      </c>
      <c r="L24" s="44">
        <v>2.7877250698697011</v>
      </c>
      <c r="M24" s="49">
        <v>2.7342550743363994</v>
      </c>
    </row>
    <row r="25" spans="2:13" ht="15" customHeight="1">
      <c r="B25" s="40" t="s">
        <v>63</v>
      </c>
      <c r="C25" s="44">
        <v>1.6795790514120998</v>
      </c>
      <c r="D25" s="44">
        <v>2.2516617172836995</v>
      </c>
      <c r="E25" s="44">
        <v>2.3050953815260993</v>
      </c>
      <c r="F25" s="44">
        <v>2.4666161329852994</v>
      </c>
      <c r="G25" s="44">
        <v>2.3938742327664002</v>
      </c>
      <c r="H25" s="44">
        <v>2.3840498368259997</v>
      </c>
      <c r="I25" s="44">
        <v>2.4681266705492</v>
      </c>
      <c r="J25" s="44">
        <v>2.9929364873358004</v>
      </c>
      <c r="K25" s="44">
        <v>2.875120329045199</v>
      </c>
      <c r="L25" s="44">
        <v>2.6475324054355998</v>
      </c>
      <c r="M25" s="49">
        <v>2.5519997644737984</v>
      </c>
    </row>
    <row r="26" spans="2:13" ht="15" customHeight="1">
      <c r="B26" s="40" t="s">
        <v>46</v>
      </c>
      <c r="C26" s="44">
        <v>2.2445575564843008</v>
      </c>
      <c r="D26" s="44">
        <v>2.6163051511225</v>
      </c>
      <c r="E26" s="44">
        <v>2.6337229944683997</v>
      </c>
      <c r="F26" s="44">
        <v>2.8769524883043971</v>
      </c>
      <c r="G26" s="44">
        <v>2.5935902293674999</v>
      </c>
      <c r="H26" s="44">
        <v>2.6004863241306992</v>
      </c>
      <c r="I26" s="44">
        <v>2.5441408267144006</v>
      </c>
      <c r="J26" s="44">
        <v>2.7714772571381019</v>
      </c>
      <c r="K26" s="44">
        <v>2.5790941192421002</v>
      </c>
      <c r="L26" s="44">
        <v>2.5121492654007014</v>
      </c>
      <c r="M26" s="49">
        <v>2.5065772983043999</v>
      </c>
    </row>
    <row r="27" spans="2:13" ht="15" customHeight="1">
      <c r="B27" s="40" t="s">
        <v>59</v>
      </c>
      <c r="C27" s="44">
        <v>1.939897246366602</v>
      </c>
      <c r="D27" s="44">
        <v>2.0457734053776999</v>
      </c>
      <c r="E27" s="44">
        <v>2.0894464542608002</v>
      </c>
      <c r="F27" s="44">
        <v>2.3875569709707989</v>
      </c>
      <c r="G27" s="44">
        <v>2.2226612970778987</v>
      </c>
      <c r="H27" s="44">
        <v>2.1777979771825002</v>
      </c>
      <c r="I27" s="44">
        <v>2.2080944800033002</v>
      </c>
      <c r="J27" s="44">
        <v>2.3590301336567023</v>
      </c>
      <c r="K27" s="44">
        <v>2.4543926409793002</v>
      </c>
      <c r="L27" s="44">
        <v>2.495046021327898</v>
      </c>
      <c r="M27" s="49">
        <v>2.315576707211898</v>
      </c>
    </row>
    <row r="28" spans="2:13" ht="15" customHeight="1">
      <c r="B28" s="40" t="s">
        <v>37</v>
      </c>
      <c r="C28" s="44">
        <v>1.5490197799267804</v>
      </c>
      <c r="D28" s="44">
        <v>1.3144607531785493</v>
      </c>
      <c r="E28" s="44">
        <v>1.5602696898515003</v>
      </c>
      <c r="F28" s="44">
        <v>1.9168525671774006</v>
      </c>
      <c r="G28" s="44">
        <v>1.8292392622060003</v>
      </c>
      <c r="H28" s="44">
        <v>1.8908051773593009</v>
      </c>
      <c r="I28" s="44">
        <v>1.9043228316919993</v>
      </c>
      <c r="J28" s="44">
        <v>2.3062326222841989</v>
      </c>
      <c r="K28" s="44">
        <v>2.4224128474334012</v>
      </c>
      <c r="L28" s="44">
        <v>2.2940056088143006</v>
      </c>
      <c r="M28" s="49">
        <v>2.2064651913677</v>
      </c>
    </row>
    <row r="29" spans="2:13" ht="15" customHeight="1">
      <c r="B29" s="40" t="s">
        <v>32</v>
      </c>
      <c r="C29" s="44">
        <v>1.6187930069589207</v>
      </c>
      <c r="D29" s="44">
        <v>1.8494467442625204</v>
      </c>
      <c r="E29" s="44">
        <v>1.9383950065206914</v>
      </c>
      <c r="F29" s="44">
        <v>2.2195153926536086</v>
      </c>
      <c r="G29" s="44">
        <v>2.2291920971335095</v>
      </c>
      <c r="H29" s="44">
        <v>2.2200006709382798</v>
      </c>
      <c r="I29" s="44">
        <v>2.2036573026108002</v>
      </c>
      <c r="J29" s="44">
        <v>2.3119286547743005</v>
      </c>
      <c r="K29" s="44">
        <v>2.2071378939655997</v>
      </c>
      <c r="L29" s="44">
        <v>2.0419931671659004</v>
      </c>
      <c r="M29" s="49">
        <v>2.0533708726876991</v>
      </c>
    </row>
    <row r="30" spans="2:13" ht="15" customHeight="1">
      <c r="B30" s="40" t="s">
        <v>43</v>
      </c>
      <c r="C30" s="44">
        <v>1.6613039274138401</v>
      </c>
      <c r="D30" s="44">
        <v>1.6384310597532998</v>
      </c>
      <c r="E30" s="44">
        <v>1.8189980367334497</v>
      </c>
      <c r="F30" s="44">
        <v>2.0990435710273392</v>
      </c>
      <c r="G30" s="44">
        <v>1.8345770154090895</v>
      </c>
      <c r="H30" s="44">
        <v>1.8706503467624112</v>
      </c>
      <c r="I30" s="44">
        <v>1.9677727671338001</v>
      </c>
      <c r="J30" s="44">
        <v>2.1658791448274002</v>
      </c>
      <c r="K30" s="44">
        <v>2.2331784983030687</v>
      </c>
      <c r="L30" s="44">
        <v>1.9900654779413003</v>
      </c>
      <c r="M30" s="49">
        <v>2.0180519434756103</v>
      </c>
    </row>
    <row r="31" spans="2:13" ht="15" customHeight="1">
      <c r="B31" s="40" t="s">
        <v>56</v>
      </c>
      <c r="C31" s="44">
        <v>1.8416350813988984</v>
      </c>
      <c r="D31" s="44">
        <v>1.8403773235919001</v>
      </c>
      <c r="E31" s="44">
        <v>1.9102322578946005</v>
      </c>
      <c r="F31" s="44">
        <v>2.0028437589957999</v>
      </c>
      <c r="G31" s="44">
        <v>1.8244863373857001</v>
      </c>
      <c r="H31" s="44">
        <v>1.7624431513134997</v>
      </c>
      <c r="I31" s="44">
        <v>1.7905475924283021</v>
      </c>
      <c r="J31" s="44">
        <v>1.8697715400804995</v>
      </c>
      <c r="K31" s="44">
        <v>1.9575295000822983</v>
      </c>
      <c r="L31" s="44">
        <v>1.9627521486043999</v>
      </c>
      <c r="M31" s="49">
        <v>1.9525166024324001</v>
      </c>
    </row>
    <row r="32" spans="2:13" ht="15" customHeight="1">
      <c r="B32" s="40" t="s">
        <v>50</v>
      </c>
      <c r="C32" s="44">
        <v>1.4026848201119009</v>
      </c>
      <c r="D32" s="44">
        <v>1.5753909022318897</v>
      </c>
      <c r="E32" s="44">
        <v>1.7274985171423012</v>
      </c>
      <c r="F32" s="44">
        <v>1.989363098029898</v>
      </c>
      <c r="G32" s="44">
        <v>1.6011997238797999</v>
      </c>
      <c r="H32" s="44">
        <v>1.6436184019462008</v>
      </c>
      <c r="I32" s="44">
        <v>1.8249674935671987</v>
      </c>
      <c r="J32" s="44">
        <v>1.9576398941229023</v>
      </c>
      <c r="K32" s="44">
        <v>1.9735474179101011</v>
      </c>
      <c r="L32" s="44">
        <v>1.9483966509826001</v>
      </c>
      <c r="M32" s="49">
        <v>2.4175788928677999</v>
      </c>
    </row>
    <row r="33" spans="2:13" ht="15" customHeight="1">
      <c r="B33" s="40" t="s">
        <v>57</v>
      </c>
      <c r="C33" s="44">
        <v>1.7778373764727</v>
      </c>
      <c r="D33" s="44">
        <v>2.0468602611593987</v>
      </c>
      <c r="E33" s="44">
        <v>2.1458628272221016</v>
      </c>
      <c r="F33" s="44">
        <v>2.3760031108144979</v>
      </c>
      <c r="G33" s="44">
        <v>1.8093783607125005</v>
      </c>
      <c r="H33" s="44">
        <v>1.8450943578151993</v>
      </c>
      <c r="I33" s="44">
        <v>1.9377602846977986</v>
      </c>
      <c r="J33" s="44">
        <v>2.0039027978058996</v>
      </c>
      <c r="K33" s="44">
        <v>1.9841681800090001</v>
      </c>
      <c r="L33" s="44">
        <v>1.9328399580312983</v>
      </c>
      <c r="M33" s="49">
        <v>1.7530196945123002</v>
      </c>
    </row>
    <row r="34" spans="2:13" ht="15" customHeight="1">
      <c r="B34" s="40" t="s">
        <v>49</v>
      </c>
      <c r="C34" s="44">
        <v>0</v>
      </c>
      <c r="D34" s="44">
        <v>0.92164668843427933</v>
      </c>
      <c r="E34" s="44">
        <v>1.0182044786009001</v>
      </c>
      <c r="F34" s="44">
        <v>1.2370629558674011</v>
      </c>
      <c r="G34" s="44">
        <v>1.2356475318874001</v>
      </c>
      <c r="H34" s="44">
        <v>1.2548376409946993</v>
      </c>
      <c r="I34" s="44">
        <v>1.3134237050285016</v>
      </c>
      <c r="J34" s="44">
        <v>1.5426524602438008</v>
      </c>
      <c r="K34" s="44">
        <v>2.5715108733697001</v>
      </c>
      <c r="L34" s="44">
        <v>1.8569864503472999</v>
      </c>
      <c r="M34" s="49">
        <v>1.5470734224901008</v>
      </c>
    </row>
    <row r="35" spans="2:13" ht="15" customHeight="1">
      <c r="B35" s="40" t="s">
        <v>44</v>
      </c>
      <c r="C35" s="44">
        <v>1.1634606580160893</v>
      </c>
      <c r="D35" s="44">
        <v>1.7525298553007307</v>
      </c>
      <c r="E35" s="44">
        <v>2.0241561401649992</v>
      </c>
      <c r="F35" s="44">
        <v>2.3858582087142004</v>
      </c>
      <c r="G35" s="44">
        <v>1.8324739998776094</v>
      </c>
      <c r="H35" s="44">
        <v>1.8962524608097491</v>
      </c>
      <c r="I35" s="44">
        <v>1.8627074008271904</v>
      </c>
      <c r="J35" s="44">
        <v>1.9046739482003092</v>
      </c>
      <c r="K35" s="44">
        <v>1.7814570892757811</v>
      </c>
      <c r="L35" s="44">
        <v>1.6944713338483295</v>
      </c>
      <c r="M35" s="49">
        <v>2.0058169956050698</v>
      </c>
    </row>
    <row r="36" spans="2:13" ht="15" customHeight="1">
      <c r="B36" s="40" t="s">
        <v>55</v>
      </c>
      <c r="C36" s="44">
        <v>1.5457892351364997</v>
      </c>
      <c r="D36" s="44">
        <v>1.8202047815119009</v>
      </c>
      <c r="E36" s="44">
        <v>1.786559425811399</v>
      </c>
      <c r="F36" s="44">
        <v>2.0538489788958998</v>
      </c>
      <c r="G36" s="44">
        <v>2.2271353009522006</v>
      </c>
      <c r="H36" s="44">
        <v>2.1258011491981001</v>
      </c>
      <c r="I36" s="44">
        <v>2.175045045270501</v>
      </c>
      <c r="J36" s="44">
        <v>2.2633338870312016</v>
      </c>
      <c r="K36" s="44">
        <v>1.9938338516501997</v>
      </c>
      <c r="L36" s="44">
        <v>1.6049045319093995</v>
      </c>
      <c r="M36" s="49">
        <v>1.9512142787475995</v>
      </c>
    </row>
    <row r="37" spans="2:13" ht="15" customHeight="1">
      <c r="B37" s="40" t="s">
        <v>36</v>
      </c>
      <c r="C37" s="44">
        <v>1.2194730350223999</v>
      </c>
      <c r="D37" s="44">
        <v>1.544507759950001</v>
      </c>
      <c r="E37" s="44">
        <v>1.5814593760832985</v>
      </c>
      <c r="F37" s="44">
        <v>1.6906914992583992</v>
      </c>
      <c r="G37" s="44">
        <v>1.407021775969298</v>
      </c>
      <c r="H37" s="44">
        <v>1.379559507464899</v>
      </c>
      <c r="I37" s="44">
        <v>1.3812942035172</v>
      </c>
      <c r="J37" s="44">
        <v>1.3862764163893999</v>
      </c>
      <c r="K37" s="44">
        <v>1.5737755008598011</v>
      </c>
      <c r="L37" s="44">
        <v>1.2711006572185006</v>
      </c>
      <c r="M37" s="49">
        <v>1.3163776429372991</v>
      </c>
    </row>
    <row r="38" spans="2:13" ht="15" customHeight="1">
      <c r="B38" s="79" t="s">
        <v>42</v>
      </c>
      <c r="C38" s="44">
        <v>2.5531751893568</v>
      </c>
      <c r="D38" s="44">
        <v>2.8173366936312991</v>
      </c>
      <c r="E38" s="44">
        <v>2.6637791115832989</v>
      </c>
      <c r="F38" s="44">
        <v>2.7697050756012995</v>
      </c>
      <c r="G38" s="44">
        <v>1.6707944027455994</v>
      </c>
      <c r="H38" s="44">
        <v>1.4825716058489</v>
      </c>
      <c r="I38" s="44">
        <v>1.3789135598430988</v>
      </c>
      <c r="J38" s="44">
        <v>1.3902355211258008</v>
      </c>
      <c r="K38" s="44">
        <v>1.3699645261533995</v>
      </c>
      <c r="L38" s="44">
        <v>1.2615507858552011</v>
      </c>
      <c r="M38" s="49">
        <v>1.2107647177234995</v>
      </c>
    </row>
    <row r="39" spans="2:13" ht="15" customHeight="1">
      <c r="B39" s="40" t="s">
        <v>62</v>
      </c>
      <c r="C39" s="44">
        <v>0.98854808095835089</v>
      </c>
      <c r="D39" s="44">
        <v>0.98530746306775008</v>
      </c>
      <c r="E39" s="44">
        <v>0.90754068096207874</v>
      </c>
      <c r="F39" s="44">
        <v>0.92055394795300138</v>
      </c>
      <c r="G39" s="44">
        <v>1.1671318637596002</v>
      </c>
      <c r="H39" s="44">
        <v>1.117739119747899</v>
      </c>
      <c r="I39" s="44">
        <v>1.1136195324051901</v>
      </c>
      <c r="J39" s="44">
        <v>1.2011570865662993</v>
      </c>
      <c r="K39" s="44">
        <v>1.4089067844221006</v>
      </c>
      <c r="L39" s="44">
        <v>1.0515654251413498</v>
      </c>
      <c r="M39" s="49"/>
    </row>
    <row r="40" spans="2:13" ht="15" customHeight="1">
      <c r="B40" s="40" t="s">
        <v>52</v>
      </c>
      <c r="C40" s="44"/>
      <c r="D40" s="44">
        <v>0</v>
      </c>
      <c r="E40" s="44">
        <v>0</v>
      </c>
      <c r="F40" s="44">
        <v>0</v>
      </c>
      <c r="G40" s="44">
        <v>0</v>
      </c>
      <c r="H40" s="44">
        <v>0</v>
      </c>
      <c r="I40" s="44">
        <v>0</v>
      </c>
      <c r="J40" s="44">
        <v>0</v>
      </c>
      <c r="K40" s="44">
        <v>0</v>
      </c>
      <c r="L40" s="44">
        <v>0</v>
      </c>
      <c r="M40" s="49"/>
    </row>
    <row r="41" spans="2:13" ht="15" customHeight="1">
      <c r="B41" s="81" t="s">
        <v>64</v>
      </c>
      <c r="C41" s="51">
        <v>0</v>
      </c>
      <c r="D41" s="51">
        <v>0</v>
      </c>
      <c r="E41" s="51">
        <v>0</v>
      </c>
      <c r="F41" s="51">
        <v>0</v>
      </c>
      <c r="G41" s="51">
        <v>0</v>
      </c>
      <c r="H41" s="51">
        <v>0</v>
      </c>
      <c r="I41" s="51">
        <v>0</v>
      </c>
      <c r="J41" s="51">
        <v>0</v>
      </c>
      <c r="K41" s="51">
        <v>0</v>
      </c>
      <c r="L41" s="51">
        <v>0</v>
      </c>
      <c r="M41" s="52">
        <v>0</v>
      </c>
    </row>
    <row r="42" spans="2:13" ht="15" customHeight="1">
      <c r="B42" s="70"/>
      <c r="C42" s="44"/>
      <c r="D42" s="44"/>
      <c r="E42" s="44"/>
      <c r="F42" s="44"/>
      <c r="G42" s="44"/>
      <c r="H42" s="44"/>
      <c r="I42" s="44"/>
      <c r="J42" s="44"/>
      <c r="K42" s="44"/>
      <c r="L42" s="44"/>
      <c r="M42" s="44"/>
    </row>
    <row r="43" spans="2:13" ht="15" customHeight="1">
      <c r="B43"/>
      <c r="C43"/>
      <c r="D43"/>
      <c r="E43"/>
      <c r="F43"/>
      <c r="G43"/>
      <c r="H43"/>
      <c r="I43"/>
      <c r="J43"/>
      <c r="K43"/>
      <c r="L43"/>
    </row>
    <row r="44" spans="2:13" ht="15" customHeight="1">
      <c r="B44"/>
      <c r="C44"/>
      <c r="D44"/>
      <c r="E44"/>
      <c r="F44"/>
      <c r="G44"/>
      <c r="H44"/>
      <c r="I44"/>
      <c r="J44"/>
      <c r="K44"/>
      <c r="L44"/>
    </row>
    <row r="45" spans="2:13" ht="15" customHeight="1">
      <c r="B45"/>
      <c r="C45"/>
      <c r="D45"/>
      <c r="E45"/>
      <c r="F45"/>
      <c r="G45"/>
      <c r="H45"/>
      <c r="I45"/>
      <c r="J45"/>
      <c r="K45"/>
      <c r="L45"/>
    </row>
    <row r="47" spans="2:13">
      <c r="B47" s="26" t="s">
        <v>65</v>
      </c>
      <c r="M47" s="27" t="s">
        <v>0</v>
      </c>
    </row>
  </sheetData>
  <sortState ref="B7:M41">
    <sortCondition descending="1" ref="L7:L4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B23"/>
  <sheetViews>
    <sheetView workbookViewId="0"/>
  </sheetViews>
  <sheetFormatPr baseColWidth="10" defaultRowHeight="15"/>
  <sheetData>
    <row r="1" spans="2:2" ht="60">
      <c r="B1" s="2" t="s">
        <v>0</v>
      </c>
    </row>
    <row r="2" spans="2:2" ht="409.5">
      <c r="B2" s="1" t="s">
        <v>66</v>
      </c>
    </row>
    <row r="4" spans="2:2" ht="60">
      <c r="B4" s="1" t="s">
        <v>1</v>
      </c>
    </row>
    <row r="6" spans="2:2" ht="165">
      <c r="B6" s="1" t="s">
        <v>67</v>
      </c>
    </row>
    <row r="8" spans="2:2" ht="60">
      <c r="B8" s="1" t="s">
        <v>68</v>
      </c>
    </row>
    <row r="9" spans="2:2" ht="75">
      <c r="B9" s="1" t="s">
        <v>69</v>
      </c>
    </row>
    <row r="12" spans="2:2" ht="75">
      <c r="B12" s="3" t="s">
        <v>70</v>
      </c>
    </row>
    <row r="13" spans="2:2" ht="45">
      <c r="B13" s="4" t="s">
        <v>71</v>
      </c>
    </row>
    <row r="14" spans="2:2" ht="45">
      <c r="B14" s="5" t="s">
        <v>72</v>
      </c>
    </row>
    <row r="15" spans="2:2" ht="60">
      <c r="B15" s="6" t="s">
        <v>73</v>
      </c>
    </row>
    <row r="16" spans="2:2" ht="90">
      <c r="B16" s="7" t="s">
        <v>74</v>
      </c>
    </row>
    <row r="17" spans="2:2" ht="105">
      <c r="B17" s="8" t="s">
        <v>75</v>
      </c>
    </row>
    <row r="18" spans="2:2" ht="45">
      <c r="B18" s="9" t="s">
        <v>76</v>
      </c>
    </row>
    <row r="19" spans="2:2" ht="45">
      <c r="B19" s="10" t="s">
        <v>77</v>
      </c>
    </row>
    <row r="20" spans="2:2" ht="105">
      <c r="B20" s="11" t="s">
        <v>78</v>
      </c>
    </row>
    <row r="21" spans="2:2" ht="60">
      <c r="B21" s="12" t="s">
        <v>79</v>
      </c>
    </row>
    <row r="22" spans="2:2" ht="45">
      <c r="B22" s="13" t="s">
        <v>80</v>
      </c>
    </row>
    <row r="23" spans="2:2" ht="60">
      <c r="B23" s="14"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CEFBF-DF1B-4FB9-97AB-B9B48277530F}">
  <dimension ref="B1:M44"/>
  <sheetViews>
    <sheetView topLeftCell="A5" workbookViewId="0">
      <selection activeCell="P28" sqref="P28"/>
    </sheetView>
  </sheetViews>
  <sheetFormatPr baseColWidth="10" defaultRowHeight="15"/>
  <cols>
    <col min="1" max="1" width="11.42578125" style="15"/>
    <col min="2" max="2" width="18.85546875" style="15" customWidth="1"/>
    <col min="3" max="16384" width="11.42578125" style="15"/>
  </cols>
  <sheetData>
    <row r="1" spans="2:13">
      <c r="B1" s="16" t="s">
        <v>0</v>
      </c>
    </row>
    <row r="2" spans="2:13">
      <c r="B2" s="17" t="s">
        <v>1</v>
      </c>
    </row>
    <row r="3" spans="2:13">
      <c r="B3" s="17" t="s">
        <v>90</v>
      </c>
    </row>
    <row r="4" spans="2:13">
      <c r="B4" s="17" t="s">
        <v>2</v>
      </c>
    </row>
    <row r="5" spans="2:13" ht="4.5" customHeight="1"/>
    <row r="6" spans="2:13" s="36" customFormat="1" ht="15" customHeight="1">
      <c r="B6" s="38"/>
      <c r="C6" s="55" t="s">
        <v>4</v>
      </c>
      <c r="D6" s="55" t="s">
        <v>11</v>
      </c>
      <c r="E6" s="55" t="s">
        <v>12</v>
      </c>
      <c r="F6" s="55" t="s">
        <v>13</v>
      </c>
      <c r="G6" s="55" t="s">
        <v>21</v>
      </c>
      <c r="H6" s="55" t="s">
        <v>22</v>
      </c>
      <c r="I6" s="55" t="s">
        <v>23</v>
      </c>
      <c r="J6" s="55" t="s">
        <v>24</v>
      </c>
      <c r="K6" s="55" t="s">
        <v>25</v>
      </c>
      <c r="L6" s="55" t="s">
        <v>26</v>
      </c>
      <c r="M6" s="55" t="s">
        <v>27</v>
      </c>
    </row>
    <row r="7" spans="2:13" s="36" customFormat="1" ht="15" customHeight="1">
      <c r="B7" s="78" t="s">
        <v>39</v>
      </c>
      <c r="C7" s="58">
        <v>52.618907155009303</v>
      </c>
      <c r="D7" s="58">
        <v>53.630234293076398</v>
      </c>
      <c r="E7" s="58">
        <v>54.282445369212901</v>
      </c>
      <c r="F7" s="58">
        <v>57.9907008853313</v>
      </c>
      <c r="G7" s="58">
        <v>57.662689017949901</v>
      </c>
      <c r="H7" s="58">
        <v>56.366361054865898</v>
      </c>
      <c r="I7" s="58">
        <v>55.347049436750197</v>
      </c>
      <c r="J7" s="58">
        <v>61.699162507038601</v>
      </c>
      <c r="K7" s="58">
        <v>59.464245138645303</v>
      </c>
      <c r="L7" s="58">
        <v>58.398834842502303</v>
      </c>
      <c r="M7" s="53">
        <v>57.038398421005603</v>
      </c>
    </row>
    <row r="8" spans="2:13" s="36" customFormat="1" ht="15" customHeight="1">
      <c r="B8" s="40" t="s">
        <v>46</v>
      </c>
      <c r="C8" s="44">
        <v>46.368482777425299</v>
      </c>
      <c r="D8" s="44">
        <v>46.600372630324301</v>
      </c>
      <c r="E8" s="44">
        <v>47.750868335873498</v>
      </c>
      <c r="F8" s="44">
        <v>51.052618421939698</v>
      </c>
      <c r="G8" s="44">
        <v>48.782941519398499</v>
      </c>
      <c r="H8" s="44">
        <v>48.320669720574003</v>
      </c>
      <c r="I8" s="44">
        <v>48.423816679071997</v>
      </c>
      <c r="J8" s="44">
        <v>56.783786989781298</v>
      </c>
      <c r="K8" s="44">
        <v>56.029245798415801</v>
      </c>
      <c r="L8" s="44">
        <v>54.908205077386697</v>
      </c>
      <c r="M8" s="49">
        <v>53.799494680783603</v>
      </c>
    </row>
    <row r="9" spans="2:13" s="36" customFormat="1" ht="15" customHeight="1">
      <c r="B9" s="76" t="s">
        <v>30</v>
      </c>
      <c r="C9" s="73">
        <v>51.449328565120702</v>
      </c>
      <c r="D9" s="73">
        <v>49.719716327922498</v>
      </c>
      <c r="E9" s="73">
        <v>50.404328945960302</v>
      </c>
      <c r="F9" s="73">
        <v>54.597396709340799</v>
      </c>
      <c r="G9" s="73">
        <v>49.821037126682597</v>
      </c>
      <c r="H9" s="73">
        <v>49.192750180626199</v>
      </c>
      <c r="I9" s="73">
        <v>49.0739316856464</v>
      </c>
      <c r="J9" s="73">
        <v>57.312832794862601</v>
      </c>
      <c r="K9" s="73">
        <v>56.026446457658302</v>
      </c>
      <c r="L9" s="73">
        <v>53.010386892313903</v>
      </c>
      <c r="M9" s="74">
        <v>52.691186002399498</v>
      </c>
    </row>
    <row r="10" spans="2:13" s="36" customFormat="1" ht="15" customHeight="1">
      <c r="B10" s="40" t="s">
        <v>41</v>
      </c>
      <c r="C10" s="44">
        <v>48.159838588887098</v>
      </c>
      <c r="D10" s="44">
        <v>47.769835199374597</v>
      </c>
      <c r="E10" s="44">
        <v>51.5386483146264</v>
      </c>
      <c r="F10" s="44">
        <v>54.825695736141803</v>
      </c>
      <c r="G10" s="44">
        <v>48.580871428757497</v>
      </c>
      <c r="H10" s="44">
        <v>48.599884296672698</v>
      </c>
      <c r="I10" s="44">
        <v>47.672222138217499</v>
      </c>
      <c r="J10" s="44">
        <v>59.292279898854702</v>
      </c>
      <c r="K10" s="44">
        <v>56.718534772339297</v>
      </c>
      <c r="L10" s="44">
        <v>52.853398201804801</v>
      </c>
      <c r="M10" s="49">
        <v>49.5464211612843</v>
      </c>
    </row>
    <row r="11" spans="2:13" s="36" customFormat="1" ht="15" customHeight="1">
      <c r="B11" s="40" t="s">
        <v>38</v>
      </c>
      <c r="C11" s="44">
        <v>47.932339096388198</v>
      </c>
      <c r="D11" s="44">
        <v>46.569798833523102</v>
      </c>
      <c r="E11" s="44">
        <v>47.876223275831002</v>
      </c>
      <c r="F11" s="44">
        <v>54.092497317522799</v>
      </c>
      <c r="G11" s="44">
        <v>52.849501125915602</v>
      </c>
      <c r="H11" s="44">
        <v>52.6659623552748</v>
      </c>
      <c r="I11" s="44">
        <v>52.5993845328235</v>
      </c>
      <c r="J11" s="44">
        <v>56.452766015051601</v>
      </c>
      <c r="K11" s="44">
        <v>55.113682044025701</v>
      </c>
      <c r="L11" s="44">
        <v>52.636819659195503</v>
      </c>
      <c r="M11" s="49">
        <v>55.844474202211302</v>
      </c>
    </row>
    <row r="12" spans="2:13" s="36" customFormat="1" ht="15" customHeight="1">
      <c r="B12" s="40" t="s">
        <v>31</v>
      </c>
      <c r="C12" s="44">
        <v>49.398306552397202</v>
      </c>
      <c r="D12" s="44">
        <v>48.562928290614998</v>
      </c>
      <c r="E12" s="44">
        <v>50.775324377365202</v>
      </c>
      <c r="F12" s="44">
        <v>54.530390823584298</v>
      </c>
      <c r="G12" s="44">
        <v>52.254316122967801</v>
      </c>
      <c r="H12" s="44">
        <v>52.451033946634098</v>
      </c>
      <c r="I12" s="44">
        <v>51.751369135431403</v>
      </c>
      <c r="J12" s="44">
        <v>58.452975509050198</v>
      </c>
      <c r="K12" s="44">
        <v>54.930742305886398</v>
      </c>
      <c r="L12" s="44">
        <v>52.240784918859902</v>
      </c>
      <c r="M12" s="49">
        <v>53.259085800490503</v>
      </c>
    </row>
    <row r="13" spans="2:13" s="36" customFormat="1" ht="15" customHeight="1">
      <c r="B13" s="77" t="s">
        <v>84</v>
      </c>
      <c r="C13" s="61">
        <v>47.308208543104499</v>
      </c>
      <c r="D13" s="61">
        <v>45.871305987247297</v>
      </c>
      <c r="E13" s="61">
        <v>47.139131268744499</v>
      </c>
      <c r="F13" s="61">
        <v>51.149416375416102</v>
      </c>
      <c r="G13" s="61">
        <v>47.414262590799602</v>
      </c>
      <c r="H13" s="61">
        <v>47.047753790475099</v>
      </c>
      <c r="I13" s="61">
        <v>47.0185142471029</v>
      </c>
      <c r="J13" s="61">
        <v>53.569238746260197</v>
      </c>
      <c r="K13" s="61">
        <v>52.023932235480601</v>
      </c>
      <c r="L13" s="61">
        <v>49.9820947844198</v>
      </c>
      <c r="M13" s="62">
        <v>49.522824849725097</v>
      </c>
    </row>
    <row r="14" spans="2:13" s="37" customFormat="1" ht="15" customHeight="1">
      <c r="B14" s="77" t="s">
        <v>85</v>
      </c>
      <c r="C14" s="61">
        <v>47.426991337099501</v>
      </c>
      <c r="D14" s="61">
        <v>45.824211018867402</v>
      </c>
      <c r="E14" s="61">
        <v>46.9771793737008</v>
      </c>
      <c r="F14" s="61">
        <v>50.849456404284197</v>
      </c>
      <c r="G14" s="61">
        <v>46.973579986457601</v>
      </c>
      <c r="H14" s="61">
        <v>46.678608820204502</v>
      </c>
      <c r="I14" s="61">
        <v>46.615991009537197</v>
      </c>
      <c r="J14" s="61">
        <v>52.917675812541198</v>
      </c>
      <c r="K14" s="61">
        <v>51.1436071737877</v>
      </c>
      <c r="L14" s="61">
        <v>49.198142820012698</v>
      </c>
      <c r="M14" s="62">
        <v>49.015490820730697</v>
      </c>
    </row>
    <row r="15" spans="2:13" s="36" customFormat="1" ht="15" customHeight="1">
      <c r="B15" s="40" t="s">
        <v>40</v>
      </c>
      <c r="C15" s="44">
        <v>48.056732060516701</v>
      </c>
      <c r="D15" s="44">
        <v>43.539858863512997</v>
      </c>
      <c r="E15" s="44">
        <v>44.417843131197699</v>
      </c>
      <c r="F15" s="44">
        <v>48.291854886226503</v>
      </c>
      <c r="G15" s="44">
        <v>44.566285712570298</v>
      </c>
      <c r="H15" s="44">
        <v>44.688717711074801</v>
      </c>
      <c r="I15" s="44">
        <v>45.563498619472199</v>
      </c>
      <c r="J15" s="44">
        <v>51.129805601776397</v>
      </c>
      <c r="K15" s="44">
        <v>50.7091604423821</v>
      </c>
      <c r="L15" s="44">
        <v>49.001985406628997</v>
      </c>
      <c r="M15" s="49">
        <v>48.380021741467701</v>
      </c>
    </row>
    <row r="16" spans="2:13" s="36" customFormat="1" ht="15" customHeight="1">
      <c r="B16" s="40" t="s">
        <v>61</v>
      </c>
      <c r="C16" s="44">
        <v>53.110233768821701</v>
      </c>
      <c r="D16" s="44">
        <v>49.447322902850701</v>
      </c>
      <c r="E16" s="44">
        <v>50.436733041676803</v>
      </c>
      <c r="F16" s="44">
        <v>52.762103767247602</v>
      </c>
      <c r="G16" s="44">
        <v>50.167131909942803</v>
      </c>
      <c r="H16" s="44">
        <v>50.689815775075601</v>
      </c>
      <c r="I16" s="44">
        <v>49.702777999075401</v>
      </c>
      <c r="J16" s="44">
        <v>52.994775121500197</v>
      </c>
      <c r="K16" s="44">
        <v>49.910556067511898</v>
      </c>
      <c r="L16" s="44">
        <v>48.924258649859297</v>
      </c>
      <c r="M16" s="49">
        <v>49.374037248331497</v>
      </c>
    </row>
    <row r="17" spans="2:13" s="36" customFormat="1" ht="15" customHeight="1">
      <c r="B17" s="40" t="s">
        <v>42</v>
      </c>
      <c r="C17" s="44">
        <v>47.289380718906401</v>
      </c>
      <c r="D17" s="44">
        <v>49.883763310884802</v>
      </c>
      <c r="E17" s="44">
        <v>48.775055319448597</v>
      </c>
      <c r="F17" s="44">
        <v>50.660232433371903</v>
      </c>
      <c r="G17" s="44">
        <v>46.647235406592301</v>
      </c>
      <c r="H17" s="44">
        <v>45.922532827306902</v>
      </c>
      <c r="I17" s="44">
        <v>45.8464862357703</v>
      </c>
      <c r="J17" s="44">
        <v>51.031075054736199</v>
      </c>
      <c r="K17" s="44">
        <v>48.0859886819634</v>
      </c>
      <c r="L17" s="44">
        <v>48.733009834048602</v>
      </c>
      <c r="M17" s="49">
        <v>49.471515787871297</v>
      </c>
    </row>
    <row r="18" spans="2:13" s="36" customFormat="1" ht="15" customHeight="1">
      <c r="B18" s="40" t="s">
        <v>59</v>
      </c>
      <c r="C18" s="44">
        <v>47.810368647172602</v>
      </c>
      <c r="D18" s="44">
        <v>43.487218204789798</v>
      </c>
      <c r="E18" s="44">
        <v>45.178543266550598</v>
      </c>
      <c r="F18" s="44">
        <v>49.999763890104603</v>
      </c>
      <c r="G18" s="44">
        <v>44.610690451763602</v>
      </c>
      <c r="H18" s="44">
        <v>44.058726273252098</v>
      </c>
      <c r="I18" s="44">
        <v>43.78233507465</v>
      </c>
      <c r="J18" s="44">
        <v>51.797440611342402</v>
      </c>
      <c r="K18" s="44">
        <v>49.892963729132802</v>
      </c>
      <c r="L18" s="44">
        <v>47.654869419825403</v>
      </c>
      <c r="M18" s="49">
        <v>46.478317464238302</v>
      </c>
    </row>
    <row r="19" spans="2:13" s="36" customFormat="1" ht="15" customHeight="1">
      <c r="B19" s="40" t="s">
        <v>43</v>
      </c>
      <c r="C19" s="44">
        <v>44.825703304404598</v>
      </c>
      <c r="D19" s="44">
        <v>44.747068199980099</v>
      </c>
      <c r="E19" s="44">
        <v>63.386027794405003</v>
      </c>
      <c r="F19" s="44">
        <v>53.577271156518997</v>
      </c>
      <c r="G19" s="44">
        <v>44.409242919982198</v>
      </c>
      <c r="H19" s="44">
        <v>43.848350001266098</v>
      </c>
      <c r="I19" s="44">
        <v>43.577462006727501</v>
      </c>
      <c r="J19" s="44">
        <v>51.100317836720301</v>
      </c>
      <c r="K19" s="44">
        <v>49.359631044577696</v>
      </c>
      <c r="L19" s="44">
        <v>46.561666762515799</v>
      </c>
      <c r="M19" s="49">
        <v>45.503034116208703</v>
      </c>
    </row>
    <row r="20" spans="2:13" s="36" customFormat="1" ht="15" customHeight="1">
      <c r="B20" s="40" t="s">
        <v>63</v>
      </c>
      <c r="C20" s="44">
        <v>35.132436734159903</v>
      </c>
      <c r="D20" s="44">
        <v>41.114708504328199</v>
      </c>
      <c r="E20" s="44">
        <v>44.326054216867497</v>
      </c>
      <c r="F20" s="44">
        <v>47.285966831137898</v>
      </c>
      <c r="G20" s="44">
        <v>41.158483002494101</v>
      </c>
      <c r="H20" s="44">
        <v>40.917035883406797</v>
      </c>
      <c r="I20" s="44">
        <v>40.909101082804597</v>
      </c>
      <c r="J20" s="44">
        <v>52.406006029990202</v>
      </c>
      <c r="K20" s="44">
        <v>48.244377351885902</v>
      </c>
      <c r="L20" s="44">
        <v>46.485116536073903</v>
      </c>
      <c r="M20" s="49">
        <v>47.039656720592298</v>
      </c>
    </row>
    <row r="21" spans="2:13" s="36" customFormat="1" ht="15" customHeight="1">
      <c r="B21" s="40" t="s">
        <v>60</v>
      </c>
      <c r="C21" s="44">
        <v>39.110426842545003</v>
      </c>
      <c r="D21" s="44">
        <v>39.178462814871999</v>
      </c>
      <c r="E21" s="44">
        <v>41.334032102636399</v>
      </c>
      <c r="F21" s="44">
        <v>46.072470386490103</v>
      </c>
      <c r="G21" s="44">
        <v>41.016936404723303</v>
      </c>
      <c r="H21" s="44">
        <v>41.508121912831697</v>
      </c>
      <c r="I21" s="44">
        <v>42.016814095763799</v>
      </c>
      <c r="J21" s="44">
        <v>51.377683946532699</v>
      </c>
      <c r="K21" s="44">
        <v>49.4647398488354</v>
      </c>
      <c r="L21" s="44">
        <v>46.382028917560703</v>
      </c>
      <c r="M21" s="49">
        <v>45.447580096160799</v>
      </c>
    </row>
    <row r="22" spans="2:13" s="36" customFormat="1" ht="15" customHeight="1">
      <c r="B22" s="40" t="s">
        <v>36</v>
      </c>
      <c r="C22" s="44">
        <v>52.869246632839797</v>
      </c>
      <c r="D22" s="44">
        <v>49.455054716908101</v>
      </c>
      <c r="E22" s="44">
        <v>50.282837931126998</v>
      </c>
      <c r="F22" s="44">
        <v>56.328919184196401</v>
      </c>
      <c r="G22" s="44">
        <v>50.6013587687113</v>
      </c>
      <c r="H22" s="44">
        <v>50.754337932628701</v>
      </c>
      <c r="I22" s="44">
        <v>49.8073766350009</v>
      </c>
      <c r="J22" s="44">
        <v>53.339556477870403</v>
      </c>
      <c r="K22" s="44">
        <v>49.429567178907902</v>
      </c>
      <c r="L22" s="44">
        <v>44.894186692604698</v>
      </c>
      <c r="M22" s="49">
        <v>46.8324316500047</v>
      </c>
    </row>
    <row r="23" spans="2:13" s="36" customFormat="1" ht="15" customHeight="1">
      <c r="B23" s="40" t="s">
        <v>49</v>
      </c>
      <c r="C23" s="44">
        <v>38.065464997482103</v>
      </c>
      <c r="D23" s="44">
        <v>36.456231289802801</v>
      </c>
      <c r="E23" s="44">
        <v>40.2156724695229</v>
      </c>
      <c r="F23" s="44">
        <v>46.382340212115402</v>
      </c>
      <c r="G23" s="44">
        <v>39.562129993748698</v>
      </c>
      <c r="H23" s="44">
        <v>40.696088219121201</v>
      </c>
      <c r="I23" s="44">
        <v>39.654681244134302</v>
      </c>
      <c r="J23" s="44">
        <v>44.25663676237</v>
      </c>
      <c r="K23" s="44">
        <v>46.528110316459802</v>
      </c>
      <c r="L23" s="44">
        <v>44.219067453999699</v>
      </c>
      <c r="M23" s="49">
        <v>43.988348526506499</v>
      </c>
    </row>
    <row r="24" spans="2:13" s="36" customFormat="1" ht="15" customHeight="1">
      <c r="B24" s="40" t="s">
        <v>57</v>
      </c>
      <c r="C24" s="44">
        <v>42.6545471578373</v>
      </c>
      <c r="D24" s="44">
        <v>44.510534645952099</v>
      </c>
      <c r="E24" s="44">
        <v>45.485502539460803</v>
      </c>
      <c r="F24" s="44">
        <v>50.257490978453703</v>
      </c>
      <c r="G24" s="44">
        <v>45.485853919378997</v>
      </c>
      <c r="H24" s="44">
        <v>43.281423826691203</v>
      </c>
      <c r="I24" s="44">
        <v>42.480882374435403</v>
      </c>
      <c r="J24" s="44">
        <v>49.123101636621797</v>
      </c>
      <c r="K24" s="44">
        <v>47.343215389433098</v>
      </c>
      <c r="L24" s="44">
        <v>43.8739462880283</v>
      </c>
      <c r="M24" s="49">
        <v>42.396538029012099</v>
      </c>
    </row>
    <row r="25" spans="2:13" s="36" customFormat="1" ht="15" customHeight="1">
      <c r="B25" s="40" t="s">
        <v>51</v>
      </c>
      <c r="C25" s="44">
        <v>37.9816398893119</v>
      </c>
      <c r="D25" s="44">
        <v>37.385410615398499</v>
      </c>
      <c r="E25" s="44">
        <v>37.923737174908602</v>
      </c>
      <c r="F25" s="44">
        <v>42.694680610814501</v>
      </c>
      <c r="G25" s="44">
        <v>41.277397168900798</v>
      </c>
      <c r="H25" s="44">
        <v>42.368657399913303</v>
      </c>
      <c r="I25" s="44">
        <v>43.060422242742099</v>
      </c>
      <c r="J25" s="44">
        <v>47.021843735163998</v>
      </c>
      <c r="K25" s="44">
        <v>42.804646047600897</v>
      </c>
      <c r="L25" s="44">
        <v>43.836938435940098</v>
      </c>
      <c r="M25" s="49">
        <v>47.873131963735801</v>
      </c>
    </row>
    <row r="26" spans="2:13" s="36" customFormat="1" ht="15" customHeight="1">
      <c r="B26" s="40" t="s">
        <v>47</v>
      </c>
      <c r="C26" s="44" t="s">
        <v>28</v>
      </c>
      <c r="D26" s="44">
        <v>34.588453492859102</v>
      </c>
      <c r="E26" s="44">
        <v>35.649586092934797</v>
      </c>
      <c r="F26" s="44">
        <v>40.3142087985091</v>
      </c>
      <c r="G26" s="44">
        <v>38.190799406226702</v>
      </c>
      <c r="H26" s="44">
        <v>38.237421943225897</v>
      </c>
      <c r="I26" s="44">
        <v>38.782507884772997</v>
      </c>
      <c r="J26" s="44">
        <v>46.0404969183502</v>
      </c>
      <c r="K26" s="44">
        <v>43.9978570458658</v>
      </c>
      <c r="L26" s="44">
        <v>43.290669502199798</v>
      </c>
      <c r="M26" s="49">
        <v>40.596405718750702</v>
      </c>
    </row>
    <row r="27" spans="2:13" s="36" customFormat="1" ht="15" customHeight="1">
      <c r="B27" s="40" t="s">
        <v>56</v>
      </c>
      <c r="C27" s="44">
        <v>42.854634154129002</v>
      </c>
      <c r="D27" s="44">
        <v>42.833373969043997</v>
      </c>
      <c r="E27" s="44">
        <v>44.025777673763301</v>
      </c>
      <c r="F27" s="44">
        <v>44.903187161794797</v>
      </c>
      <c r="G27" s="44">
        <v>41.130869034813102</v>
      </c>
      <c r="H27" s="44">
        <v>41.0404793845372</v>
      </c>
      <c r="I27" s="44">
        <v>41.422532843488298</v>
      </c>
      <c r="J27" s="44">
        <v>47.7350164564103</v>
      </c>
      <c r="K27" s="44">
        <v>43.568670210008001</v>
      </c>
      <c r="L27" s="44">
        <v>43.250753825563997</v>
      </c>
      <c r="M27" s="49">
        <v>47.049455992897499</v>
      </c>
    </row>
    <row r="28" spans="2:13" s="36" customFormat="1" ht="15" customHeight="1">
      <c r="B28" s="40" t="s">
        <v>53</v>
      </c>
      <c r="C28" s="44">
        <v>43.2102806115115</v>
      </c>
      <c r="D28" s="44">
        <v>43.268596202480801</v>
      </c>
      <c r="E28" s="44">
        <v>44.259241915003699</v>
      </c>
      <c r="F28" s="44">
        <v>48.4273366202614</v>
      </c>
      <c r="G28" s="44">
        <v>42.758779587699998</v>
      </c>
      <c r="H28" s="44">
        <v>42.443091532416297</v>
      </c>
      <c r="I28" s="44">
        <v>42.098323987336201</v>
      </c>
      <c r="J28" s="44">
        <v>47.813189330073698</v>
      </c>
      <c r="K28" s="44">
        <v>45.894341315686198</v>
      </c>
      <c r="L28" s="44">
        <v>43.241834537441399</v>
      </c>
      <c r="M28" s="49">
        <v>43.201333084800602</v>
      </c>
    </row>
    <row r="29" spans="2:13" s="36" customFormat="1" ht="15" customHeight="1">
      <c r="B29" s="40" t="s">
        <v>58</v>
      </c>
      <c r="C29" s="44">
        <v>53.238783555205103</v>
      </c>
      <c r="D29" s="44">
        <v>35.926007836792998</v>
      </c>
      <c r="E29" s="44">
        <v>36.484720044278703</v>
      </c>
      <c r="F29" s="44">
        <v>43.235873916818001</v>
      </c>
      <c r="G29" s="44">
        <v>39.783607345401201</v>
      </c>
      <c r="H29" s="44">
        <v>39.650027779854398</v>
      </c>
      <c r="I29" s="44">
        <v>40.648781304429001</v>
      </c>
      <c r="J29" s="44">
        <v>44.499724943388003</v>
      </c>
      <c r="K29" s="44">
        <v>44.886911154933998</v>
      </c>
      <c r="L29" s="44">
        <v>42.995018728874904</v>
      </c>
      <c r="M29" s="49">
        <v>48.464155065120302</v>
      </c>
    </row>
    <row r="30" spans="2:13" s="36" customFormat="1" ht="15" customHeight="1">
      <c r="B30" s="40" t="s">
        <v>35</v>
      </c>
      <c r="C30" s="44">
        <v>40.593157478018099</v>
      </c>
      <c r="D30" s="44">
        <v>40.469306225722001</v>
      </c>
      <c r="E30" s="44">
        <v>40.9221996233372</v>
      </c>
      <c r="F30" s="44">
        <v>44.4563623667946</v>
      </c>
      <c r="G30" s="44">
        <v>38.467381197309898</v>
      </c>
      <c r="H30" s="44">
        <v>40.1153773175038</v>
      </c>
      <c r="I30" s="44">
        <v>40.3724891825578</v>
      </c>
      <c r="J30" s="44">
        <v>46.252675300146599</v>
      </c>
      <c r="K30" s="44">
        <v>45.024465915369298</v>
      </c>
      <c r="L30" s="44">
        <v>42.988950721374799</v>
      </c>
      <c r="M30" s="49">
        <v>43.897338173463403</v>
      </c>
    </row>
    <row r="31" spans="2:13" s="36" customFormat="1" ht="15" customHeight="1">
      <c r="B31" s="40" t="s">
        <v>54</v>
      </c>
      <c r="C31" s="44">
        <v>37.733657459946599</v>
      </c>
      <c r="D31" s="44">
        <v>38.706518242497602</v>
      </c>
      <c r="E31" s="44">
        <v>41.634795096248297</v>
      </c>
      <c r="F31" s="44">
        <v>42.164739304296802</v>
      </c>
      <c r="G31" s="44">
        <v>38.046728007567303</v>
      </c>
      <c r="H31" s="44">
        <v>38.4446081137135</v>
      </c>
      <c r="I31" s="44">
        <v>40.707405401222601</v>
      </c>
      <c r="J31" s="44">
        <v>46.422058599347501</v>
      </c>
      <c r="K31" s="44">
        <v>44.926511843213397</v>
      </c>
      <c r="L31" s="44">
        <v>42.517564124691802</v>
      </c>
      <c r="M31" s="49" t="s">
        <v>28</v>
      </c>
    </row>
    <row r="32" spans="2:13" s="36" customFormat="1" ht="15" customHeight="1">
      <c r="B32" s="40" t="s">
        <v>32</v>
      </c>
      <c r="C32" s="44">
        <v>41.234061827857303</v>
      </c>
      <c r="D32" s="44">
        <v>39.343369709969402</v>
      </c>
      <c r="E32" s="44">
        <v>39.585502108879602</v>
      </c>
      <c r="F32" s="44">
        <v>44.284092369922597</v>
      </c>
      <c r="G32" s="44">
        <v>41.2624536295437</v>
      </c>
      <c r="H32" s="44">
        <v>41.460811611705601</v>
      </c>
      <c r="I32" s="44">
        <v>41.404534910006802</v>
      </c>
      <c r="J32" s="44">
        <v>53.232633514476497</v>
      </c>
      <c r="K32" s="44">
        <v>46.2825407817122</v>
      </c>
      <c r="L32" s="44">
        <v>41.392803776999898</v>
      </c>
      <c r="M32" s="49">
        <v>42.853013658007796</v>
      </c>
    </row>
    <row r="33" spans="2:13" s="36" customFormat="1" ht="15" customHeight="1">
      <c r="B33" s="40" t="s">
        <v>37</v>
      </c>
      <c r="C33" s="44">
        <v>36.3663179295784</v>
      </c>
      <c r="D33" s="44">
        <v>33.843096664629797</v>
      </c>
      <c r="E33" s="44">
        <v>39.548895347159402</v>
      </c>
      <c r="F33" s="44">
        <v>46.097863066251897</v>
      </c>
      <c r="G33" s="44">
        <v>38.857351827518599</v>
      </c>
      <c r="H33" s="44">
        <v>38.821834886773601</v>
      </c>
      <c r="I33" s="44">
        <v>39.120101431640599</v>
      </c>
      <c r="J33" s="44">
        <v>44.738400245330702</v>
      </c>
      <c r="K33" s="44">
        <v>42.093714900459801</v>
      </c>
      <c r="L33" s="44">
        <v>39.965364461216097</v>
      </c>
      <c r="M33" s="49">
        <v>43.259653827290101</v>
      </c>
    </row>
    <row r="34" spans="2:13" s="36" customFormat="1" ht="15" customHeight="1">
      <c r="B34" s="40" t="s">
        <v>64</v>
      </c>
      <c r="C34" s="44">
        <v>34.299473297699599</v>
      </c>
      <c r="D34" s="44">
        <v>37.366636597129698</v>
      </c>
      <c r="E34" s="44">
        <v>39.677341981935903</v>
      </c>
      <c r="F34" s="44">
        <v>43.195385357727702</v>
      </c>
      <c r="G34" s="44">
        <v>37.769351847140101</v>
      </c>
      <c r="H34" s="44">
        <v>37.724163116374498</v>
      </c>
      <c r="I34" s="44">
        <v>38.241093530161699</v>
      </c>
      <c r="J34" s="44">
        <v>47.268420156218198</v>
      </c>
      <c r="K34" s="44">
        <v>45.285528080516002</v>
      </c>
      <c r="L34" s="44">
        <v>38.365854806262298</v>
      </c>
      <c r="M34" s="49">
        <v>39.128826723010597</v>
      </c>
    </row>
    <row r="35" spans="2:13" s="36" customFormat="1" ht="15" customHeight="1">
      <c r="B35" s="40" t="s">
        <v>55</v>
      </c>
      <c r="C35" s="44">
        <v>42.372237816175101</v>
      </c>
      <c r="D35" s="44">
        <v>41.562994931729598</v>
      </c>
      <c r="E35" s="44">
        <v>40.342202060534603</v>
      </c>
      <c r="F35" s="44">
        <v>46.285996051993003</v>
      </c>
      <c r="G35" s="44">
        <v>50.056287752741902</v>
      </c>
      <c r="H35" s="44">
        <v>48.512979295030597</v>
      </c>
      <c r="I35" s="44">
        <v>51.072982373614003</v>
      </c>
      <c r="J35" s="44">
        <v>57.616229606465303</v>
      </c>
      <c r="K35" s="44">
        <v>47.0835450426938</v>
      </c>
      <c r="L35" s="44">
        <v>38.313213120095902</v>
      </c>
      <c r="M35" s="49">
        <v>46.522188627718698</v>
      </c>
    </row>
    <row r="36" spans="2:13" s="36" customFormat="1" ht="15" customHeight="1">
      <c r="B36" s="40" t="s">
        <v>45</v>
      </c>
      <c r="C36" s="44">
        <v>44.221397537724698</v>
      </c>
      <c r="D36" s="44">
        <v>40.9123053316914</v>
      </c>
      <c r="E36" s="44">
        <v>41.978351229230299</v>
      </c>
      <c r="F36" s="44">
        <v>42.055410703749601</v>
      </c>
      <c r="G36" s="44">
        <v>38.944372199330402</v>
      </c>
      <c r="H36" s="44">
        <v>39.799092746177401</v>
      </c>
      <c r="I36" s="44">
        <v>39.254635579747003</v>
      </c>
      <c r="J36" s="44">
        <v>45.531455883379998</v>
      </c>
      <c r="K36" s="44">
        <v>40.653030105477299</v>
      </c>
      <c r="L36" s="44">
        <v>37.520326482836502</v>
      </c>
      <c r="M36" s="49">
        <v>40.039721654395997</v>
      </c>
    </row>
    <row r="37" spans="2:13" s="36" customFormat="1" ht="15" customHeight="1">
      <c r="B37" s="40" t="s">
        <v>48</v>
      </c>
      <c r="C37" s="44">
        <v>22.7266081287184</v>
      </c>
      <c r="D37" s="44">
        <v>26.929032905192599</v>
      </c>
      <c r="E37" s="44">
        <v>28.6024564643144</v>
      </c>
      <c r="F37" s="44">
        <v>30.995395144847201</v>
      </c>
      <c r="G37" s="44">
        <v>28.755048704295799</v>
      </c>
      <c r="H37" s="44">
        <v>29.431365470762099</v>
      </c>
      <c r="I37" s="44">
        <v>31.917804533708601</v>
      </c>
      <c r="J37" s="44">
        <v>35.8948323910056</v>
      </c>
      <c r="K37" s="44">
        <v>35.3879668280426</v>
      </c>
      <c r="L37" s="44">
        <v>37.022504052123701</v>
      </c>
      <c r="M37" s="49">
        <v>35.1620992496469</v>
      </c>
    </row>
    <row r="38" spans="2:13" s="36" customFormat="1" ht="15" customHeight="1">
      <c r="B38" s="40" t="s">
        <v>50</v>
      </c>
      <c r="C38" s="44">
        <v>39.355136218194801</v>
      </c>
      <c r="D38" s="44">
        <v>35.263751098604303</v>
      </c>
      <c r="E38" s="44">
        <v>38.106242972096403</v>
      </c>
      <c r="F38" s="44">
        <v>44.824065361610202</v>
      </c>
      <c r="G38" s="44">
        <v>33.369484805476901</v>
      </c>
      <c r="H38" s="44">
        <v>33.713329572971098</v>
      </c>
      <c r="I38" s="44">
        <v>34.532219319074798</v>
      </c>
      <c r="J38" s="44">
        <v>42.267713311551901</v>
      </c>
      <c r="K38" s="44">
        <v>37.302445648249098</v>
      </c>
      <c r="L38" s="44">
        <v>36.2468784256641</v>
      </c>
      <c r="M38" s="49">
        <v>37.378561282682497</v>
      </c>
    </row>
    <row r="39" spans="2:13" s="36" customFormat="1" ht="15" customHeight="1">
      <c r="B39" s="40" t="s">
        <v>62</v>
      </c>
      <c r="C39" s="44">
        <v>33.298784245644903</v>
      </c>
      <c r="D39" s="44">
        <v>30.263672130447802</v>
      </c>
      <c r="E39" s="44">
        <v>30.8041539912115</v>
      </c>
      <c r="F39" s="44">
        <v>32.689672795721997</v>
      </c>
      <c r="G39" s="44">
        <v>33.706441591479603</v>
      </c>
      <c r="H39" s="44">
        <v>32.990132273919102</v>
      </c>
      <c r="I39" s="44">
        <v>33.257765454520403</v>
      </c>
      <c r="J39" s="44">
        <v>38.333225552399</v>
      </c>
      <c r="K39" s="44">
        <v>35.680668668514599</v>
      </c>
      <c r="L39" s="44">
        <v>32.768092282531903</v>
      </c>
      <c r="M39" s="49">
        <v>33.200878061225303</v>
      </c>
    </row>
    <row r="40" spans="2:13" ht="15.75">
      <c r="B40" s="40" t="s">
        <v>52</v>
      </c>
      <c r="C40" s="44" t="s">
        <v>28</v>
      </c>
      <c r="D40" s="44">
        <v>20.661632786537901</v>
      </c>
      <c r="E40" s="44">
        <v>23.954528794665201</v>
      </c>
      <c r="F40" s="44">
        <v>24.3710436989399</v>
      </c>
      <c r="G40" s="44">
        <v>26.761513277922599</v>
      </c>
      <c r="H40" s="44">
        <v>26.218593801141601</v>
      </c>
      <c r="I40" s="44">
        <v>27.129908594825199</v>
      </c>
      <c r="J40" s="44">
        <v>45.125551724242101</v>
      </c>
      <c r="K40" s="44">
        <v>26.687480661357998</v>
      </c>
      <c r="L40" s="44">
        <v>26.543577790447898</v>
      </c>
      <c r="M40" s="49">
        <v>39.868836987529299</v>
      </c>
    </row>
    <row r="41" spans="2:13" ht="15.75">
      <c r="B41" s="41" t="s">
        <v>44</v>
      </c>
      <c r="C41" s="51">
        <v>30.5678710963371</v>
      </c>
      <c r="D41" s="51">
        <v>35.640338600015198</v>
      </c>
      <c r="E41" s="51">
        <v>41.557272716820499</v>
      </c>
      <c r="F41" s="51">
        <v>46.8738994173641</v>
      </c>
      <c r="G41" s="51">
        <v>25.266334057602101</v>
      </c>
      <c r="H41" s="51">
        <v>24.763446343395302</v>
      </c>
      <c r="I41" s="51">
        <v>23.8704377833146</v>
      </c>
      <c r="J41" s="51">
        <v>26.664807343065</v>
      </c>
      <c r="K41" s="51">
        <v>23.553095051179699</v>
      </c>
      <c r="L41" s="51">
        <v>20.594648090273299</v>
      </c>
      <c r="M41" s="52">
        <v>22.729971454131601</v>
      </c>
    </row>
    <row r="43" spans="2:13" s="36" customFormat="1" ht="15" customHeight="1">
      <c r="B43" s="34" t="s">
        <v>44</v>
      </c>
      <c r="C43" s="35">
        <v>30.5678436279367</v>
      </c>
      <c r="D43" s="35">
        <v>35.640363965096803</v>
      </c>
      <c r="E43" s="35">
        <v>41.557299462760803</v>
      </c>
      <c r="F43" s="35">
        <v>46.873917181612903</v>
      </c>
      <c r="G43" s="35">
        <v>24.7634463359263</v>
      </c>
      <c r="H43" s="35">
        <v>23.919118611933801</v>
      </c>
      <c r="I43" s="35">
        <v>26.7311797204244</v>
      </c>
      <c r="J43" s="35">
        <v>23.581288575472801</v>
      </c>
      <c r="K43" s="35">
        <v>20.6611534611541</v>
      </c>
      <c r="L43" s="35">
        <v>22.654242725466599</v>
      </c>
    </row>
    <row r="44" spans="2:13">
      <c r="B44" s="15" t="s">
        <v>91</v>
      </c>
      <c r="C44" s="29">
        <f>'P1'!C14+'P51'!C14+'D62+D632'!C14+'autres dépenses'!C14</f>
        <v>52.618907155009296</v>
      </c>
      <c r="D44" s="29">
        <f>'P1'!J14+'P51'!J14+'D62+D632'!J14+'autres dépenses'!J14</f>
        <v>53.630234293076434</v>
      </c>
      <c r="E44" s="29">
        <f>'P1'!K14+'P51'!K14+'D62+D632'!K14+'autres dépenses'!K14</f>
        <v>54.282445369212773</v>
      </c>
      <c r="F44" s="29">
        <f>'P1'!L14+'P51'!L14+'D62+D632'!L14+'autres dépenses'!L14</f>
        <v>57.990700885331364</v>
      </c>
      <c r="G44" s="29">
        <f>'P1'!U14+'P51'!U14+'D62+D632'!U14+'autres dépenses'!U14</f>
        <v>56.366361054865962</v>
      </c>
      <c r="H44" s="29">
        <f>'P1'!V14+'P51'!V14+'D62+D632'!V14+'autres dépenses'!V14</f>
        <v>55.34704943675024</v>
      </c>
      <c r="I44" s="29">
        <f>'P1'!W14+'P51'!W14+'D62+D632'!W14+'autres dépenses'!W14</f>
        <v>61.699162507038565</v>
      </c>
      <c r="J44" s="29">
        <f>'P1'!X14+'P51'!X14+'D62+D632'!X14+'autres dépenses'!X14</f>
        <v>59.464245138645268</v>
      </c>
      <c r="K44" s="29">
        <f>'P1'!Y14+'P51'!Y14+'D62+D632'!Y14+'autres dépenses'!Y14</f>
        <v>58.398834842502367</v>
      </c>
      <c r="L44" s="29">
        <f>'P1'!Z14+'P51'!Z14+'D62+D632'!Z14+'autres dépenses'!Z14</f>
        <v>57.038398421005652</v>
      </c>
    </row>
  </sheetData>
  <sortState ref="B7:M41">
    <sortCondition descending="1" ref="L7:L4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1"/>
  <sheetViews>
    <sheetView topLeftCell="A26" workbookViewId="0">
      <selection activeCell="A38" sqref="A38:XFD38"/>
    </sheetView>
  </sheetViews>
  <sheetFormatPr baseColWidth="10" defaultRowHeight="15"/>
  <cols>
    <col min="1" max="16384" width="11.42578125" style="15"/>
  </cols>
  <sheetData>
    <row r="1" spans="1:26">
      <c r="B1" s="16" t="s">
        <v>0</v>
      </c>
    </row>
    <row r="2" spans="1:26">
      <c r="B2" s="17" t="s">
        <v>1</v>
      </c>
    </row>
    <row r="3" spans="1:26">
      <c r="B3" s="17" t="s">
        <v>83</v>
      </c>
    </row>
    <row r="4" spans="1:26">
      <c r="B4" s="17" t="s">
        <v>2</v>
      </c>
    </row>
    <row r="6" spans="1:26" ht="30">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1:26">
      <c r="A7" s="20" t="s">
        <v>30</v>
      </c>
      <c r="B7" s="20" t="s">
        <v>30</v>
      </c>
      <c r="C7" s="21">
        <v>11.2382128753576</v>
      </c>
      <c r="D7" s="21">
        <v>11.0853188601958</v>
      </c>
      <c r="E7" s="21">
        <v>11.0051707359746</v>
      </c>
      <c r="F7" s="21">
        <v>11.0109889074654</v>
      </c>
      <c r="G7" s="21">
        <v>10.8965377179303</v>
      </c>
      <c r="H7" s="21">
        <v>11.071144803214301</v>
      </c>
      <c r="I7" s="21">
        <v>10.900117344636501</v>
      </c>
      <c r="J7" s="21">
        <v>10.592742210392</v>
      </c>
      <c r="K7" s="21">
        <v>10.732841378637</v>
      </c>
      <c r="L7" s="21">
        <v>11.3857862417525</v>
      </c>
      <c r="M7" s="21">
        <v>11.257698279146799</v>
      </c>
      <c r="N7" s="21">
        <v>10.860567513134001</v>
      </c>
      <c r="O7" s="21">
        <v>10.832705979135</v>
      </c>
      <c r="P7" s="21">
        <v>10.808205516540299</v>
      </c>
      <c r="Q7" s="21">
        <v>10.733112040210999</v>
      </c>
      <c r="R7" s="21">
        <v>10.771523815015801</v>
      </c>
      <c r="S7" s="21">
        <v>10.690468788003599</v>
      </c>
      <c r="T7" s="21">
        <v>10.6563798402186</v>
      </c>
      <c r="U7" s="21">
        <v>10.541574239045</v>
      </c>
      <c r="V7" s="21">
        <v>10.5822703000066</v>
      </c>
      <c r="W7" s="21">
        <v>11.335649044222301</v>
      </c>
      <c r="X7" s="21">
        <v>11.0248436634251</v>
      </c>
      <c r="Y7" s="21">
        <v>10.4057043026464</v>
      </c>
      <c r="Z7" s="21">
        <v>10.6537750557255</v>
      </c>
    </row>
    <row r="8" spans="1:26">
      <c r="A8" s="20" t="s">
        <v>31</v>
      </c>
      <c r="B8" s="20" t="s">
        <v>31</v>
      </c>
      <c r="C8" s="21">
        <v>11.240660216775</v>
      </c>
      <c r="D8" s="21">
        <v>11.388961503002401</v>
      </c>
      <c r="E8" s="21">
        <v>11.828033722236199</v>
      </c>
      <c r="F8" s="21">
        <v>11.967487932085399</v>
      </c>
      <c r="G8" s="21">
        <v>11.677931080720001</v>
      </c>
      <c r="H8" s="21">
        <v>11.7630893801268</v>
      </c>
      <c r="I8" s="21">
        <v>11.699992157502001</v>
      </c>
      <c r="J8" s="21">
        <v>11.5442136622869</v>
      </c>
      <c r="K8" s="21">
        <v>11.9239012790869</v>
      </c>
      <c r="L8" s="21">
        <v>12.643395874270899</v>
      </c>
      <c r="M8" s="21">
        <v>12.4716167495865</v>
      </c>
      <c r="N8" s="21">
        <v>12.451134720052</v>
      </c>
      <c r="O8" s="21">
        <v>12.668878206111399</v>
      </c>
      <c r="P8" s="21">
        <v>12.844502368503299</v>
      </c>
      <c r="Q8" s="21">
        <v>12.883721607879099</v>
      </c>
      <c r="R8" s="21">
        <v>12.594684481323</v>
      </c>
      <c r="S8" s="21">
        <v>12.532280774883301</v>
      </c>
      <c r="T8" s="21">
        <v>12.482657024964899</v>
      </c>
      <c r="U8" s="21">
        <v>12.3872504362428</v>
      </c>
      <c r="V8" s="21">
        <v>12.256570045901</v>
      </c>
      <c r="W8" s="21">
        <v>13.0609126580671</v>
      </c>
      <c r="X8" s="21">
        <v>12.412830083679999</v>
      </c>
      <c r="Y8" s="21">
        <v>12.0897655478653</v>
      </c>
      <c r="Z8" s="21">
        <v>12.363047662616401</v>
      </c>
    </row>
    <row r="9" spans="1:26">
      <c r="A9" s="20" t="s">
        <v>32</v>
      </c>
      <c r="B9" s="20" t="s">
        <v>32</v>
      </c>
      <c r="C9" s="21">
        <v>11.542839474138599</v>
      </c>
      <c r="D9" s="21">
        <v>11.6321536193922</v>
      </c>
      <c r="E9" s="21">
        <v>11.8531214867462</v>
      </c>
      <c r="F9" s="21">
        <v>11.9959641266327</v>
      </c>
      <c r="G9" s="21">
        <v>11.6976397193746</v>
      </c>
      <c r="H9" s="21">
        <v>11.511687617386199</v>
      </c>
      <c r="I9" s="21">
        <v>11.6111543200473</v>
      </c>
      <c r="J9" s="21">
        <v>11.698520784883399</v>
      </c>
      <c r="K9" s="21">
        <v>11.8502197591973</v>
      </c>
      <c r="L9" s="21">
        <v>13.2461971802303</v>
      </c>
      <c r="M9" s="21">
        <v>12.8396060617701</v>
      </c>
      <c r="N9" s="21">
        <v>12.5851223998246</v>
      </c>
      <c r="O9" s="21">
        <v>12.5492488237474</v>
      </c>
      <c r="P9" s="21">
        <v>12.514831144430801</v>
      </c>
      <c r="Q9" s="21">
        <v>12.2410769873948</v>
      </c>
      <c r="R9" s="21">
        <v>12.5483749581123</v>
      </c>
      <c r="S9" s="21">
        <v>12.627774884166399</v>
      </c>
      <c r="T9" s="21">
        <v>12.393157002972499</v>
      </c>
      <c r="U9" s="21">
        <v>12.3661981280821</v>
      </c>
      <c r="V9" s="21">
        <v>12.4268930649392</v>
      </c>
      <c r="W9" s="21">
        <v>13.3625486202149</v>
      </c>
      <c r="X9" s="21">
        <v>12.5049589521015</v>
      </c>
      <c r="Y9" s="21">
        <v>11.6925645576547</v>
      </c>
      <c r="Z9" s="21">
        <v>12.1541953977933</v>
      </c>
    </row>
    <row r="10" spans="1:26">
      <c r="A10" s="20" t="s">
        <v>35</v>
      </c>
      <c r="B10" s="20" t="s">
        <v>35</v>
      </c>
      <c r="C10" s="21">
        <v>7.7501354335958696</v>
      </c>
      <c r="D10" s="21">
        <v>8.0228463474321003</v>
      </c>
      <c r="E10" s="21">
        <v>8.5433501474967706</v>
      </c>
      <c r="F10" s="21">
        <v>8.9828204674789607</v>
      </c>
      <c r="G10" s="21">
        <v>8.6090090055078505</v>
      </c>
      <c r="H10" s="21">
        <v>8.6376951387763299</v>
      </c>
      <c r="I10" s="21">
        <v>8.5699264528424592</v>
      </c>
      <c r="J10" s="21">
        <v>8.2886375640488108</v>
      </c>
      <c r="K10" s="21">
        <v>8.2799430547726303</v>
      </c>
      <c r="L10" s="21">
        <v>8.9227868168966999</v>
      </c>
      <c r="M10" s="21">
        <v>8.7676223272679703</v>
      </c>
      <c r="N10" s="21">
        <v>8.5442165575389701</v>
      </c>
      <c r="O10" s="21">
        <v>8.7266467980417595</v>
      </c>
      <c r="P10" s="21">
        <v>8.7960190078654108</v>
      </c>
      <c r="Q10" s="21">
        <v>8.6695701293127403</v>
      </c>
      <c r="R10" s="21">
        <v>8.5509671175517994</v>
      </c>
      <c r="S10" s="21">
        <v>8.6604047466152405</v>
      </c>
      <c r="T10" s="21">
        <v>8.9169979827561203</v>
      </c>
      <c r="U10" s="21">
        <v>9.5104015451334494</v>
      </c>
      <c r="V10" s="21">
        <v>9.7749160322635795</v>
      </c>
      <c r="W10" s="21">
        <v>10.8667371958771</v>
      </c>
      <c r="X10" s="21">
        <v>10.722436112372799</v>
      </c>
      <c r="Y10" s="21">
        <v>9.7911564919192795</v>
      </c>
      <c r="Z10" s="21">
        <v>9.6891945530685195</v>
      </c>
    </row>
    <row r="11" spans="1:26">
      <c r="A11" s="20" t="s">
        <v>36</v>
      </c>
      <c r="B11" s="20" t="s">
        <v>36</v>
      </c>
      <c r="C11" s="21">
        <v>15.5307470295204</v>
      </c>
      <c r="D11" s="21">
        <v>15.7421623592377</v>
      </c>
      <c r="E11" s="21">
        <v>16.022976994778102</v>
      </c>
      <c r="F11" s="21">
        <v>16.265486860674098</v>
      </c>
      <c r="G11" s="21">
        <v>16.048097718870999</v>
      </c>
      <c r="H11" s="21">
        <v>15.6126877054347</v>
      </c>
      <c r="I11" s="21">
        <v>15.36201860429</v>
      </c>
      <c r="J11" s="21">
        <v>15.306420122405401</v>
      </c>
      <c r="K11" s="21">
        <v>15.528030227486299</v>
      </c>
      <c r="L11" s="21">
        <v>17.437464057158302</v>
      </c>
      <c r="M11" s="21">
        <v>17.277716707067899</v>
      </c>
      <c r="N11" s="21">
        <v>16.783163597158101</v>
      </c>
      <c r="O11" s="21">
        <v>16.624052205086699</v>
      </c>
      <c r="P11" s="21">
        <v>16.371013272590702</v>
      </c>
      <c r="Q11" s="21">
        <v>16.243968072297001</v>
      </c>
      <c r="R11" s="21">
        <v>16.036747681330599</v>
      </c>
      <c r="S11" s="21">
        <v>15.576485604703301</v>
      </c>
      <c r="T11" s="21">
        <v>15.1936703910568</v>
      </c>
      <c r="U11" s="21">
        <v>15.177739779731001</v>
      </c>
      <c r="V11" s="21">
        <v>15.1325511644211</v>
      </c>
      <c r="W11" s="21">
        <v>15.321850931238799</v>
      </c>
      <c r="X11" s="21">
        <v>14.5544341169917</v>
      </c>
      <c r="Y11" s="21">
        <v>13.571767402269201</v>
      </c>
      <c r="Z11" s="21">
        <v>14.168538986065</v>
      </c>
    </row>
    <row r="12" spans="1:26">
      <c r="A12" s="20" t="s">
        <v>37</v>
      </c>
      <c r="B12" s="20" t="s">
        <v>37</v>
      </c>
      <c r="C12" s="21">
        <v>10.5595835834549</v>
      </c>
      <c r="D12" s="21">
        <v>10.0327708407297</v>
      </c>
      <c r="E12" s="21">
        <v>10.065361142739899</v>
      </c>
      <c r="F12" s="21">
        <v>10.0277674368101</v>
      </c>
      <c r="G12" s="21">
        <v>9.9635778599359703</v>
      </c>
      <c r="H12" s="21">
        <v>9.6690815471949705</v>
      </c>
      <c r="I12" s="21">
        <v>9.0485984121135896</v>
      </c>
      <c r="J12" s="21">
        <v>9.1689124615270696</v>
      </c>
      <c r="K12" s="21">
        <v>10.785296537176899</v>
      </c>
      <c r="L12" s="21">
        <v>11.9178840121705</v>
      </c>
      <c r="M12" s="21">
        <v>10.972905480037801</v>
      </c>
      <c r="N12" s="21">
        <v>10.090278708562</v>
      </c>
      <c r="O12" s="21">
        <v>9.7359590015969903</v>
      </c>
      <c r="P12" s="21">
        <v>10.053106252079299</v>
      </c>
      <c r="Q12" s="21">
        <v>10.192196663913</v>
      </c>
      <c r="R12" s="21">
        <v>10.604503453570899</v>
      </c>
      <c r="S12" s="21">
        <v>10.6332161640027</v>
      </c>
      <c r="T12" s="21">
        <v>10.402975804128801</v>
      </c>
      <c r="U12" s="21">
        <v>10.439332445512401</v>
      </c>
      <c r="V12" s="21">
        <v>10.741406337447</v>
      </c>
      <c r="W12" s="21">
        <v>11.6661270749971</v>
      </c>
      <c r="X12" s="21">
        <v>10.9984537116343</v>
      </c>
      <c r="Y12" s="21">
        <v>10.436902312350901</v>
      </c>
      <c r="Z12" s="21">
        <v>11.708196673539</v>
      </c>
    </row>
    <row r="13" spans="1:26">
      <c r="A13" s="20" t="s">
        <v>38</v>
      </c>
      <c r="B13" s="20" t="s">
        <v>38</v>
      </c>
      <c r="C13" s="21">
        <v>12.705849574003199</v>
      </c>
      <c r="D13" s="21">
        <v>12.5714838914897</v>
      </c>
      <c r="E13" s="21">
        <v>12.9062247372676</v>
      </c>
      <c r="F13" s="21">
        <v>13.198518264629501</v>
      </c>
      <c r="G13" s="21">
        <v>13.154131572813601</v>
      </c>
      <c r="H13" s="21">
        <v>13.255316823145</v>
      </c>
      <c r="I13" s="21">
        <v>13.0208664765332</v>
      </c>
      <c r="J13" s="21">
        <v>12.5324095606199</v>
      </c>
      <c r="K13" s="21">
        <v>12.8332638363371</v>
      </c>
      <c r="L13" s="21">
        <v>14.1898918755331</v>
      </c>
      <c r="M13" s="21">
        <v>14.072507135378199</v>
      </c>
      <c r="N13" s="21">
        <v>13.9090840100175</v>
      </c>
      <c r="O13" s="21">
        <v>14.2755192685824</v>
      </c>
      <c r="P13" s="21">
        <v>14.3407519521172</v>
      </c>
      <c r="Q13" s="21">
        <v>14.203687061281</v>
      </c>
      <c r="R13" s="21">
        <v>13.876836416229001</v>
      </c>
      <c r="S13" s="21">
        <v>13.3619510747878</v>
      </c>
      <c r="T13" s="21">
        <v>12.520804962929301</v>
      </c>
      <c r="U13" s="21">
        <v>12.511588797136801</v>
      </c>
      <c r="V13" s="21">
        <v>12.589825505831801</v>
      </c>
      <c r="W13" s="21">
        <v>12.919492188656699</v>
      </c>
      <c r="X13" s="21">
        <v>12.9001784824171</v>
      </c>
      <c r="Y13" s="21">
        <v>12.5470156123772</v>
      </c>
      <c r="Z13" s="21">
        <v>13.178422204172399</v>
      </c>
    </row>
    <row r="14" spans="1:26">
      <c r="A14" s="20" t="s">
        <v>39</v>
      </c>
      <c r="B14" s="20" t="s">
        <v>39</v>
      </c>
      <c r="C14" s="21">
        <v>13.1673241976867</v>
      </c>
      <c r="D14" s="21">
        <v>13.0747013095929</v>
      </c>
      <c r="E14" s="21">
        <v>13.2525864039621</v>
      </c>
      <c r="F14" s="21">
        <v>13.3472410499381</v>
      </c>
      <c r="G14" s="21">
        <v>13.0506983725149</v>
      </c>
      <c r="H14" s="21">
        <v>13.0430123997211</v>
      </c>
      <c r="I14" s="21">
        <v>12.754016639465799</v>
      </c>
      <c r="J14" s="21">
        <v>12.5335038154912</v>
      </c>
      <c r="K14" s="21">
        <v>12.5263335466834</v>
      </c>
      <c r="L14" s="21">
        <v>13.3180982603833</v>
      </c>
      <c r="M14" s="21">
        <v>13.1525862929706</v>
      </c>
      <c r="N14" s="21">
        <v>13.0193981848189</v>
      </c>
      <c r="O14" s="21">
        <v>13.0541941391477</v>
      </c>
      <c r="P14" s="21">
        <v>13.114775901113401</v>
      </c>
      <c r="Q14" s="21">
        <v>13.1373613564281</v>
      </c>
      <c r="R14" s="21">
        <v>12.9515441435129</v>
      </c>
      <c r="S14" s="21">
        <v>12.8890413703762</v>
      </c>
      <c r="T14" s="21">
        <v>12.8654932482953</v>
      </c>
      <c r="U14" s="21">
        <v>12.596152915380999</v>
      </c>
      <c r="V14" s="21">
        <v>12.3604621120211</v>
      </c>
      <c r="W14" s="21">
        <v>13.2683068566204</v>
      </c>
      <c r="X14" s="21">
        <v>12.644619798801701</v>
      </c>
      <c r="Y14" s="21">
        <v>12.465754198464699</v>
      </c>
      <c r="Z14" s="21">
        <v>12.264891701003799</v>
      </c>
    </row>
    <row r="15" spans="1:26">
      <c r="A15" s="20" t="s">
        <v>40</v>
      </c>
      <c r="B15" s="20" t="s">
        <v>40</v>
      </c>
      <c r="C15" s="21">
        <v>8.6879126245503997</v>
      </c>
      <c r="D15" s="21">
        <v>8.4934844889388899</v>
      </c>
      <c r="E15" s="21">
        <v>8.5433757915947002</v>
      </c>
      <c r="F15" s="21">
        <v>8.5599403787023398</v>
      </c>
      <c r="G15" s="21">
        <v>8.3548477130795806</v>
      </c>
      <c r="H15" s="21">
        <v>8.2311208190187095</v>
      </c>
      <c r="I15" s="21">
        <v>7.9241441278058504</v>
      </c>
      <c r="J15" s="21">
        <v>7.5950940516556402</v>
      </c>
      <c r="K15" s="21">
        <v>7.6496710018226199</v>
      </c>
      <c r="L15" s="21">
        <v>8.3063245780341308</v>
      </c>
      <c r="M15" s="21">
        <v>8.1385365779072405</v>
      </c>
      <c r="N15" s="21">
        <v>7.9459642406134297</v>
      </c>
      <c r="O15" s="21">
        <v>7.9421364243424097</v>
      </c>
      <c r="P15" s="21">
        <v>7.9689461789570597</v>
      </c>
      <c r="Q15" s="21">
        <v>7.8995836083037103</v>
      </c>
      <c r="R15" s="21">
        <v>7.8360151021664803</v>
      </c>
      <c r="S15" s="21">
        <v>7.8180037608217496</v>
      </c>
      <c r="T15" s="21">
        <v>7.8164936012320201</v>
      </c>
      <c r="U15" s="21">
        <v>7.8899954242479904</v>
      </c>
      <c r="V15" s="21">
        <v>8.0653374371973001</v>
      </c>
      <c r="W15" s="21">
        <v>8.6022518422318992</v>
      </c>
      <c r="X15" s="21">
        <v>8.3553744634784604</v>
      </c>
      <c r="Y15" s="21">
        <v>8.1103481416846908</v>
      </c>
      <c r="Z15" s="21">
        <v>8.0651527278374395</v>
      </c>
    </row>
    <row r="16" spans="1:26">
      <c r="A16" s="20" t="s">
        <v>41</v>
      </c>
      <c r="B16" s="20" t="s">
        <v>41</v>
      </c>
      <c r="C16" s="21">
        <v>10.939242024879499</v>
      </c>
      <c r="D16" s="21">
        <v>10.7854975965711</v>
      </c>
      <c r="E16" s="21">
        <v>11.184863097833</v>
      </c>
      <c r="F16" s="21">
        <v>10.9072000867748</v>
      </c>
      <c r="G16" s="21">
        <v>11.587822880505399</v>
      </c>
      <c r="H16" s="21">
        <v>11.654569982916099</v>
      </c>
      <c r="I16" s="21">
        <v>11.193712541166599</v>
      </c>
      <c r="J16" s="21">
        <v>11.2424498021901</v>
      </c>
      <c r="K16" s="21">
        <v>11.7477339312263</v>
      </c>
      <c r="L16" s="21">
        <v>13.255229740751201</v>
      </c>
      <c r="M16" s="21">
        <v>12.552411973123901</v>
      </c>
      <c r="N16" s="21">
        <v>12.8281122707488</v>
      </c>
      <c r="O16" s="21">
        <v>13.185642939532601</v>
      </c>
      <c r="P16" s="21">
        <v>12.3151536132209</v>
      </c>
      <c r="Q16" s="21">
        <v>12.4193622177302</v>
      </c>
      <c r="R16" s="21">
        <v>12.2768285899964</v>
      </c>
      <c r="S16" s="21">
        <v>12.282730265694701</v>
      </c>
      <c r="T16" s="21">
        <v>12.1299961665175</v>
      </c>
      <c r="U16" s="21">
        <v>12.0294112044317</v>
      </c>
      <c r="V16" s="21">
        <v>11.8273335893888</v>
      </c>
      <c r="W16" s="21">
        <v>13.3210362880533</v>
      </c>
      <c r="X16" s="21">
        <v>12.2194504934218</v>
      </c>
      <c r="Y16" s="21">
        <v>10.9403618772328</v>
      </c>
      <c r="Z16" s="21">
        <v>10.424211412398201</v>
      </c>
    </row>
    <row r="17" spans="1:26">
      <c r="A17" s="20" t="s">
        <v>42</v>
      </c>
      <c r="B17" s="20" t="s">
        <v>42</v>
      </c>
      <c r="C17" s="21">
        <v>10.6172571497878</v>
      </c>
      <c r="D17" s="21">
        <v>10.974286914196799</v>
      </c>
      <c r="E17" s="21">
        <v>12.0362505212585</v>
      </c>
      <c r="F17" s="21">
        <v>13.0259456994484</v>
      </c>
      <c r="G17" s="21">
        <v>12.3984395797593</v>
      </c>
      <c r="H17" s="21">
        <v>12.2930279235788</v>
      </c>
      <c r="I17" s="21">
        <v>11.887328601831999</v>
      </c>
      <c r="J17" s="21">
        <v>11.3619303778454</v>
      </c>
      <c r="K17" s="21">
        <v>11.330105335809201</v>
      </c>
      <c r="L17" s="21">
        <v>11.1861431626354</v>
      </c>
      <c r="M17" s="21">
        <v>10.713288412357899</v>
      </c>
      <c r="N17" s="21">
        <v>10.0686338387231</v>
      </c>
      <c r="O17" s="21">
        <v>9.9020882083397002</v>
      </c>
      <c r="P17" s="21">
        <v>10.104627888079801</v>
      </c>
      <c r="Q17" s="21">
        <v>10.297443214790899</v>
      </c>
      <c r="R17" s="21">
        <v>10.3814349993304</v>
      </c>
      <c r="S17" s="21">
        <v>10.7245727445358</v>
      </c>
      <c r="T17" s="21">
        <v>10.745745193916701</v>
      </c>
      <c r="U17" s="21">
        <v>10.4147260099099</v>
      </c>
      <c r="V17" s="21">
        <v>10.420795604617901</v>
      </c>
      <c r="W17" s="21">
        <v>10.933584831561401</v>
      </c>
      <c r="X17" s="21">
        <v>10.5279163272104</v>
      </c>
      <c r="Y17" s="21">
        <v>10.3018639829127</v>
      </c>
      <c r="Z17" s="21">
        <v>9.7673548787236903</v>
      </c>
    </row>
    <row r="18" spans="1:26">
      <c r="A18" s="20" t="s">
        <v>43</v>
      </c>
      <c r="B18" s="20" t="s">
        <v>43</v>
      </c>
      <c r="C18" s="21">
        <v>13.679101142445299</v>
      </c>
      <c r="D18" s="21">
        <v>13.8372317268892</v>
      </c>
      <c r="E18" s="21">
        <v>14.7310522970341</v>
      </c>
      <c r="F18" s="21">
        <v>15.3677419345122</v>
      </c>
      <c r="G18" s="21">
        <v>14.746926124190001</v>
      </c>
      <c r="H18" s="21">
        <v>14.858370114182801</v>
      </c>
      <c r="I18" s="21">
        <v>14.335146310222299</v>
      </c>
      <c r="J18" s="21">
        <v>13.680693573862699</v>
      </c>
      <c r="K18" s="21">
        <v>13.3109030122734</v>
      </c>
      <c r="L18" s="21">
        <v>13.481110432272301</v>
      </c>
      <c r="M18" s="21">
        <v>13.2258823708628</v>
      </c>
      <c r="N18" s="21">
        <v>13.1713086728754</v>
      </c>
      <c r="O18" s="21">
        <v>13.333860115551801</v>
      </c>
      <c r="P18" s="21">
        <v>13.2465708871286</v>
      </c>
      <c r="Q18" s="21">
        <v>13.4530235806196</v>
      </c>
      <c r="R18" s="21">
        <v>13.5046255226159</v>
      </c>
      <c r="S18" s="21">
        <v>13.451105740949499</v>
      </c>
      <c r="T18" s="21">
        <v>14.1157766958337</v>
      </c>
      <c r="U18" s="21">
        <v>14.1561838894033</v>
      </c>
      <c r="V18" s="21">
        <v>14.2872338121119</v>
      </c>
      <c r="W18" s="21">
        <v>16.132612338697399</v>
      </c>
      <c r="X18" s="21">
        <v>15.5744200554147</v>
      </c>
      <c r="Y18" s="21">
        <v>14.5698155786057</v>
      </c>
      <c r="Z18" s="21">
        <v>13.968065413042901</v>
      </c>
    </row>
    <row r="19" spans="1:26">
      <c r="A19" s="20" t="s">
        <v>44</v>
      </c>
      <c r="B19" s="20" t="s">
        <v>44</v>
      </c>
      <c r="C19" s="21">
        <v>8.2189743956754509</v>
      </c>
      <c r="D19" s="21">
        <v>8.5563688186302294</v>
      </c>
      <c r="E19" s="21">
        <v>8.8066805143492708</v>
      </c>
      <c r="F19" s="21">
        <v>9.1634072325086908</v>
      </c>
      <c r="G19" s="21">
        <v>9.2756332789942704</v>
      </c>
      <c r="H19" s="21">
        <v>9.7271532188632808</v>
      </c>
      <c r="I19" s="21">
        <v>9.8229337382857906</v>
      </c>
      <c r="J19" s="21">
        <v>10.0997924625658</v>
      </c>
      <c r="K19" s="21">
        <v>11.323132331419901</v>
      </c>
      <c r="L19" s="21">
        <v>12.218401961629899</v>
      </c>
      <c r="M19" s="21">
        <v>11.521701823216</v>
      </c>
      <c r="N19" s="21">
        <v>11.863528700511599</v>
      </c>
      <c r="O19" s="21">
        <v>11.129852865396201</v>
      </c>
      <c r="P19" s="21">
        <v>10.323445186969799</v>
      </c>
      <c r="Q19" s="21">
        <v>9.5267225052033506</v>
      </c>
      <c r="R19" s="21">
        <v>7.1387657140684597</v>
      </c>
      <c r="S19" s="21">
        <v>7.2537560691470002</v>
      </c>
      <c r="T19" s="21">
        <v>6.8694437983950198</v>
      </c>
      <c r="U19" s="21">
        <v>6.6603407744896703</v>
      </c>
      <c r="V19" s="21">
        <v>6.5532148238129997</v>
      </c>
      <c r="W19" s="21">
        <v>6.52860629339441</v>
      </c>
      <c r="X19" s="21">
        <v>5.9463526564784903</v>
      </c>
      <c r="Y19" s="21">
        <v>5.5349671638079601</v>
      </c>
      <c r="Z19" s="21">
        <v>6.1594251873312302</v>
      </c>
    </row>
    <row r="20" spans="1:26">
      <c r="A20" s="20" t="s">
        <v>45</v>
      </c>
      <c r="B20" s="20" t="s">
        <v>45</v>
      </c>
      <c r="C20" s="21">
        <v>11.380798322519</v>
      </c>
      <c r="D20" s="21">
        <v>12.002816009006199</v>
      </c>
      <c r="E20" s="21">
        <v>12.0734777535375</v>
      </c>
      <c r="F20" s="21">
        <v>11.6626269496301</v>
      </c>
      <c r="G20" s="21">
        <v>11.1862271760822</v>
      </c>
      <c r="H20" s="21">
        <v>10.755224272087499</v>
      </c>
      <c r="I20" s="21">
        <v>10.485585318124199</v>
      </c>
      <c r="J20" s="21">
        <v>10.1258903581779</v>
      </c>
      <c r="K20" s="21">
        <v>10.342547911681899</v>
      </c>
      <c r="L20" s="21">
        <v>10.2800547020091</v>
      </c>
      <c r="M20" s="21">
        <v>10.3372939041521</v>
      </c>
      <c r="N20" s="21">
        <v>10.2386183933629</v>
      </c>
      <c r="O20" s="21">
        <v>10.3455837666181</v>
      </c>
      <c r="P20" s="21">
        <v>10.3597546283901</v>
      </c>
      <c r="Q20" s="21">
        <v>10.2769252006669</v>
      </c>
      <c r="R20" s="21">
        <v>10.2600443719534</v>
      </c>
      <c r="S20" s="21">
        <v>10.235796490480199</v>
      </c>
      <c r="T20" s="21">
        <v>10.3968514445925</v>
      </c>
      <c r="U20" s="21">
        <v>10.3801416741309</v>
      </c>
      <c r="V20" s="21">
        <v>10.2105255874754</v>
      </c>
      <c r="W20" s="21">
        <v>10.4149810143854</v>
      </c>
      <c r="X20" s="21">
        <v>9.6584245722674194</v>
      </c>
      <c r="Y20" s="21">
        <v>9.2734229320548902</v>
      </c>
      <c r="Z20" s="21">
        <v>10.132793297114199</v>
      </c>
    </row>
    <row r="21" spans="1:26">
      <c r="A21" s="20" t="s">
        <v>46</v>
      </c>
      <c r="B21" s="20" t="s">
        <v>46</v>
      </c>
      <c r="C21" s="21">
        <v>10.0123382780173</v>
      </c>
      <c r="D21" s="21">
        <v>10.1981235085946</v>
      </c>
      <c r="E21" s="21">
        <v>10.2680715765429</v>
      </c>
      <c r="F21" s="21">
        <v>10.4723071404173</v>
      </c>
      <c r="G21" s="21">
        <v>10.4184550077737</v>
      </c>
      <c r="H21" s="21">
        <v>10.561926566489699</v>
      </c>
      <c r="I21" s="21">
        <v>10.6192577533352</v>
      </c>
      <c r="J21" s="21">
        <v>10.2528527678577</v>
      </c>
      <c r="K21" s="21">
        <v>10.4749668860635</v>
      </c>
      <c r="L21" s="21">
        <v>10.949766770775801</v>
      </c>
      <c r="M21" s="21">
        <v>10.795610010651201</v>
      </c>
      <c r="N21" s="21">
        <v>10.3757645733685</v>
      </c>
      <c r="O21" s="21">
        <v>10.325075318521</v>
      </c>
      <c r="P21" s="21">
        <v>10.3285054649138</v>
      </c>
      <c r="Q21" s="21">
        <v>10.1369258585046</v>
      </c>
      <c r="R21" s="21">
        <v>9.8963630667326292</v>
      </c>
      <c r="S21" s="21">
        <v>9.8123202964800509</v>
      </c>
      <c r="T21" s="21">
        <v>9.6848769241263799</v>
      </c>
      <c r="U21" s="21">
        <v>9.6795129828562505</v>
      </c>
      <c r="V21" s="21">
        <v>9.6183799845992404</v>
      </c>
      <c r="W21" s="21">
        <v>10.4514824115924</v>
      </c>
      <c r="X21" s="21">
        <v>9.8683457119358096</v>
      </c>
      <c r="Y21" s="21">
        <v>9.1805688466551398</v>
      </c>
      <c r="Z21" s="21">
        <v>8.7937442146419595</v>
      </c>
    </row>
    <row r="22" spans="1:26">
      <c r="A22" s="20" t="s">
        <v>47</v>
      </c>
      <c r="B22" s="20" t="s">
        <v>47</v>
      </c>
      <c r="C22" s="22" t="s">
        <v>28</v>
      </c>
      <c r="D22" s="22" t="s">
        <v>28</v>
      </c>
      <c r="E22" s="22" t="s">
        <v>28</v>
      </c>
      <c r="F22" s="22" t="s">
        <v>28</v>
      </c>
      <c r="G22" s="22" t="s">
        <v>28</v>
      </c>
      <c r="H22" s="21">
        <v>5.9328402773552504</v>
      </c>
      <c r="I22" s="21">
        <v>5.8989831646081896</v>
      </c>
      <c r="J22" s="21">
        <v>5.8540833111896804</v>
      </c>
      <c r="K22" s="21">
        <v>5.9172398061625904</v>
      </c>
      <c r="L22" s="21">
        <v>6.1379961627548001</v>
      </c>
      <c r="M22" s="21">
        <v>5.8236237331627398</v>
      </c>
      <c r="N22" s="21">
        <v>5.9551242348711604</v>
      </c>
      <c r="O22" s="21">
        <v>5.8261886165274701</v>
      </c>
      <c r="P22" s="21">
        <v>5.6111590982986801</v>
      </c>
      <c r="Q22" s="21">
        <v>5.6098270853933299</v>
      </c>
      <c r="R22" s="21">
        <v>5.4412346619338603</v>
      </c>
      <c r="S22" s="21">
        <v>5.43271917387721</v>
      </c>
      <c r="T22" s="21">
        <v>5.3194243797835004</v>
      </c>
      <c r="U22" s="21">
        <v>5.3190440114539301</v>
      </c>
      <c r="V22" s="21">
        <v>5.32482970395984</v>
      </c>
      <c r="W22" s="21">
        <v>5.4809078544082599</v>
      </c>
      <c r="X22" s="21">
        <v>5.3578373593279496</v>
      </c>
      <c r="Y22" s="21">
        <v>5.2391053797818401</v>
      </c>
      <c r="Z22" s="21">
        <v>5.05556142166283</v>
      </c>
    </row>
    <row r="23" spans="1:26">
      <c r="A23" s="20" t="s">
        <v>48</v>
      </c>
      <c r="B23" s="20" t="s">
        <v>48</v>
      </c>
      <c r="C23" s="21">
        <v>5.6563350650834403</v>
      </c>
      <c r="D23" s="21">
        <v>5.7724807638792903</v>
      </c>
      <c r="E23" s="21">
        <v>5.7231488342592396</v>
      </c>
      <c r="F23" s="21">
        <v>5.8963915427366098</v>
      </c>
      <c r="G23" s="21">
        <v>5.9698035381397903</v>
      </c>
      <c r="H23" s="21">
        <v>6.2164713661057798</v>
      </c>
      <c r="I23" s="21">
        <v>6.2840119074669598</v>
      </c>
      <c r="J23" s="21">
        <v>6.2161950384706097</v>
      </c>
      <c r="K23" s="21">
        <v>6.31413226349488</v>
      </c>
      <c r="L23" s="21">
        <v>6.3903567697265702</v>
      </c>
      <c r="M23" s="21">
        <v>5.89186262858472</v>
      </c>
      <c r="N23" s="21">
        <v>5.8621034345739398</v>
      </c>
      <c r="O23" s="21">
        <v>5.9331186733393002</v>
      </c>
      <c r="P23" s="21">
        <v>6.0439233064674296</v>
      </c>
      <c r="Q23" s="21">
        <v>6.1504446058944202</v>
      </c>
      <c r="R23" s="21">
        <v>6.0969418236464703</v>
      </c>
      <c r="S23" s="21">
        <v>6.0616305295296904</v>
      </c>
      <c r="T23" s="21">
        <v>6.0733037509062404</v>
      </c>
      <c r="U23" s="21">
        <v>6.2536220564835299</v>
      </c>
      <c r="V23" s="21">
        <v>6.5197330013124102</v>
      </c>
      <c r="W23" s="21">
        <v>6.7835400770427903</v>
      </c>
      <c r="X23" s="21">
        <v>6.6123834107088504</v>
      </c>
      <c r="Y23" s="21">
        <v>6.6347589048281899</v>
      </c>
      <c r="Z23" s="21">
        <v>6.5306884996243904</v>
      </c>
    </row>
    <row r="24" spans="1:26">
      <c r="A24" s="20" t="s">
        <v>49</v>
      </c>
      <c r="B24" s="20" t="s">
        <v>49</v>
      </c>
      <c r="C24" s="21">
        <v>10.8960025297251</v>
      </c>
      <c r="D24" s="21">
        <v>10.391459658309801</v>
      </c>
      <c r="E24" s="21">
        <v>10.5530771695765</v>
      </c>
      <c r="F24" s="21">
        <v>10.776820287853599</v>
      </c>
      <c r="G24" s="21">
        <v>10.5720561613846</v>
      </c>
      <c r="H24" s="21">
        <v>10.1777331149648</v>
      </c>
      <c r="I24" s="21">
        <v>10.1185610851359</v>
      </c>
      <c r="J24" s="21">
        <v>10.730461255249899</v>
      </c>
      <c r="K24" s="21">
        <v>12.227660706364199</v>
      </c>
      <c r="L24" s="21">
        <v>12.572225804893</v>
      </c>
      <c r="M24" s="21">
        <v>10.767995286586</v>
      </c>
      <c r="N24" s="21">
        <v>10.4185432431217</v>
      </c>
      <c r="O24" s="21">
        <v>9.7535453157802792</v>
      </c>
      <c r="P24" s="21">
        <v>10.0022349047487</v>
      </c>
      <c r="Q24" s="21">
        <v>10.2067066964949</v>
      </c>
      <c r="R24" s="21">
        <v>10.4455547851706</v>
      </c>
      <c r="S24" s="21">
        <v>10.699042304132499</v>
      </c>
      <c r="T24" s="21">
        <v>10.907007107010401</v>
      </c>
      <c r="U24" s="21">
        <v>10.9722281569611</v>
      </c>
      <c r="V24" s="21">
        <v>11.201406595143</v>
      </c>
      <c r="W24" s="21">
        <v>12.195621868620499</v>
      </c>
      <c r="X24" s="21">
        <v>12.330936989899399</v>
      </c>
      <c r="Y24" s="21">
        <v>11.6495958193264</v>
      </c>
      <c r="Z24" s="21">
        <v>12.2679175521044</v>
      </c>
    </row>
    <row r="25" spans="1:26">
      <c r="A25" s="20" t="s">
        <v>50</v>
      </c>
      <c r="B25" s="20" t="s">
        <v>50</v>
      </c>
      <c r="C25" s="21">
        <v>12.0136180970264</v>
      </c>
      <c r="D25" s="21">
        <v>11.612146647830199</v>
      </c>
      <c r="E25" s="21">
        <v>11.2716018231693</v>
      </c>
      <c r="F25" s="21">
        <v>10.714058292109501</v>
      </c>
      <c r="G25" s="21">
        <v>10.750406633776</v>
      </c>
      <c r="H25" s="21">
        <v>10.2597086441992</v>
      </c>
      <c r="I25" s="21">
        <v>10.4360098319148</v>
      </c>
      <c r="J25" s="21">
        <v>9.7626705561355607</v>
      </c>
      <c r="K25" s="21">
        <v>10.634855377051499</v>
      </c>
      <c r="L25" s="21">
        <v>12.6431699090781</v>
      </c>
      <c r="M25" s="21">
        <v>11.1421454393746</v>
      </c>
      <c r="N25" s="21">
        <v>10.379368542010999</v>
      </c>
      <c r="O25" s="21">
        <v>9.8359133364915898</v>
      </c>
      <c r="P25" s="21">
        <v>9.6579038498577106</v>
      </c>
      <c r="Q25" s="21">
        <v>9.5912870878284799</v>
      </c>
      <c r="R25" s="21">
        <v>9.7121546536317407</v>
      </c>
      <c r="S25" s="21">
        <v>9.88905509454497</v>
      </c>
      <c r="T25" s="21">
        <v>9.5781028245850504</v>
      </c>
      <c r="U25" s="21">
        <v>9.6832454898558407</v>
      </c>
      <c r="V25" s="21">
        <v>10.133179734201599</v>
      </c>
      <c r="W25" s="21">
        <v>11.1937610409376</v>
      </c>
      <c r="X25" s="21">
        <v>10.6720820455895</v>
      </c>
      <c r="Y25" s="21">
        <v>10.1168972875034</v>
      </c>
      <c r="Z25" s="21">
        <v>10.4590100309159</v>
      </c>
    </row>
    <row r="26" spans="1:26" ht="30">
      <c r="A26" s="20" t="s">
        <v>51</v>
      </c>
      <c r="B26" s="20" t="s">
        <v>51</v>
      </c>
      <c r="C26" s="21">
        <v>9.31783470018547</v>
      </c>
      <c r="D26" s="21">
        <v>9.6873984632005605</v>
      </c>
      <c r="E26" s="21">
        <v>9.9309130580213694</v>
      </c>
      <c r="F26" s="21">
        <v>10.181342812926101</v>
      </c>
      <c r="G26" s="21">
        <v>10.1342750021489</v>
      </c>
      <c r="H26" s="21">
        <v>10.031509541994399</v>
      </c>
      <c r="I26" s="21">
        <v>9.3574126968962297</v>
      </c>
      <c r="J26" s="21">
        <v>8.9365566879017795</v>
      </c>
      <c r="K26" s="21">
        <v>8.8505099493848505</v>
      </c>
      <c r="L26" s="21">
        <v>9.7159739060534598</v>
      </c>
      <c r="M26" s="21">
        <v>9.4610922909063699</v>
      </c>
      <c r="N26" s="21">
        <v>9.5253606746367705</v>
      </c>
      <c r="O26" s="21">
        <v>9.5653123727734002</v>
      </c>
      <c r="P26" s="21">
        <v>9.51055830319366</v>
      </c>
      <c r="Q26" s="21">
        <v>9.4209219065695997</v>
      </c>
      <c r="R26" s="21">
        <v>9.4079483577204304</v>
      </c>
      <c r="S26" s="21">
        <v>9.2218433837647709</v>
      </c>
      <c r="T26" s="21">
        <v>9.5372631478767005</v>
      </c>
      <c r="U26" s="21">
        <v>9.9249575407422306</v>
      </c>
      <c r="V26" s="21">
        <v>10.1618686929804</v>
      </c>
      <c r="W26" s="21">
        <v>10.7655000559712</v>
      </c>
      <c r="X26" s="21">
        <v>10.1910342138001</v>
      </c>
      <c r="Y26" s="21">
        <v>10.233112770705199</v>
      </c>
      <c r="Z26" s="21">
        <v>11.1389636934595</v>
      </c>
    </row>
    <row r="27" spans="1:26">
      <c r="A27" s="20" t="s">
        <v>52</v>
      </c>
      <c r="B27" s="20" t="s">
        <v>52</v>
      </c>
      <c r="C27" s="22" t="s">
        <v>28</v>
      </c>
      <c r="D27" s="22" t="s">
        <v>28</v>
      </c>
      <c r="E27" s="22" t="s">
        <v>28</v>
      </c>
      <c r="F27" s="21">
        <v>8.2478087789675403</v>
      </c>
      <c r="G27" s="21">
        <v>7.7573146857969402</v>
      </c>
      <c r="H27" s="21">
        <v>7.7458686387667104</v>
      </c>
      <c r="I27" s="21">
        <v>7.5885900601554601</v>
      </c>
      <c r="J27" s="21">
        <v>7.61334683335041</v>
      </c>
      <c r="K27" s="21">
        <v>7.8282417004224198</v>
      </c>
      <c r="L27" s="21">
        <v>8.6500376476790706</v>
      </c>
      <c r="M27" s="21">
        <v>8.5829314608931995</v>
      </c>
      <c r="N27" s="21">
        <v>8.5057856827405907</v>
      </c>
      <c r="O27" s="21">
        <v>8.5871495540429894</v>
      </c>
      <c r="P27" s="21">
        <v>8.7641241134702703</v>
      </c>
      <c r="Q27" s="21">
        <v>8.7093198225021204</v>
      </c>
      <c r="R27" s="21">
        <v>8.7625990148852306</v>
      </c>
      <c r="S27" s="21">
        <v>8.40237103166419</v>
      </c>
      <c r="T27" s="21">
        <v>8.0911261444879905</v>
      </c>
      <c r="U27" s="21">
        <v>8.0060246926374408</v>
      </c>
      <c r="V27" s="21">
        <v>8.0245584706376505</v>
      </c>
      <c r="W27" s="21">
        <v>8.9055384213833797</v>
      </c>
      <c r="X27" s="21">
        <v>8.4088913154852492</v>
      </c>
      <c r="Y27" s="21">
        <v>8.0168857841529793</v>
      </c>
      <c r="Z27" s="21">
        <v>7.9305314372034701</v>
      </c>
    </row>
    <row r="28" spans="1:26" ht="30">
      <c r="A28" s="20" t="s">
        <v>53</v>
      </c>
      <c r="B28" s="20" t="s">
        <v>53</v>
      </c>
      <c r="C28" s="21">
        <v>8.7624477267349405</v>
      </c>
      <c r="D28" s="21">
        <v>8.7814039396116694</v>
      </c>
      <c r="E28" s="21">
        <v>9.0202644258014999</v>
      </c>
      <c r="F28" s="21">
        <v>9.2874164159712294</v>
      </c>
      <c r="G28" s="21">
        <v>9.1656272986024501</v>
      </c>
      <c r="H28" s="21">
        <v>8.9350993090132</v>
      </c>
      <c r="I28" s="21">
        <v>8.6054160056107492</v>
      </c>
      <c r="J28" s="21">
        <v>8.4226245433744094</v>
      </c>
      <c r="K28" s="21">
        <v>8.5258844248187096</v>
      </c>
      <c r="L28" s="21">
        <v>9.2731678443855898</v>
      </c>
      <c r="M28" s="21">
        <v>9.3147668353493405</v>
      </c>
      <c r="N28" s="21">
        <v>9.1162827565917102</v>
      </c>
      <c r="O28" s="21">
        <v>9.1498134396383008</v>
      </c>
      <c r="P28" s="21">
        <v>9.02598836781271</v>
      </c>
      <c r="Q28" s="21">
        <v>8.8661370679327494</v>
      </c>
      <c r="R28" s="21">
        <v>8.6140093681839307</v>
      </c>
      <c r="S28" s="21">
        <v>8.5393133613357897</v>
      </c>
      <c r="T28" s="21">
        <v>8.4064826912038306</v>
      </c>
      <c r="U28" s="21">
        <v>8.3245583171276003</v>
      </c>
      <c r="V28" s="21">
        <v>8.2937740353617304</v>
      </c>
      <c r="W28" s="21">
        <v>8.8905437233530495</v>
      </c>
      <c r="X28" s="21">
        <v>8.46424765857215</v>
      </c>
      <c r="Y28" s="21">
        <v>8.2516954780543799</v>
      </c>
      <c r="Z28" s="21">
        <v>8.3212891731820697</v>
      </c>
    </row>
    <row r="29" spans="1:26" ht="30">
      <c r="A29" s="20" t="s">
        <v>54</v>
      </c>
      <c r="B29" s="20" t="s">
        <v>54</v>
      </c>
      <c r="C29" s="21">
        <v>8.4384838117490002</v>
      </c>
      <c r="D29" s="21">
        <v>8.2850845298029707</v>
      </c>
      <c r="E29" s="21">
        <v>8.4460279768905906</v>
      </c>
      <c r="F29" s="21">
        <v>8.5139903114186897</v>
      </c>
      <c r="G29" s="21">
        <v>8.6153489304985804</v>
      </c>
      <c r="H29" s="21">
        <v>8.9110114828248594</v>
      </c>
      <c r="I29" s="21">
        <v>9.1315773562089007</v>
      </c>
      <c r="J29" s="21">
        <v>9.1263357510954908</v>
      </c>
      <c r="K29" s="21">
        <v>9.7594585176815905</v>
      </c>
      <c r="L29" s="21">
        <v>9.9723633219595804</v>
      </c>
      <c r="M29" s="21">
        <v>9.8445468449550297</v>
      </c>
      <c r="N29" s="21">
        <v>9.6539940196497191</v>
      </c>
      <c r="O29" s="21">
        <v>9.6609561643079793</v>
      </c>
      <c r="P29" s="21">
        <v>9.3055722606917595</v>
      </c>
      <c r="Q29" s="21">
        <v>9.2134701832310792</v>
      </c>
      <c r="R29" s="21">
        <v>9.0403996898957697</v>
      </c>
      <c r="S29" s="21">
        <v>8.8783737967835599</v>
      </c>
      <c r="T29" s="21">
        <v>8.6390919253590202</v>
      </c>
      <c r="U29" s="21">
        <v>8.8436929448383808</v>
      </c>
      <c r="V29" s="21">
        <v>9.1690783873713499</v>
      </c>
      <c r="W29" s="21">
        <v>9.6380987225220291</v>
      </c>
      <c r="X29" s="21">
        <v>9.4754072760330406</v>
      </c>
      <c r="Y29" s="21">
        <v>9.3136928145825895</v>
      </c>
      <c r="Z29" s="22" t="s">
        <v>28</v>
      </c>
    </row>
    <row r="30" spans="1:26">
      <c r="A30" s="20" t="s">
        <v>55</v>
      </c>
      <c r="B30" s="20" t="s">
        <v>55</v>
      </c>
      <c r="C30" s="21">
        <v>12.179782815552301</v>
      </c>
      <c r="D30" s="21">
        <v>12.7517699533034</v>
      </c>
      <c r="E30" s="21">
        <v>13.554689622765199</v>
      </c>
      <c r="F30" s="21">
        <v>13.776041426148099</v>
      </c>
      <c r="G30" s="21">
        <v>13.0890883904519</v>
      </c>
      <c r="H30" s="21">
        <v>12.279592215867799</v>
      </c>
      <c r="I30" s="21">
        <v>11.7248146072289</v>
      </c>
      <c r="J30" s="21">
        <v>11.9444583323094</v>
      </c>
      <c r="K30" s="21">
        <v>11.7431024718407</v>
      </c>
      <c r="L30" s="21">
        <v>13.5143000485303</v>
      </c>
      <c r="M30" s="21">
        <v>13.3675270625724</v>
      </c>
      <c r="N30" s="21">
        <v>13.1587666449935</v>
      </c>
      <c r="O30" s="21">
        <v>13.143218992974401</v>
      </c>
      <c r="P30" s="21">
        <v>13.4320065623953</v>
      </c>
      <c r="Q30" s="21">
        <v>13.834756162359399</v>
      </c>
      <c r="R30" s="21">
        <v>14.6168131384012</v>
      </c>
      <c r="S30" s="21">
        <v>15.225117817996299</v>
      </c>
      <c r="T30" s="21">
        <v>14.926561108698699</v>
      </c>
      <c r="U30" s="21">
        <v>14.532230641498099</v>
      </c>
      <c r="V30" s="21">
        <v>15.157841241033699</v>
      </c>
      <c r="W30" s="21">
        <v>16.082794681611698</v>
      </c>
      <c r="X30" s="21">
        <v>13.5466777800108</v>
      </c>
      <c r="Y30" s="21">
        <v>10.8551922763608</v>
      </c>
      <c r="Z30" s="21">
        <v>12.899483078123501</v>
      </c>
    </row>
    <row r="31" spans="1:26">
      <c r="A31" s="20" t="s">
        <v>56</v>
      </c>
      <c r="B31" s="20" t="s">
        <v>56</v>
      </c>
      <c r="C31" s="21">
        <v>10.843070553661301</v>
      </c>
      <c r="D31" s="21">
        <v>11.575120494584899</v>
      </c>
      <c r="E31" s="21">
        <v>11.6435514752811</v>
      </c>
      <c r="F31" s="21">
        <v>11.5643393360714</v>
      </c>
      <c r="G31" s="21">
        <v>10.888376563868601</v>
      </c>
      <c r="H31" s="21">
        <v>10.9046978081996</v>
      </c>
      <c r="I31" s="21">
        <v>10.6446488878537</v>
      </c>
      <c r="J31" s="21">
        <v>10.4392019706918</v>
      </c>
      <c r="K31" s="21">
        <v>10.7827767570068</v>
      </c>
      <c r="L31" s="21">
        <v>10.9497079186185</v>
      </c>
      <c r="M31" s="21">
        <v>11.1699094787223</v>
      </c>
      <c r="N31" s="21">
        <v>10.6893828707715</v>
      </c>
      <c r="O31" s="21">
        <v>10.505584246986601</v>
      </c>
      <c r="P31" s="21">
        <v>10.6449142979958</v>
      </c>
      <c r="Q31" s="21">
        <v>10.607220856223201</v>
      </c>
      <c r="R31" s="21">
        <v>10.335622282494599</v>
      </c>
      <c r="S31" s="21">
        <v>10.3663476173123</v>
      </c>
      <c r="T31" s="21">
        <v>10.178051677754199</v>
      </c>
      <c r="U31" s="21">
        <v>10.0250653407755</v>
      </c>
      <c r="V31" s="21">
        <v>10.2035542144984</v>
      </c>
      <c r="W31" s="21">
        <v>10.7305867470986</v>
      </c>
      <c r="X31" s="21">
        <v>10.3062237414889</v>
      </c>
      <c r="Y31" s="21">
        <v>9.7045648773723308</v>
      </c>
      <c r="Z31" s="21">
        <v>10.254173758896499</v>
      </c>
    </row>
    <row r="32" spans="1:26">
      <c r="A32" s="20" t="s">
        <v>57</v>
      </c>
      <c r="B32" s="20" t="s">
        <v>57</v>
      </c>
      <c r="C32" s="21">
        <v>13.727271881290299</v>
      </c>
      <c r="D32" s="21">
        <v>13.851076231561899</v>
      </c>
      <c r="E32" s="21">
        <v>14.1423339967041</v>
      </c>
      <c r="F32" s="21">
        <v>14.305885145519101</v>
      </c>
      <c r="G32" s="21">
        <v>14.2717438821093</v>
      </c>
      <c r="H32" s="21">
        <v>14.523183407833899</v>
      </c>
      <c r="I32" s="21">
        <v>13.7718846444491</v>
      </c>
      <c r="J32" s="21">
        <v>13.0929192556509</v>
      </c>
      <c r="K32" s="21">
        <v>13.098233242955599</v>
      </c>
      <c r="L32" s="21">
        <v>14.009120479399501</v>
      </c>
      <c r="M32" s="21">
        <v>13.6654353576792</v>
      </c>
      <c r="N32" s="21">
        <v>12.8091288875264</v>
      </c>
      <c r="O32" s="21">
        <v>11.6633118496488</v>
      </c>
      <c r="P32" s="21">
        <v>12.4720193681525</v>
      </c>
      <c r="Q32" s="21">
        <v>11.828278092224</v>
      </c>
      <c r="R32" s="21">
        <v>11.334797335604099</v>
      </c>
      <c r="S32" s="21">
        <v>11.2192380984583</v>
      </c>
      <c r="T32" s="21">
        <v>10.9472633544859</v>
      </c>
      <c r="U32" s="21">
        <v>10.751489312223599</v>
      </c>
      <c r="V32" s="21">
        <v>10.7937952041983</v>
      </c>
      <c r="W32" s="21">
        <v>11.9070178158325</v>
      </c>
      <c r="X32" s="21">
        <v>11.567262601513001</v>
      </c>
      <c r="Y32" s="21">
        <v>10.6480203706649</v>
      </c>
      <c r="Z32" s="21">
        <v>10.4415242999354</v>
      </c>
    </row>
    <row r="33" spans="1:27" ht="30">
      <c r="A33" s="20" t="s">
        <v>58</v>
      </c>
      <c r="B33" s="20" t="s">
        <v>58</v>
      </c>
      <c r="C33" s="21">
        <v>9.1404230808565305</v>
      </c>
      <c r="D33" s="21">
        <v>9.2411732862234803</v>
      </c>
      <c r="E33" s="21">
        <v>9.4713900808988001</v>
      </c>
      <c r="F33" s="21">
        <v>9.1060838015952594</v>
      </c>
      <c r="G33" s="21">
        <v>8.2940626316736807</v>
      </c>
      <c r="H33" s="21">
        <v>8.2172578286819604</v>
      </c>
      <c r="I33" s="21">
        <v>8.0705871579756607</v>
      </c>
      <c r="J33" s="21">
        <v>7.5111555839109103</v>
      </c>
      <c r="K33" s="21">
        <v>7.70822434499238</v>
      </c>
      <c r="L33" s="21">
        <v>8.8540902595156297</v>
      </c>
      <c r="M33" s="21">
        <v>8.7197524130424906</v>
      </c>
      <c r="N33" s="21">
        <v>8.5679743298061108</v>
      </c>
      <c r="O33" s="21">
        <v>8.5158060263640394</v>
      </c>
      <c r="P33" s="21">
        <v>8.9121944738553101</v>
      </c>
      <c r="Q33" s="21">
        <v>9.0434848482869494</v>
      </c>
      <c r="R33" s="21">
        <v>9.0496817675387806</v>
      </c>
      <c r="S33" s="21">
        <v>9.4294923720717794</v>
      </c>
      <c r="T33" s="21">
        <v>9.5120819271384995</v>
      </c>
      <c r="U33" s="21">
        <v>9.4427246108153504</v>
      </c>
      <c r="V33" s="21">
        <v>10.3246533773442</v>
      </c>
      <c r="W33" s="21">
        <v>11.2598964745585</v>
      </c>
      <c r="X33" s="21">
        <v>11.1892886007114</v>
      </c>
      <c r="Y33" s="21">
        <v>10.841997788925701</v>
      </c>
      <c r="Z33" s="21">
        <v>11.0795829122664</v>
      </c>
    </row>
    <row r="34" spans="1:27">
      <c r="A34" s="20" t="s">
        <v>59</v>
      </c>
      <c r="B34" s="20" t="s">
        <v>59</v>
      </c>
      <c r="C34" s="21">
        <v>11.2709215156691</v>
      </c>
      <c r="D34" s="21">
        <v>11.7346505211201</v>
      </c>
      <c r="E34" s="21">
        <v>11.6281225983263</v>
      </c>
      <c r="F34" s="21">
        <v>11.705271363401501</v>
      </c>
      <c r="G34" s="21">
        <v>11.5785848180944</v>
      </c>
      <c r="H34" s="21">
        <v>11.562376477013601</v>
      </c>
      <c r="I34" s="21">
        <v>11.242188560275199</v>
      </c>
      <c r="J34" s="21">
        <v>10.54237501045</v>
      </c>
      <c r="K34" s="21">
        <v>11.0224791894939</v>
      </c>
      <c r="L34" s="21">
        <v>12.425723163894</v>
      </c>
      <c r="M34" s="21">
        <v>12.6509889387813</v>
      </c>
      <c r="N34" s="21">
        <v>12.6958102649225</v>
      </c>
      <c r="O34" s="21">
        <v>12.652372007931699</v>
      </c>
      <c r="P34" s="21">
        <v>12.0076800424795</v>
      </c>
      <c r="Q34" s="21">
        <v>11.417529529314301</v>
      </c>
      <c r="R34" s="21">
        <v>11.1583421047246</v>
      </c>
      <c r="S34" s="21">
        <v>11.4526584079006</v>
      </c>
      <c r="T34" s="21">
        <v>11.294043461943399</v>
      </c>
      <c r="U34" s="21">
        <v>11.1499965802932</v>
      </c>
      <c r="V34" s="21">
        <v>11.358394480337299</v>
      </c>
      <c r="W34" s="21">
        <v>12.938828195215301</v>
      </c>
      <c r="X34" s="21">
        <v>12.7168656020286</v>
      </c>
      <c r="Y34" s="21">
        <v>11.3790370229825</v>
      </c>
      <c r="Z34" s="21">
        <v>11.212871062892299</v>
      </c>
    </row>
    <row r="35" spans="1:27">
      <c r="A35" s="20" t="s">
        <v>60</v>
      </c>
      <c r="B35" s="20" t="s">
        <v>60</v>
      </c>
      <c r="C35" s="21">
        <v>10.036768282607699</v>
      </c>
      <c r="D35" s="21">
        <v>9.8452403710350698</v>
      </c>
      <c r="E35" s="21">
        <v>9.7395911137668296</v>
      </c>
      <c r="F35" s="21">
        <v>9.8130893515871094</v>
      </c>
      <c r="G35" s="21">
        <v>9.8216517704018003</v>
      </c>
      <c r="H35" s="21">
        <v>9.7722066711057405</v>
      </c>
      <c r="I35" s="21">
        <v>9.7528697202719297</v>
      </c>
      <c r="J35" s="21">
        <v>9.9635187895402595</v>
      </c>
      <c r="K35" s="21">
        <v>10.6090979044112</v>
      </c>
      <c r="L35" s="21">
        <v>11.6853838339593</v>
      </c>
      <c r="M35" s="21">
        <v>11.565945160586599</v>
      </c>
      <c r="N35" s="21">
        <v>11.443355884307</v>
      </c>
      <c r="O35" s="21">
        <v>10.968527863902599</v>
      </c>
      <c r="P35" s="21">
        <v>11.158560603401501</v>
      </c>
      <c r="Q35" s="21">
        <v>11.069455767318701</v>
      </c>
      <c r="R35" s="21">
        <v>10.970074840494799</v>
      </c>
      <c r="S35" s="21">
        <v>10.823648424219099</v>
      </c>
      <c r="T35" s="21">
        <v>10.5554245041127</v>
      </c>
      <c r="U35" s="21">
        <v>10.5312651574394</v>
      </c>
      <c r="V35" s="21">
        <v>10.749615142257801</v>
      </c>
      <c r="W35" s="21">
        <v>12.455743552595001</v>
      </c>
      <c r="X35" s="21">
        <v>11.9868163959743</v>
      </c>
      <c r="Y35" s="21">
        <v>11.2445937003368</v>
      </c>
      <c r="Z35" s="21">
        <v>10.903716419145701</v>
      </c>
    </row>
    <row r="36" spans="1:27">
      <c r="A36" s="20" t="s">
        <v>61</v>
      </c>
      <c r="B36" s="20" t="s">
        <v>61</v>
      </c>
      <c r="C36" s="21">
        <v>12.309997965783699</v>
      </c>
      <c r="D36" s="21">
        <v>12.496811121371399</v>
      </c>
      <c r="E36" s="21">
        <v>12.6767228448811</v>
      </c>
      <c r="F36" s="21">
        <v>13.053046486981099</v>
      </c>
      <c r="G36" s="21">
        <v>12.8776054060883</v>
      </c>
      <c r="H36" s="21">
        <v>12.760300921616</v>
      </c>
      <c r="I36" s="21">
        <v>12.541659796876599</v>
      </c>
      <c r="J36" s="21">
        <v>12.3831008912335</v>
      </c>
      <c r="K36" s="21">
        <v>12.5530640890666</v>
      </c>
      <c r="L36" s="21">
        <v>12.858230567745</v>
      </c>
      <c r="M36" s="21">
        <v>12.2857156533337</v>
      </c>
      <c r="N36" s="21">
        <v>12.1268288601247</v>
      </c>
      <c r="O36" s="21">
        <v>12.5722510761141</v>
      </c>
      <c r="P36" s="21">
        <v>12.749586464525301</v>
      </c>
      <c r="Q36" s="21">
        <v>12.7042197875057</v>
      </c>
      <c r="R36" s="21">
        <v>12.440636191452899</v>
      </c>
      <c r="S36" s="21">
        <v>12.6265009998337</v>
      </c>
      <c r="T36" s="21">
        <v>12.746232904137001</v>
      </c>
      <c r="U36" s="21">
        <v>12.802866435156099</v>
      </c>
      <c r="V36" s="21">
        <v>12.629764556785499</v>
      </c>
      <c r="W36" s="21">
        <v>12.979901525161001</v>
      </c>
      <c r="X36" s="21">
        <v>12.4497060866523</v>
      </c>
      <c r="Y36" s="21">
        <v>11.9465096822604</v>
      </c>
      <c r="Z36" s="21">
        <v>12.3410045268155</v>
      </c>
    </row>
    <row r="37" spans="1:27">
      <c r="A37" s="20" t="s">
        <v>62</v>
      </c>
      <c r="B37" s="20" t="s">
        <v>62</v>
      </c>
      <c r="C37" s="21">
        <v>6.8531614226203104</v>
      </c>
      <c r="D37" s="21">
        <v>7.0246705160091398</v>
      </c>
      <c r="E37" s="21">
        <v>7.3675751975903099</v>
      </c>
      <c r="F37" s="21">
        <v>7.5222948383109403</v>
      </c>
      <c r="G37" s="21">
        <v>7.4060803832096198</v>
      </c>
      <c r="H37" s="21">
        <v>7.2343902994178499</v>
      </c>
      <c r="I37" s="21">
        <v>6.8942954970222701</v>
      </c>
      <c r="J37" s="21">
        <v>6.6798152421863604</v>
      </c>
      <c r="K37" s="21">
        <v>6.7693810951044897</v>
      </c>
      <c r="L37" s="21">
        <v>7.2367118331665203</v>
      </c>
      <c r="M37" s="21">
        <v>7.1737971636552098</v>
      </c>
      <c r="N37" s="21">
        <v>7.2241939659136403</v>
      </c>
      <c r="O37" s="21">
        <v>7.30639668767025</v>
      </c>
      <c r="P37" s="21">
        <v>7.3154363525705204</v>
      </c>
      <c r="Q37" s="21">
        <v>7.31802213828683</v>
      </c>
      <c r="R37" s="21">
        <v>7.4179231452803602</v>
      </c>
      <c r="S37" s="21">
        <v>7.4000772353106701</v>
      </c>
      <c r="T37" s="21">
        <v>7.4411613353737502</v>
      </c>
      <c r="U37" s="21">
        <v>7.2790177447260103</v>
      </c>
      <c r="V37" s="21">
        <v>7.3478411473195697</v>
      </c>
      <c r="W37" s="21">
        <v>7.7651234832944098</v>
      </c>
      <c r="X37" s="21">
        <v>7.44998737252702</v>
      </c>
      <c r="Y37" s="21">
        <v>7.15272557169612</v>
      </c>
      <c r="Z37" s="21">
        <v>7.3069163112481501</v>
      </c>
    </row>
    <row r="38" spans="1:27" ht="30">
      <c r="A38" s="23" t="s">
        <v>63</v>
      </c>
      <c r="B38" s="23" t="s">
        <v>63</v>
      </c>
      <c r="C38" s="24">
        <v>8.6850625754030002</v>
      </c>
      <c r="D38" s="24">
        <v>9.0699612174831099</v>
      </c>
      <c r="E38" s="24">
        <v>9.3525560267877808</v>
      </c>
      <c r="F38" s="24">
        <v>9.7207895518995695</v>
      </c>
      <c r="G38" s="24">
        <v>10.10753517405</v>
      </c>
      <c r="H38" s="24">
        <v>10.2856909996004</v>
      </c>
      <c r="I38" s="24">
        <v>10.3180080948997</v>
      </c>
      <c r="J38" s="24">
        <v>10.1286580601138</v>
      </c>
      <c r="K38" s="24">
        <v>10.076556224899599</v>
      </c>
      <c r="L38" s="24">
        <v>10.709567782066401</v>
      </c>
      <c r="M38" s="24">
        <v>10.6460899951696</v>
      </c>
      <c r="N38" s="24">
        <v>10.2203189000295</v>
      </c>
      <c r="O38" s="24">
        <v>9.9491455697125808</v>
      </c>
      <c r="P38" s="24">
        <v>9.3885517870886392</v>
      </c>
      <c r="Q38" s="24">
        <v>9.1938637776682501</v>
      </c>
      <c r="R38" s="24">
        <v>9.0584627522435994</v>
      </c>
      <c r="S38" s="24">
        <v>9.0094369227447704</v>
      </c>
      <c r="T38" s="24">
        <v>8.8933301704408496</v>
      </c>
      <c r="U38" s="24">
        <v>8.8610159159672595</v>
      </c>
      <c r="V38" s="24">
        <v>9.0928461660013902</v>
      </c>
      <c r="W38" s="24">
        <v>10.3327523929325</v>
      </c>
      <c r="X38" s="24">
        <v>10.0810361424696</v>
      </c>
      <c r="Y38" s="24">
        <v>9.7068667700009694</v>
      </c>
      <c r="Z38" s="24">
        <v>9.8399526003562308</v>
      </c>
    </row>
    <row r="39" spans="1:27" ht="30">
      <c r="A39" s="23" t="s">
        <v>64</v>
      </c>
      <c r="B39" s="23" t="s">
        <v>64</v>
      </c>
      <c r="C39" s="24">
        <v>9.4951094591019505</v>
      </c>
      <c r="D39" s="24">
        <v>9.8314321802763907</v>
      </c>
      <c r="E39" s="24">
        <v>10.1764291742748</v>
      </c>
      <c r="F39" s="24">
        <v>10.314045703512001</v>
      </c>
      <c r="G39" s="24">
        <v>10.1798923500941</v>
      </c>
      <c r="H39" s="24">
        <v>9.9893306773415596</v>
      </c>
      <c r="I39" s="24">
        <v>9.8525839915695208</v>
      </c>
      <c r="J39" s="24">
        <v>9.9155546465068802</v>
      </c>
      <c r="K39" s="24">
        <v>10.213369332767</v>
      </c>
      <c r="L39" s="24">
        <v>10.7584856182804</v>
      </c>
      <c r="M39" s="24">
        <v>10.6911176119616</v>
      </c>
      <c r="N39" s="24">
        <v>10.3777929005447</v>
      </c>
      <c r="O39" s="24">
        <v>9.9741851498433896</v>
      </c>
      <c r="P39" s="24">
        <v>9.8664475898279704</v>
      </c>
      <c r="Q39" s="24">
        <v>9.6937485553554801</v>
      </c>
      <c r="R39" s="24">
        <v>9.6095246963121497</v>
      </c>
      <c r="S39" s="24">
        <v>9.5664084699567606</v>
      </c>
      <c r="T39" s="24">
        <v>9.4129246523396599</v>
      </c>
      <c r="U39" s="24">
        <v>9.3056201539504499</v>
      </c>
      <c r="V39" s="24">
        <v>9.1856902990912399</v>
      </c>
      <c r="W39" s="24">
        <v>9.5801239293334906</v>
      </c>
      <c r="X39" s="24">
        <v>8.9028872685392102</v>
      </c>
      <c r="Y39" s="24">
        <v>8.3411783599063494</v>
      </c>
      <c r="Z39" s="24">
        <v>8.3001765106368701</v>
      </c>
      <c r="AA39" s="27" t="s">
        <v>0</v>
      </c>
    </row>
    <row r="40" spans="1:27">
      <c r="A40" s="20" t="s">
        <v>84</v>
      </c>
      <c r="B40" s="20" t="s">
        <v>84</v>
      </c>
      <c r="C40" s="21">
        <v>10.405501208901599</v>
      </c>
      <c r="D40" s="21">
        <v>10.344041471635</v>
      </c>
      <c r="E40" s="21">
        <v>10.4576123130576</v>
      </c>
      <c r="F40" s="21">
        <v>10.5648020549566</v>
      </c>
      <c r="G40" s="21">
        <v>10.4380589642521</v>
      </c>
      <c r="H40" s="21">
        <v>10.4377223674415</v>
      </c>
      <c r="I40" s="21">
        <v>10.2389415852663</v>
      </c>
      <c r="J40" s="21">
        <v>10.0174467941043</v>
      </c>
      <c r="K40" s="21">
        <v>10.2228693540851</v>
      </c>
      <c r="L40" s="21">
        <v>10.9944078410996</v>
      </c>
      <c r="M40" s="21">
        <v>10.799878873973601</v>
      </c>
      <c r="N40" s="21">
        <v>10.577072307524199</v>
      </c>
      <c r="O40" s="21">
        <v>10.4989196737942</v>
      </c>
      <c r="P40" s="21">
        <v>10.510963429519</v>
      </c>
      <c r="Q40" s="21">
        <v>10.3942282150692</v>
      </c>
      <c r="R40" s="21">
        <v>10.1709589945338</v>
      </c>
      <c r="S40" s="21">
        <v>10.0964932028284</v>
      </c>
      <c r="T40" s="21">
        <v>9.9831151655668506</v>
      </c>
      <c r="U40" s="21">
        <v>9.9200558678666493</v>
      </c>
      <c r="V40" s="21">
        <v>9.9366233272843107</v>
      </c>
      <c r="W40" s="21">
        <v>10.7175539049083</v>
      </c>
      <c r="X40" s="21">
        <v>10.264156028426299</v>
      </c>
      <c r="Y40" s="21">
        <v>9.8441962364680808</v>
      </c>
      <c r="Z40" s="21">
        <v>9.7769305622538099</v>
      </c>
    </row>
    <row r="41" spans="1:27" ht="30">
      <c r="A41" s="20" t="s">
        <v>85</v>
      </c>
      <c r="B41" s="20" t="s">
        <v>85</v>
      </c>
      <c r="C41" s="21">
        <v>10.5655047117056</v>
      </c>
      <c r="D41" s="21">
        <v>10.535620269683401</v>
      </c>
      <c r="E41" s="21">
        <v>10.6640711797649</v>
      </c>
      <c r="F41" s="21">
        <v>10.787417835598101</v>
      </c>
      <c r="G41" s="21">
        <v>10.636719531841701</v>
      </c>
      <c r="H41" s="21">
        <v>10.621386016683299</v>
      </c>
      <c r="I41" s="21">
        <v>10.421253624730999</v>
      </c>
      <c r="J41" s="21">
        <v>10.2026100598955</v>
      </c>
      <c r="K41" s="21">
        <v>10.4060058579025</v>
      </c>
      <c r="L41" s="21">
        <v>11.147418902072101</v>
      </c>
      <c r="M41" s="21">
        <v>10.952001348185201</v>
      </c>
      <c r="N41" s="21">
        <v>10.692923776819701</v>
      </c>
      <c r="O41" s="21">
        <v>10.6379715818547</v>
      </c>
      <c r="P41" s="21">
        <v>10.6717277970911</v>
      </c>
      <c r="Q41" s="21">
        <v>10.557845495381899</v>
      </c>
      <c r="R41" s="21">
        <v>10.3356017236116</v>
      </c>
      <c r="S41" s="21">
        <v>10.289389662354299</v>
      </c>
      <c r="T41" s="21">
        <v>10.1935685252963</v>
      </c>
      <c r="U41" s="21">
        <v>10.1500844248623</v>
      </c>
      <c r="V41" s="21">
        <v>10.175888532513399</v>
      </c>
      <c r="W41" s="21">
        <v>10.9315527853534</v>
      </c>
      <c r="X41" s="21">
        <v>10.473754425405099</v>
      </c>
      <c r="Y41" s="21">
        <v>10.008747800619499</v>
      </c>
      <c r="Z41" s="21">
        <v>9.9822769117069505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2"/>
  <sheetViews>
    <sheetView topLeftCell="A24" workbookViewId="0">
      <selection activeCell="B6" sqref="B6:B41"/>
    </sheetView>
  </sheetViews>
  <sheetFormatPr baseColWidth="10" defaultRowHeight="15"/>
  <cols>
    <col min="1" max="16384" width="11.42578125" style="15"/>
  </cols>
  <sheetData>
    <row r="1" spans="1:26">
      <c r="B1" s="16" t="s">
        <v>0</v>
      </c>
    </row>
    <row r="2" spans="1:26">
      <c r="B2" s="17" t="s">
        <v>1</v>
      </c>
    </row>
    <row r="3" spans="1:26">
      <c r="B3" s="17" t="s">
        <v>86</v>
      </c>
    </row>
    <row r="4" spans="1:26">
      <c r="B4" s="17" t="s">
        <v>2</v>
      </c>
    </row>
    <row r="6" spans="1:26" ht="30">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1:26">
      <c r="A7" s="20" t="s">
        <v>30</v>
      </c>
      <c r="B7" s="20" t="s">
        <v>30</v>
      </c>
      <c r="C7" s="21">
        <v>5.4744618318053897</v>
      </c>
      <c r="D7" s="21">
        <v>5.5268667152534903</v>
      </c>
      <c r="E7" s="21">
        <v>5.59546240873361</v>
      </c>
      <c r="F7" s="21">
        <v>5.69599780801558</v>
      </c>
      <c r="G7" s="21">
        <v>5.6873292529306001</v>
      </c>
      <c r="H7" s="21">
        <v>6.4572306297832398</v>
      </c>
      <c r="I7" s="21">
        <v>6.4723663011021797</v>
      </c>
      <c r="J7" s="21">
        <v>6.1127594235497202</v>
      </c>
      <c r="K7" s="21">
        <v>6.3879673028872297</v>
      </c>
      <c r="L7" s="21">
        <v>6.7603734578373</v>
      </c>
      <c r="M7" s="21">
        <v>6.7607682491550403</v>
      </c>
      <c r="N7" s="21">
        <v>6.5616036215588096</v>
      </c>
      <c r="O7" s="21">
        <v>6.5111337640036302</v>
      </c>
      <c r="P7" s="21">
        <v>6.5837378157802098</v>
      </c>
      <c r="Q7" s="21">
        <v>6.4971838772448898</v>
      </c>
      <c r="R7" s="21">
        <v>6.4525700321711899</v>
      </c>
      <c r="S7" s="21">
        <v>6.3700931365795403</v>
      </c>
      <c r="T7" s="21">
        <v>6.2846066770743301</v>
      </c>
      <c r="U7" s="21">
        <v>6.24032320710515</v>
      </c>
      <c r="V7" s="21">
        <v>6.3035767616785803</v>
      </c>
      <c r="W7" s="21">
        <v>6.8114652084331899</v>
      </c>
      <c r="X7" s="21">
        <v>7.4229738737665496</v>
      </c>
      <c r="Y7" s="21">
        <v>7.0690231468767104</v>
      </c>
      <c r="Z7" s="21">
        <v>6.9973099079794698</v>
      </c>
    </row>
    <row r="8" spans="1:26">
      <c r="A8" s="20" t="s">
        <v>31</v>
      </c>
      <c r="B8" s="20" t="s">
        <v>31</v>
      </c>
      <c r="C8" s="21">
        <v>3.6868838161390798</v>
      </c>
      <c r="D8" s="21">
        <v>3.7951099154897801</v>
      </c>
      <c r="E8" s="21">
        <v>4.2196344159449097</v>
      </c>
      <c r="F8" s="21">
        <v>4.1954095338481299</v>
      </c>
      <c r="G8" s="21">
        <v>4.0808612096838601</v>
      </c>
      <c r="H8" s="21">
        <v>4.0183835767016598</v>
      </c>
      <c r="I8" s="21">
        <v>3.9564633716898099</v>
      </c>
      <c r="J8" s="21">
        <v>3.74732006883207</v>
      </c>
      <c r="K8" s="21">
        <v>3.9386415824503702</v>
      </c>
      <c r="L8" s="21">
        <v>4.2717023801752401</v>
      </c>
      <c r="M8" s="21">
        <v>4.1540304766183702</v>
      </c>
      <c r="N8" s="21">
        <v>4.2082359284099597</v>
      </c>
      <c r="O8" s="21">
        <v>4.2599157745281504</v>
      </c>
      <c r="P8" s="21">
        <v>4.1638928751802702</v>
      </c>
      <c r="Q8" s="21">
        <v>4.2076184140441102</v>
      </c>
      <c r="R8" s="21">
        <v>4.0770037878605603</v>
      </c>
      <c r="S8" s="21">
        <v>4.0757154983428103</v>
      </c>
      <c r="T8" s="21">
        <v>4.0342601563529001</v>
      </c>
      <c r="U8" s="21">
        <v>4.1502590470602501</v>
      </c>
      <c r="V8" s="21">
        <v>4.1044341070266901</v>
      </c>
      <c r="W8" s="21">
        <v>4.2918083824742999</v>
      </c>
      <c r="X8" s="21">
        <v>4.2199646182230399</v>
      </c>
      <c r="Y8" s="21">
        <v>4.2119544965110096</v>
      </c>
      <c r="Z8" s="21">
        <v>4.2189050654966502</v>
      </c>
    </row>
    <row r="9" spans="1:26">
      <c r="A9" s="20" t="s">
        <v>32</v>
      </c>
      <c r="B9" s="20" t="s">
        <v>32</v>
      </c>
      <c r="C9" s="21">
        <v>6.9515428937202</v>
      </c>
      <c r="D9" s="21">
        <v>7.220785938143</v>
      </c>
      <c r="E9" s="21">
        <v>7.2945830338428399</v>
      </c>
      <c r="F9" s="21">
        <v>7.2875248954570102</v>
      </c>
      <c r="G9" s="21">
        <v>7.2013002618042101</v>
      </c>
      <c r="H9" s="21">
        <v>7.1403850617969997</v>
      </c>
      <c r="I9" s="21">
        <v>7.1805901895224098</v>
      </c>
      <c r="J9" s="21">
        <v>7.1470360235817498</v>
      </c>
      <c r="K9" s="21">
        <v>7.2347636540073497</v>
      </c>
      <c r="L9" s="21">
        <v>7.9036665661151604</v>
      </c>
      <c r="M9" s="21">
        <v>7.7700042255685302</v>
      </c>
      <c r="N9" s="21">
        <v>7.6082416464353297</v>
      </c>
      <c r="O9" s="21">
        <v>7.4864779517962203</v>
      </c>
      <c r="P9" s="21">
        <v>7.1749883164489203</v>
      </c>
      <c r="Q9" s="21">
        <v>7.02030880776862</v>
      </c>
      <c r="R9" s="21">
        <v>7.2386471138807904</v>
      </c>
      <c r="S9" s="21">
        <v>7.2995035879409604</v>
      </c>
      <c r="T9" s="21">
        <v>7.3058957573922898</v>
      </c>
      <c r="U9" s="21">
        <v>7.3758484574010099</v>
      </c>
      <c r="V9" s="21">
        <v>7.2126412810025098</v>
      </c>
      <c r="W9" s="21">
        <v>7.8959184013524704</v>
      </c>
      <c r="X9" s="21">
        <v>7.5923035485985197</v>
      </c>
      <c r="Y9" s="21">
        <v>7.5785530386469002</v>
      </c>
      <c r="Z9" s="21">
        <v>7.7030891571028803</v>
      </c>
    </row>
    <row r="10" spans="1:26">
      <c r="A10" s="20" t="s">
        <v>35</v>
      </c>
      <c r="B10" s="20" t="s">
        <v>35</v>
      </c>
      <c r="C10" s="21">
        <v>7.0532983289577897</v>
      </c>
      <c r="D10" s="21">
        <v>6.8465727777790599</v>
      </c>
      <c r="E10" s="21">
        <v>7.4264938069105</v>
      </c>
      <c r="F10" s="21">
        <v>7.9138513841430704</v>
      </c>
      <c r="G10" s="21">
        <v>7.3280551024248197</v>
      </c>
      <c r="H10" s="21">
        <v>7.0807205610594304</v>
      </c>
      <c r="I10" s="21">
        <v>7.1686667127445904</v>
      </c>
      <c r="J10" s="21">
        <v>6.9035937861795897</v>
      </c>
      <c r="K10" s="21">
        <v>6.9105282293977304</v>
      </c>
      <c r="L10" s="21">
        <v>7.4095711448851302</v>
      </c>
      <c r="M10" s="21">
        <v>7.1883821081927097</v>
      </c>
      <c r="N10" s="21">
        <v>6.8636784845269796</v>
      </c>
      <c r="O10" s="21">
        <v>6.2950146003798597</v>
      </c>
      <c r="P10" s="21">
        <v>6.4747250606918501</v>
      </c>
      <c r="Q10" s="21">
        <v>6.2594235575175903</v>
      </c>
      <c r="R10" s="21">
        <v>6.0947419855441298</v>
      </c>
      <c r="S10" s="21">
        <v>6.0183604066049599</v>
      </c>
      <c r="T10" s="21">
        <v>5.7237171348340601</v>
      </c>
      <c r="U10" s="21">
        <v>5.9231819872737601</v>
      </c>
      <c r="V10" s="21">
        <v>5.7586269961175898</v>
      </c>
      <c r="W10" s="21">
        <v>5.9383684967086596</v>
      </c>
      <c r="X10" s="21">
        <v>5.6172441700731897</v>
      </c>
      <c r="Y10" s="21">
        <v>5.5916050674395201</v>
      </c>
      <c r="Z10" s="21">
        <v>5.6815437312824697</v>
      </c>
    </row>
    <row r="11" spans="1:26">
      <c r="A11" s="20" t="s">
        <v>36</v>
      </c>
      <c r="B11" s="20" t="s">
        <v>36</v>
      </c>
      <c r="C11" s="21">
        <v>7.5120896441279701</v>
      </c>
      <c r="D11" s="21">
        <v>7.8264837544762704</v>
      </c>
      <c r="E11" s="21">
        <v>7.9593091978782802</v>
      </c>
      <c r="F11" s="21">
        <v>7.8748021354322901</v>
      </c>
      <c r="G11" s="21">
        <v>7.9971556407085203</v>
      </c>
      <c r="H11" s="21">
        <v>8.1380884676930094</v>
      </c>
      <c r="I11" s="21">
        <v>8.1029964830556391</v>
      </c>
      <c r="J11" s="21">
        <v>8.0326106506774604</v>
      </c>
      <c r="K11" s="21">
        <v>8.5606020587332097</v>
      </c>
      <c r="L11" s="21">
        <v>9.6543624735365992</v>
      </c>
      <c r="M11" s="21">
        <v>9.4459372835095206</v>
      </c>
      <c r="N11" s="21">
        <v>9.2203479434223308</v>
      </c>
      <c r="O11" s="21">
        <v>9.4195901161880204</v>
      </c>
      <c r="P11" s="21">
        <v>9.2192668678453895</v>
      </c>
      <c r="Q11" s="21">
        <v>9.1556607962616798</v>
      </c>
      <c r="R11" s="21">
        <v>9.0179029943373994</v>
      </c>
      <c r="S11" s="21">
        <v>8.8527816735223404</v>
      </c>
      <c r="T11" s="21">
        <v>8.7389442925990295</v>
      </c>
      <c r="U11" s="21">
        <v>8.72223389671713</v>
      </c>
      <c r="V11" s="21">
        <v>8.5553421372085907</v>
      </c>
      <c r="W11" s="21">
        <v>8.8610283075323206</v>
      </c>
      <c r="X11" s="21">
        <v>8.52382859748705</v>
      </c>
      <c r="Y11" s="21">
        <v>7.9412060145304704</v>
      </c>
      <c r="Z11" s="21">
        <v>8.08430790797056</v>
      </c>
    </row>
    <row r="12" spans="1:26">
      <c r="A12" s="20" t="s">
        <v>37</v>
      </c>
      <c r="B12" s="20" t="s">
        <v>37</v>
      </c>
      <c r="C12" s="21">
        <v>7.7661629761392499</v>
      </c>
      <c r="D12" s="21">
        <v>7.5908187660053699</v>
      </c>
      <c r="E12" s="21">
        <v>7.2026885983344204</v>
      </c>
      <c r="F12" s="21">
        <v>7.2815928406160904</v>
      </c>
      <c r="G12" s="21">
        <v>6.6382951012627602</v>
      </c>
      <c r="H12" s="21">
        <v>6.4484047948293899</v>
      </c>
      <c r="I12" s="21">
        <v>6.1070670716284496</v>
      </c>
      <c r="J12" s="21">
        <v>5.7138804168782302</v>
      </c>
      <c r="K12" s="21">
        <v>6.3987303825227997</v>
      </c>
      <c r="L12" s="21">
        <v>6.8006164721825204</v>
      </c>
      <c r="M12" s="21">
        <v>6.7861613762548201</v>
      </c>
      <c r="N12" s="21">
        <v>6.4706084916741702</v>
      </c>
      <c r="O12" s="21">
        <v>6.4854789646619704</v>
      </c>
      <c r="P12" s="21">
        <v>6.4540263755887004</v>
      </c>
      <c r="Q12" s="21">
        <v>6.4500985391511803</v>
      </c>
      <c r="R12" s="21">
        <v>6.5285208865235802</v>
      </c>
      <c r="S12" s="21">
        <v>6.6181562841561599</v>
      </c>
      <c r="T12" s="21">
        <v>6.4664923918453701</v>
      </c>
      <c r="U12" s="21">
        <v>6.2942366386149402</v>
      </c>
      <c r="V12" s="21">
        <v>6.4536945836114601</v>
      </c>
      <c r="W12" s="21">
        <v>6.3027453096789303</v>
      </c>
      <c r="X12" s="21">
        <v>6.2626683850968403</v>
      </c>
      <c r="Y12" s="21">
        <v>6.2264690513883298</v>
      </c>
      <c r="Z12" s="21">
        <v>6.4363527104943996</v>
      </c>
    </row>
    <row r="13" spans="1:26">
      <c r="A13" s="20" t="s">
        <v>38</v>
      </c>
      <c r="B13" s="20" t="s">
        <v>38</v>
      </c>
      <c r="C13" s="21">
        <v>7.4780402680627098</v>
      </c>
      <c r="D13" s="21">
        <v>7.6576794617358104</v>
      </c>
      <c r="E13" s="21">
        <v>8.1763675559148492</v>
      </c>
      <c r="F13" s="21">
        <v>8.4481326706829893</v>
      </c>
      <c r="G13" s="21">
        <v>8.5050491051461208</v>
      </c>
      <c r="H13" s="21">
        <v>8.6399135219170908</v>
      </c>
      <c r="I13" s="21">
        <v>8.7272432763897001</v>
      </c>
      <c r="J13" s="21">
        <v>8.7036710342726096</v>
      </c>
      <c r="K13" s="21">
        <v>9.1519822087689793</v>
      </c>
      <c r="L13" s="21">
        <v>10.330976421712901</v>
      </c>
      <c r="M13" s="21">
        <v>10.372208964267299</v>
      </c>
      <c r="N13" s="21">
        <v>10.2855986441021</v>
      </c>
      <c r="O13" s="21">
        <v>10.665342502670001</v>
      </c>
      <c r="P13" s="21">
        <v>10.990334009838</v>
      </c>
      <c r="Q13" s="21">
        <v>10.962084962716499</v>
      </c>
      <c r="R13" s="21">
        <v>9.9061810154525407</v>
      </c>
      <c r="S13" s="21">
        <v>9.8133202297454503</v>
      </c>
      <c r="T13" s="21">
        <v>9.5992096339216602</v>
      </c>
      <c r="U13" s="21">
        <v>9.6875875897457995</v>
      </c>
      <c r="V13" s="21">
        <v>9.8030337333031508</v>
      </c>
      <c r="W13" s="21">
        <v>10.212490534589501</v>
      </c>
      <c r="X13" s="21">
        <v>10.488655914842999</v>
      </c>
      <c r="Y13" s="21">
        <v>10.444699118868201</v>
      </c>
      <c r="Z13" s="21">
        <v>11.5415011085988</v>
      </c>
    </row>
    <row r="14" spans="1:26">
      <c r="A14" s="20" t="s">
        <v>39</v>
      </c>
      <c r="B14" s="20" t="s">
        <v>39</v>
      </c>
      <c r="C14" s="21">
        <v>5.1470383143787997</v>
      </c>
      <c r="D14" s="21">
        <v>4.9600054481135496</v>
      </c>
      <c r="E14" s="21">
        <v>5.1590402110990201</v>
      </c>
      <c r="F14" s="21">
        <v>5.0633761873789096</v>
      </c>
      <c r="G14" s="21">
        <v>5.1162199192893203</v>
      </c>
      <c r="H14" s="21">
        <v>5.1334592133913297</v>
      </c>
      <c r="I14" s="21">
        <v>5.0301220874650996</v>
      </c>
      <c r="J14" s="21">
        <v>4.9026555513373102</v>
      </c>
      <c r="K14" s="21">
        <v>4.9137394342320801</v>
      </c>
      <c r="L14" s="21">
        <v>5.3656030079342303</v>
      </c>
      <c r="M14" s="21">
        <v>5.38087469755021</v>
      </c>
      <c r="N14" s="21">
        <v>5.2769902199723102</v>
      </c>
      <c r="O14" s="21">
        <v>5.3544467816607701</v>
      </c>
      <c r="P14" s="21">
        <v>5.3816963118244701</v>
      </c>
      <c r="Q14" s="21">
        <v>5.2867971430629002</v>
      </c>
      <c r="R14" s="21">
        <v>5.2504186423776602</v>
      </c>
      <c r="S14" s="21">
        <v>5.2066941623228304</v>
      </c>
      <c r="T14" s="21">
        <v>5.2640845877075799</v>
      </c>
      <c r="U14" s="21">
        <v>5.2169457715813499</v>
      </c>
      <c r="V14" s="21">
        <v>5.20973792195631</v>
      </c>
      <c r="W14" s="21">
        <v>5.4527109410000403</v>
      </c>
      <c r="X14" s="21">
        <v>5.4256678445691797</v>
      </c>
      <c r="Y14" s="21">
        <v>5.4875641843991696</v>
      </c>
      <c r="Z14" s="21">
        <v>5.48466218021718</v>
      </c>
    </row>
    <row r="15" spans="1:26">
      <c r="A15" s="20" t="s">
        <v>40</v>
      </c>
      <c r="B15" s="20" t="s">
        <v>40</v>
      </c>
      <c r="C15" s="21">
        <v>4.24941070405605</v>
      </c>
      <c r="D15" s="21">
        <v>4.3090278884825102</v>
      </c>
      <c r="E15" s="21">
        <v>4.4280728267127198</v>
      </c>
      <c r="F15" s="21">
        <v>4.3417781962772404</v>
      </c>
      <c r="G15" s="21">
        <v>4.3143599762760401</v>
      </c>
      <c r="H15" s="21">
        <v>4.4046334237716698</v>
      </c>
      <c r="I15" s="21">
        <v>4.4055676000956199</v>
      </c>
      <c r="J15" s="21">
        <v>4.3910047124167102</v>
      </c>
      <c r="K15" s="21">
        <v>4.59554848475487</v>
      </c>
      <c r="L15" s="21">
        <v>5.0914877328277601</v>
      </c>
      <c r="M15" s="21">
        <v>5.1543542579298602</v>
      </c>
      <c r="N15" s="21">
        <v>5.1466804473380598</v>
      </c>
      <c r="O15" s="21">
        <v>5.1956877280940397</v>
      </c>
      <c r="P15" s="21">
        <v>5.2961691917078202</v>
      </c>
      <c r="Q15" s="21">
        <v>5.2620118787204699</v>
      </c>
      <c r="R15" s="21">
        <v>5.3049438529969404</v>
      </c>
      <c r="S15" s="21">
        <v>5.4338555306294198</v>
      </c>
      <c r="T15" s="21">
        <v>5.4352453086208499</v>
      </c>
      <c r="U15" s="21">
        <v>5.4842865178527198</v>
      </c>
      <c r="V15" s="21">
        <v>5.6436993617887996</v>
      </c>
      <c r="W15" s="21">
        <v>6.5769563024333104</v>
      </c>
      <c r="X15" s="21">
        <v>6.6297198935932897</v>
      </c>
      <c r="Y15" s="21">
        <v>6.3792506038418297</v>
      </c>
      <c r="Z15" s="21">
        <v>6.3071042037486098</v>
      </c>
    </row>
    <row r="16" spans="1:26">
      <c r="A16" s="20" t="s">
        <v>41</v>
      </c>
      <c r="B16" s="20" t="s">
        <v>41</v>
      </c>
      <c r="C16" s="21">
        <v>5.4655816817155598</v>
      </c>
      <c r="D16" s="21">
        <v>6.1476386753439902</v>
      </c>
      <c r="E16" s="21">
        <v>5.9067757292669203</v>
      </c>
      <c r="F16" s="21">
        <v>6.0426428412697497</v>
      </c>
      <c r="G16" s="21">
        <v>6.52973025267403</v>
      </c>
      <c r="H16" s="21">
        <v>6.0208432682668098</v>
      </c>
      <c r="I16" s="21">
        <v>6.3598094140219903</v>
      </c>
      <c r="J16" s="21">
        <v>6.8208353360147198</v>
      </c>
      <c r="K16" s="21">
        <v>6.3212241587440499</v>
      </c>
      <c r="L16" s="21">
        <v>6.8000267446596796</v>
      </c>
      <c r="M16" s="21">
        <v>6.0449796988791702</v>
      </c>
      <c r="N16" s="21">
        <v>4.8000985575206201</v>
      </c>
      <c r="O16" s="21">
        <v>5.1549451815249903</v>
      </c>
      <c r="P16" s="21">
        <v>4.8205110062965604</v>
      </c>
      <c r="Q16" s="21">
        <v>5.02749322501246</v>
      </c>
      <c r="R16" s="21">
        <v>5.0734796769565502</v>
      </c>
      <c r="S16" s="21">
        <v>5.3391211879722302</v>
      </c>
      <c r="T16" s="21">
        <v>5.3010947180593098</v>
      </c>
      <c r="U16" s="21">
        <v>4.7554017045548704</v>
      </c>
      <c r="V16" s="21">
        <v>4.7251013107091397</v>
      </c>
      <c r="W16" s="21">
        <v>5.4476699615136903</v>
      </c>
      <c r="X16" s="21">
        <v>5.6936332905635201</v>
      </c>
      <c r="Y16" s="21">
        <v>5.57169441074024</v>
      </c>
      <c r="Z16" s="21">
        <v>5.3855095211742201</v>
      </c>
    </row>
    <row r="17" spans="1:26">
      <c r="A17" s="20" t="s">
        <v>42</v>
      </c>
      <c r="B17" s="20" t="s">
        <v>42</v>
      </c>
      <c r="C17" s="21">
        <v>6.7018178239140402</v>
      </c>
      <c r="D17" s="21">
        <v>6.53569018507502</v>
      </c>
      <c r="E17" s="21">
        <v>6.4761389609048496</v>
      </c>
      <c r="F17" s="21">
        <v>6.6206013116579401</v>
      </c>
      <c r="G17" s="21">
        <v>6.3572358589760798</v>
      </c>
      <c r="H17" s="21">
        <v>6.3171402599161999</v>
      </c>
      <c r="I17" s="21">
        <v>6.4421893163249404</v>
      </c>
      <c r="J17" s="21">
        <v>6.3375112678621397</v>
      </c>
      <c r="K17" s="21">
        <v>7.0860779470226598</v>
      </c>
      <c r="L17" s="21">
        <v>7.6984297901601204</v>
      </c>
      <c r="M17" s="21">
        <v>7.6946472806762696</v>
      </c>
      <c r="N17" s="21">
        <v>7.3456444088228396</v>
      </c>
      <c r="O17" s="21">
        <v>7.3538151635144198</v>
      </c>
      <c r="P17" s="21">
        <v>7.4220824178112998</v>
      </c>
      <c r="Q17" s="21">
        <v>7.6509933813165301</v>
      </c>
      <c r="R17" s="21">
        <v>7.8119277954068904</v>
      </c>
      <c r="S17" s="21">
        <v>7.4530014720801301</v>
      </c>
      <c r="T17" s="21">
        <v>8.1406873598943097</v>
      </c>
      <c r="U17" s="21">
        <v>8.1598298791678907</v>
      </c>
      <c r="V17" s="21">
        <v>8.6724544944215793</v>
      </c>
      <c r="W17" s="21">
        <v>8.7616913259254705</v>
      </c>
      <c r="X17" s="21">
        <v>8.6677524227106204</v>
      </c>
      <c r="Y17" s="21">
        <v>8.6105281128745599</v>
      </c>
      <c r="Z17" s="21">
        <v>8.7893118605258405</v>
      </c>
    </row>
    <row r="18" spans="1:26">
      <c r="A18" s="20" t="s">
        <v>43</v>
      </c>
      <c r="B18" s="20" t="s">
        <v>43</v>
      </c>
      <c r="C18" s="21">
        <v>8.5250673462471607</v>
      </c>
      <c r="D18" s="21">
        <v>8.4569517860516807</v>
      </c>
      <c r="E18" s="21">
        <v>9.1700044818066004</v>
      </c>
      <c r="F18" s="21">
        <v>9.2250088623984592</v>
      </c>
      <c r="G18" s="21">
        <v>9.0808314784604995</v>
      </c>
      <c r="H18" s="21">
        <v>9.3511020332010109</v>
      </c>
      <c r="I18" s="21">
        <v>9.3606149174889595</v>
      </c>
      <c r="J18" s="21">
        <v>9.4968103867281606</v>
      </c>
      <c r="K18" s="21">
        <v>9.8560419393551992</v>
      </c>
      <c r="L18" s="21">
        <v>9.8757972060119297</v>
      </c>
      <c r="M18" s="21">
        <v>9.8043635606286497</v>
      </c>
      <c r="N18" s="21">
        <v>9.9584915932287998</v>
      </c>
      <c r="O18" s="21">
        <v>9.9997758990840993</v>
      </c>
      <c r="P18" s="21">
        <v>9.7458993816712205</v>
      </c>
      <c r="Q18" s="21">
        <v>9.4728094462180792</v>
      </c>
      <c r="R18" s="21">
        <v>8.9395299501475396</v>
      </c>
      <c r="S18" s="21">
        <v>8.5943653916568792</v>
      </c>
      <c r="T18" s="21">
        <v>8.7467717923815496</v>
      </c>
      <c r="U18" s="21">
        <v>8.9355083690051291</v>
      </c>
      <c r="V18" s="21">
        <v>8.8692593665260908</v>
      </c>
      <c r="W18" s="21">
        <v>9.8259016515335702</v>
      </c>
      <c r="X18" s="21">
        <v>9.7965153211591396</v>
      </c>
      <c r="Y18" s="21">
        <v>9.3256478414063899</v>
      </c>
      <c r="Z18" s="21">
        <v>9.3954756237355994</v>
      </c>
    </row>
    <row r="19" spans="1:26">
      <c r="A19" s="20" t="s">
        <v>44</v>
      </c>
      <c r="B19" s="20" t="s">
        <v>44</v>
      </c>
      <c r="C19" s="21">
        <v>5.06187878298232</v>
      </c>
      <c r="D19" s="21">
        <v>5.1992324963642096</v>
      </c>
      <c r="E19" s="21">
        <v>5.3102293029521501</v>
      </c>
      <c r="F19" s="21">
        <v>5.2442402566653401</v>
      </c>
      <c r="G19" s="21">
        <v>5.2071563809545003</v>
      </c>
      <c r="H19" s="21">
        <v>4.6361634474332201</v>
      </c>
      <c r="I19" s="21">
        <v>4.7486363922378896</v>
      </c>
      <c r="J19" s="21">
        <v>4.93897083927759</v>
      </c>
      <c r="K19" s="21">
        <v>5.3585754770247798</v>
      </c>
      <c r="L19" s="21">
        <v>5.8886366627934104</v>
      </c>
      <c r="M19" s="21">
        <v>5.4748478325446301</v>
      </c>
      <c r="N19" s="21">
        <v>5.3167572690483604</v>
      </c>
      <c r="O19" s="21">
        <v>4.9291771167480398</v>
      </c>
      <c r="P19" s="21">
        <v>4.5348963734425398</v>
      </c>
      <c r="Q19" s="21">
        <v>4.48714137461908</v>
      </c>
      <c r="R19" s="21">
        <v>3.50753970283193</v>
      </c>
      <c r="S19" s="21">
        <v>3.65050171794794</v>
      </c>
      <c r="T19" s="21">
        <v>3.38649207551317</v>
      </c>
      <c r="U19" s="21">
        <v>3.3485658189187002</v>
      </c>
      <c r="V19" s="21">
        <v>3.41667755302743</v>
      </c>
      <c r="W19" s="21">
        <v>3.8274794253726001</v>
      </c>
      <c r="X19" s="21">
        <v>3.5779848611977099</v>
      </c>
      <c r="Y19" s="21">
        <v>3.3210071730213002</v>
      </c>
      <c r="Z19" s="21">
        <v>3.7735134502065799</v>
      </c>
    </row>
    <row r="20" spans="1:26">
      <c r="A20" s="20" t="s">
        <v>45</v>
      </c>
      <c r="B20" s="20" t="s">
        <v>45</v>
      </c>
      <c r="C20" s="21">
        <v>6.6577137398375799</v>
      </c>
      <c r="D20" s="21">
        <v>6.93958398522311</v>
      </c>
      <c r="E20" s="21">
        <v>7.5606221805152902</v>
      </c>
      <c r="F20" s="21">
        <v>7.3001175684003998</v>
      </c>
      <c r="G20" s="21">
        <v>6.6550544010928503</v>
      </c>
      <c r="H20" s="21">
        <v>6.7025900651530801</v>
      </c>
      <c r="I20" s="21">
        <v>6.7294278077394303</v>
      </c>
      <c r="J20" s="21">
        <v>6.71098542490473</v>
      </c>
      <c r="K20" s="21">
        <v>6.6567523237689299</v>
      </c>
      <c r="L20" s="21">
        <v>6.7501970945924601</v>
      </c>
      <c r="M20" s="21">
        <v>6.6907095124548501</v>
      </c>
      <c r="N20" s="21">
        <v>6.6603481986776396</v>
      </c>
      <c r="O20" s="21">
        <v>6.6949598863447104</v>
      </c>
      <c r="P20" s="21">
        <v>6.6283709940724496</v>
      </c>
      <c r="Q20" s="21">
        <v>6.73030219127177</v>
      </c>
      <c r="R20" s="21">
        <v>6.6463420635925798</v>
      </c>
      <c r="S20" s="21">
        <v>6.6766026035042003</v>
      </c>
      <c r="T20" s="21">
        <v>6.7705994187316803</v>
      </c>
      <c r="U20" s="21">
        <v>6.9149883484133703</v>
      </c>
      <c r="V20" s="21">
        <v>6.8079665702407803</v>
      </c>
      <c r="W20" s="21">
        <v>7.2279263788768198</v>
      </c>
      <c r="X20" s="21">
        <v>6.9271669672976</v>
      </c>
      <c r="Y20" s="21">
        <v>6.3429035471040001</v>
      </c>
      <c r="Z20" s="21">
        <v>6.6540363189012401</v>
      </c>
    </row>
    <row r="21" spans="1:26">
      <c r="A21" s="20" t="s">
        <v>46</v>
      </c>
      <c r="B21" s="20" t="s">
        <v>46</v>
      </c>
      <c r="C21" s="21">
        <v>4.7565596208441896</v>
      </c>
      <c r="D21" s="21">
        <v>5.04110006922543</v>
      </c>
      <c r="E21" s="21">
        <v>4.9929831475291904</v>
      </c>
      <c r="F21" s="21">
        <v>5.0793705239297804</v>
      </c>
      <c r="G21" s="21">
        <v>5.1579016852571797</v>
      </c>
      <c r="H21" s="21">
        <v>5.3190868410619903</v>
      </c>
      <c r="I21" s="21">
        <v>5.0220397391003697</v>
      </c>
      <c r="J21" s="21">
        <v>5.0380014484670399</v>
      </c>
      <c r="K21" s="21">
        <v>5.2552176199481302</v>
      </c>
      <c r="L21" s="21">
        <v>5.6314384863444804</v>
      </c>
      <c r="M21" s="21">
        <v>5.6109457881965898</v>
      </c>
      <c r="N21" s="21">
        <v>5.4847998826086402</v>
      </c>
      <c r="O21" s="21">
        <v>5.6058597640943404</v>
      </c>
      <c r="P21" s="21">
        <v>5.7182660382750301</v>
      </c>
      <c r="Q21" s="21">
        <v>5.6157861376207796</v>
      </c>
      <c r="R21" s="21">
        <v>5.6073618975352097</v>
      </c>
      <c r="S21" s="21">
        <v>5.6837621601862498</v>
      </c>
      <c r="T21" s="21">
        <v>5.6615303128186802</v>
      </c>
      <c r="U21" s="21">
        <v>5.6543561605369099</v>
      </c>
      <c r="V21" s="21">
        <v>5.6012338345786299</v>
      </c>
      <c r="W21" s="21">
        <v>6.1287587232162801</v>
      </c>
      <c r="X21" s="21">
        <v>6.0478997262100496</v>
      </c>
      <c r="Y21" s="21">
        <v>6.0038409559997596</v>
      </c>
      <c r="Z21" s="21">
        <v>5.7091127853581298</v>
      </c>
    </row>
    <row r="22" spans="1:26">
      <c r="A22" s="20" t="s">
        <v>47</v>
      </c>
      <c r="B22" s="20" t="s">
        <v>47</v>
      </c>
      <c r="C22" s="22" t="s">
        <v>28</v>
      </c>
      <c r="D22" s="22" t="s">
        <v>28</v>
      </c>
      <c r="E22" s="22" t="s">
        <v>28</v>
      </c>
      <c r="F22" s="22" t="s">
        <v>28</v>
      </c>
      <c r="G22" s="22" t="s">
        <v>28</v>
      </c>
      <c r="H22" s="21">
        <v>3.65138598756544</v>
      </c>
      <c r="I22" s="21">
        <v>3.50841657476444</v>
      </c>
      <c r="J22" s="21">
        <v>3.4502376030931501</v>
      </c>
      <c r="K22" s="21">
        <v>3.4145485671544198</v>
      </c>
      <c r="L22" s="21">
        <v>3.7462439770282501</v>
      </c>
      <c r="M22" s="21">
        <v>3.8246151667179</v>
      </c>
      <c r="N22" s="21">
        <v>3.88118256970716</v>
      </c>
      <c r="O22" s="21">
        <v>3.82568789191542</v>
      </c>
      <c r="P22" s="21">
        <v>3.8980492651276601</v>
      </c>
      <c r="Q22" s="21">
        <v>3.8797943759866298</v>
      </c>
      <c r="R22" s="21">
        <v>3.8020765667786098</v>
      </c>
      <c r="S22" s="21">
        <v>3.7868002438071802</v>
      </c>
      <c r="T22" s="21">
        <v>3.62566966747608</v>
      </c>
      <c r="U22" s="21">
        <v>3.6456526515544199</v>
      </c>
      <c r="V22" s="21">
        <v>3.7644010476226701</v>
      </c>
      <c r="W22" s="21">
        <v>4.2754324131004404</v>
      </c>
      <c r="X22" s="21">
        <v>4.5359677999986596</v>
      </c>
      <c r="Y22" s="21">
        <v>4.7961484801233203</v>
      </c>
      <c r="Z22" s="21">
        <v>4.4550503663970602</v>
      </c>
    </row>
    <row r="23" spans="1:26">
      <c r="A23" s="20" t="s">
        <v>48</v>
      </c>
      <c r="B23" s="20" t="s">
        <v>48</v>
      </c>
      <c r="C23" s="21">
        <v>3.01027359047055</v>
      </c>
      <c r="D23" s="21">
        <v>3.1356592961242802</v>
      </c>
      <c r="E23" s="21">
        <v>3.1600341061654</v>
      </c>
      <c r="F23" s="21">
        <v>3.23969088731321</v>
      </c>
      <c r="G23" s="21">
        <v>3.2641616111737002</v>
      </c>
      <c r="H23" s="21">
        <v>3.3604625515800999</v>
      </c>
      <c r="I23" s="21">
        <v>3.4453827962961698</v>
      </c>
      <c r="J23" s="21">
        <v>3.45842852966216</v>
      </c>
      <c r="K23" s="21">
        <v>3.6239220351514199</v>
      </c>
      <c r="L23" s="21">
        <v>3.6991234404692701</v>
      </c>
      <c r="M23" s="21">
        <v>3.5822708041884801</v>
      </c>
      <c r="N23" s="21">
        <v>3.5932815656980601</v>
      </c>
      <c r="O23" s="21">
        <v>3.56786230320572</v>
      </c>
      <c r="P23" s="21">
        <v>3.61122417164469</v>
      </c>
      <c r="Q23" s="21">
        <v>3.5286442693883999</v>
      </c>
      <c r="R23" s="21">
        <v>3.4937579562218199</v>
      </c>
      <c r="S23" s="21">
        <v>3.41980307323418</v>
      </c>
      <c r="T23" s="21">
        <v>3.32358976853833</v>
      </c>
      <c r="U23" s="21">
        <v>3.28643438170241</v>
      </c>
      <c r="V23" s="21">
        <v>3.39902449007135</v>
      </c>
      <c r="W23" s="21">
        <v>3.5058525363419801</v>
      </c>
      <c r="X23" s="21">
        <v>3.6821110314450198</v>
      </c>
      <c r="Y23" s="21">
        <v>3.9858265503878099</v>
      </c>
      <c r="Z23" s="21">
        <v>3.83347519358531</v>
      </c>
    </row>
    <row r="24" spans="1:26">
      <c r="A24" s="20" t="s">
        <v>49</v>
      </c>
      <c r="B24" s="20" t="s">
        <v>49</v>
      </c>
      <c r="C24" s="21">
        <v>6.9127007457941296</v>
      </c>
      <c r="D24" s="21">
        <v>7.6736806719014297</v>
      </c>
      <c r="E24" s="21">
        <v>7.8998732337633104</v>
      </c>
      <c r="F24" s="21">
        <v>8.5384398231127108</v>
      </c>
      <c r="G24" s="21">
        <v>8.5622468392450806</v>
      </c>
      <c r="H24" s="21">
        <v>7.0118784612821399</v>
      </c>
      <c r="I24" s="21">
        <v>6.6345063184853901</v>
      </c>
      <c r="J24" s="21">
        <v>5.9510462600712701</v>
      </c>
      <c r="K24" s="21">
        <v>6.7141029392437597</v>
      </c>
      <c r="L24" s="21">
        <v>6.5092430472154499</v>
      </c>
      <c r="M24" s="21">
        <v>6.93417022016249</v>
      </c>
      <c r="N24" s="21">
        <v>7.2126967985997998</v>
      </c>
      <c r="O24" s="21">
        <v>6.5290405388923602</v>
      </c>
      <c r="P24" s="21">
        <v>6.7211560765566203</v>
      </c>
      <c r="Q24" s="21">
        <v>6.7589989778638104</v>
      </c>
      <c r="R24" s="21">
        <v>6.6759705281229396</v>
      </c>
      <c r="S24" s="21">
        <v>6.20899337232236</v>
      </c>
      <c r="T24" s="21">
        <v>6.2124074571182497</v>
      </c>
      <c r="U24" s="21">
        <v>6.0740350656223496</v>
      </c>
      <c r="V24" s="21">
        <v>6.5581558305490599</v>
      </c>
      <c r="W24" s="21">
        <v>6.7311699768070001</v>
      </c>
      <c r="X24" s="21">
        <v>6.4427154153748001</v>
      </c>
      <c r="Y24" s="21">
        <v>7.1736502253400598</v>
      </c>
      <c r="Z24" s="21">
        <v>6.2550158381283296</v>
      </c>
    </row>
    <row r="25" spans="1:26">
      <c r="A25" s="20" t="s">
        <v>50</v>
      </c>
      <c r="B25" s="20" t="s">
        <v>50</v>
      </c>
      <c r="C25" s="21">
        <v>7.2525605642971502</v>
      </c>
      <c r="D25" s="21">
        <v>6.0313605148515199</v>
      </c>
      <c r="E25" s="21">
        <v>6.2677734525452902</v>
      </c>
      <c r="F25" s="21">
        <v>5.9204692672659096</v>
      </c>
      <c r="G25" s="21">
        <v>5.5595006826064504</v>
      </c>
      <c r="H25" s="21">
        <v>5.5579973817258796</v>
      </c>
      <c r="I25" s="21">
        <v>5.8313486224405997</v>
      </c>
      <c r="J25" s="21">
        <v>5.1112376451949801</v>
      </c>
      <c r="K25" s="21">
        <v>5.5686278802674902</v>
      </c>
      <c r="L25" s="21">
        <v>5.6470329312693099</v>
      </c>
      <c r="M25" s="21">
        <v>6.4420781194268599</v>
      </c>
      <c r="N25" s="21">
        <v>5.1840511821704798</v>
      </c>
      <c r="O25" s="21">
        <v>5.0285148010232996</v>
      </c>
      <c r="P25" s="21">
        <v>4.7129630259274196</v>
      </c>
      <c r="Q25" s="21">
        <v>4.6668332339608698</v>
      </c>
      <c r="R25" s="21">
        <v>4.9707920209757299</v>
      </c>
      <c r="S25" s="21">
        <v>4.7255721726863102</v>
      </c>
      <c r="T25" s="21">
        <v>4.5313313503680099</v>
      </c>
      <c r="U25" s="21">
        <v>4.2513826620256197</v>
      </c>
      <c r="V25" s="21">
        <v>4.2746400850881896</v>
      </c>
      <c r="W25" s="21">
        <v>4.4520391819799299</v>
      </c>
      <c r="X25" s="21">
        <v>4.2403217094628403</v>
      </c>
      <c r="Y25" s="21">
        <v>4.2509529001694002</v>
      </c>
      <c r="Z25" s="21">
        <v>3.9976781019955698</v>
      </c>
    </row>
    <row r="26" spans="1:26" ht="30">
      <c r="A26" s="20" t="s">
        <v>51</v>
      </c>
      <c r="B26" s="20" t="s">
        <v>51</v>
      </c>
      <c r="C26" s="21">
        <v>3.71725831523647</v>
      </c>
      <c r="D26" s="21">
        <v>3.8728404474576901</v>
      </c>
      <c r="E26" s="21">
        <v>4.1438411290605703</v>
      </c>
      <c r="F26" s="21">
        <v>4.3090617798173296</v>
      </c>
      <c r="G26" s="21">
        <v>4.2239300911367801</v>
      </c>
      <c r="H26" s="21">
        <v>4.2007548895534601</v>
      </c>
      <c r="I26" s="21">
        <v>3.8060813087444401</v>
      </c>
      <c r="J26" s="21">
        <v>3.5495814332235001</v>
      </c>
      <c r="K26" s="21">
        <v>3.7657750739017102</v>
      </c>
      <c r="L26" s="21">
        <v>4.2925943816229104</v>
      </c>
      <c r="M26" s="21">
        <v>4.1422347602034497</v>
      </c>
      <c r="N26" s="21">
        <v>4.0718837285874701</v>
      </c>
      <c r="O26" s="21">
        <v>4.1341403962211603</v>
      </c>
      <c r="P26" s="21">
        <v>3.9043486123259199</v>
      </c>
      <c r="Q26" s="21">
        <v>3.7960220440018899</v>
      </c>
      <c r="R26" s="21">
        <v>3.9690036094511201</v>
      </c>
      <c r="S26" s="21">
        <v>4.05673078818507</v>
      </c>
      <c r="T26" s="21">
        <v>4.0555601093535003</v>
      </c>
      <c r="U26" s="21">
        <v>4.1102331285535296</v>
      </c>
      <c r="V26" s="21">
        <v>4.25946639878065</v>
      </c>
      <c r="W26" s="21">
        <v>4.3264342700708198</v>
      </c>
      <c r="X26" s="21">
        <v>4.1915615707165399</v>
      </c>
      <c r="Y26" s="21">
        <v>4.46174979685021</v>
      </c>
      <c r="Z26" s="21">
        <v>4.6504319488497901</v>
      </c>
    </row>
    <row r="27" spans="1:26">
      <c r="A27" s="20" t="s">
        <v>52</v>
      </c>
      <c r="B27" s="20" t="s">
        <v>52</v>
      </c>
      <c r="C27" s="22" t="s">
        <v>28</v>
      </c>
      <c r="D27" s="22" t="s">
        <v>28</v>
      </c>
      <c r="E27" s="22" t="s">
        <v>28</v>
      </c>
      <c r="F27" s="21">
        <v>2.19513617504948</v>
      </c>
      <c r="G27" s="21">
        <v>2.1894622136686901</v>
      </c>
      <c r="H27" s="21">
        <v>2.2443660076055001</v>
      </c>
      <c r="I27" s="21">
        <v>2.24515648185558</v>
      </c>
      <c r="J27" s="21">
        <v>2.2634256421329599</v>
      </c>
      <c r="K27" s="21">
        <v>2.3631253178166798</v>
      </c>
      <c r="L27" s="21">
        <v>2.65511623683294</v>
      </c>
      <c r="M27" s="21">
        <v>2.6213049865401801</v>
      </c>
      <c r="N27" s="21">
        <v>2.7246653280433102</v>
      </c>
      <c r="O27" s="21">
        <v>2.7829750645240301</v>
      </c>
      <c r="P27" s="21">
        <v>2.8816387656182498</v>
      </c>
      <c r="Q27" s="21">
        <v>3.01014399113458</v>
      </c>
      <c r="R27" s="21">
        <v>3.0899979539524498</v>
      </c>
      <c r="S27" s="21">
        <v>3.0890301620157401</v>
      </c>
      <c r="T27" s="21">
        <v>3.05218575876957</v>
      </c>
      <c r="U27" s="21">
        <v>3.13113711809586</v>
      </c>
      <c r="V27" s="21">
        <v>3.03097108341038</v>
      </c>
      <c r="W27" s="21">
        <v>3.2209245250696301</v>
      </c>
      <c r="X27" s="21">
        <v>2.9284358266643302</v>
      </c>
      <c r="Y27" s="21">
        <v>3.0531444082576198</v>
      </c>
      <c r="Z27" s="21">
        <v>3.1121386781589799</v>
      </c>
    </row>
    <row r="28" spans="1:26" ht="30">
      <c r="A28" s="20" t="s">
        <v>53</v>
      </c>
      <c r="B28" s="20" t="s">
        <v>53</v>
      </c>
      <c r="C28" s="21">
        <v>5.8077228427810397</v>
      </c>
      <c r="D28" s="21">
        <v>6.0148134037077003</v>
      </c>
      <c r="E28" s="21">
        <v>6.22866130709623</v>
      </c>
      <c r="F28" s="21">
        <v>6.5439764148836401</v>
      </c>
      <c r="G28" s="21">
        <v>6.4390027333969204</v>
      </c>
      <c r="H28" s="21">
        <v>6.2214122743264602</v>
      </c>
      <c r="I28" s="21">
        <v>6.0717276880860096</v>
      </c>
      <c r="J28" s="21">
        <v>6.2589217614708401</v>
      </c>
      <c r="K28" s="21">
        <v>6.1142424600682599</v>
      </c>
      <c r="L28" s="21">
        <v>6.74402108627313</v>
      </c>
      <c r="M28" s="21">
        <v>6.7843712967830001</v>
      </c>
      <c r="N28" s="21">
        <v>6.5068832477405198</v>
      </c>
      <c r="O28" s="21">
        <v>6.3685752136025</v>
      </c>
      <c r="P28" s="21">
        <v>6.2883225881090903</v>
      </c>
      <c r="Q28" s="21">
        <v>6.4545029891236299</v>
      </c>
      <c r="R28" s="21">
        <v>6.19387134837487</v>
      </c>
      <c r="S28" s="21">
        <v>5.9756309230395397</v>
      </c>
      <c r="T28" s="21">
        <v>5.8554113211366703</v>
      </c>
      <c r="U28" s="21">
        <v>5.91306954512602</v>
      </c>
      <c r="V28" s="21">
        <v>5.8910513433289102</v>
      </c>
      <c r="W28" s="21">
        <v>6.2613982507474297</v>
      </c>
      <c r="X28" s="21">
        <v>6.3772082328529001</v>
      </c>
      <c r="Y28" s="21">
        <v>6.0939606769837598</v>
      </c>
      <c r="Z28" s="21">
        <v>6.2965589139742502</v>
      </c>
    </row>
    <row r="29" spans="1:26" ht="30">
      <c r="A29" s="20" t="s">
        <v>54</v>
      </c>
      <c r="B29" s="20" t="s">
        <v>54</v>
      </c>
      <c r="C29" s="21">
        <v>6.4275033377837101</v>
      </c>
      <c r="D29" s="21">
        <v>6.2686680798993102</v>
      </c>
      <c r="E29" s="21">
        <v>6.1079063195816001</v>
      </c>
      <c r="F29" s="21">
        <v>6.1841356401384102</v>
      </c>
      <c r="G29" s="21">
        <v>6.1047432031988</v>
      </c>
      <c r="H29" s="21">
        <v>6.3333253548874104</v>
      </c>
      <c r="I29" s="21">
        <v>6.3788041220211298</v>
      </c>
      <c r="J29" s="21">
        <v>6.2600329258493401</v>
      </c>
      <c r="K29" s="21">
        <v>6.6283908640697797</v>
      </c>
      <c r="L29" s="21">
        <v>6.4585835816517196</v>
      </c>
      <c r="M29" s="21">
        <v>6.5320422344731304</v>
      </c>
      <c r="N29" s="21">
        <v>6.6134928719294397</v>
      </c>
      <c r="O29" s="21">
        <v>6.3924522055780804</v>
      </c>
      <c r="P29" s="21">
        <v>6.2575559717520903</v>
      </c>
      <c r="Q29" s="21">
        <v>6.2753163383450303</v>
      </c>
      <c r="R29" s="21">
        <v>6.1704359470316898</v>
      </c>
      <c r="S29" s="21">
        <v>6.14004112678548</v>
      </c>
      <c r="T29" s="21">
        <v>6.17570212400034</v>
      </c>
      <c r="U29" s="21">
        <v>6.2314639109261796</v>
      </c>
      <c r="V29" s="21">
        <v>6.3167375996285697</v>
      </c>
      <c r="W29" s="21">
        <v>6.6919113387603302</v>
      </c>
      <c r="X29" s="21">
        <v>7.5240461570208703</v>
      </c>
      <c r="Y29" s="21">
        <v>7.3121384171112496</v>
      </c>
      <c r="Z29" s="22" t="s">
        <v>28</v>
      </c>
    </row>
    <row r="30" spans="1:26">
      <c r="A30" s="20" t="s">
        <v>55</v>
      </c>
      <c r="B30" s="20" t="s">
        <v>55</v>
      </c>
      <c r="C30" s="21">
        <v>5.9532897056056102</v>
      </c>
      <c r="D30" s="21">
        <v>6.5297426195564201</v>
      </c>
      <c r="E30" s="21">
        <v>7.1706906968343702</v>
      </c>
      <c r="F30" s="21">
        <v>6.8688100141925199</v>
      </c>
      <c r="G30" s="21">
        <v>6.4691858445979404</v>
      </c>
      <c r="H30" s="21">
        <v>6.0017415801509904</v>
      </c>
      <c r="I30" s="21">
        <v>5.6966448841303601</v>
      </c>
      <c r="J30" s="21">
        <v>5.7721168015578499</v>
      </c>
      <c r="K30" s="21">
        <v>5.6863204983725097</v>
      </c>
      <c r="L30" s="21">
        <v>6.8097381986070502</v>
      </c>
      <c r="M30" s="21">
        <v>6.6690438255728299</v>
      </c>
      <c r="N30" s="21">
        <v>6.4333653982004497</v>
      </c>
      <c r="O30" s="21">
        <v>6.2037516903658698</v>
      </c>
      <c r="P30" s="21">
        <v>6.3801173659166404</v>
      </c>
      <c r="Q30" s="21">
        <v>6.6108731295322603</v>
      </c>
      <c r="R30" s="21">
        <v>7.0861032725562696</v>
      </c>
      <c r="S30" s="21">
        <v>7.4471243102211604</v>
      </c>
      <c r="T30" s="21">
        <v>7.4386198682376099</v>
      </c>
      <c r="U30" s="21">
        <v>7.1948880788663798</v>
      </c>
      <c r="V30" s="21">
        <v>7.5557898289572503</v>
      </c>
      <c r="W30" s="21">
        <v>8.3178899778280098</v>
      </c>
      <c r="X30" s="21">
        <v>7.1928298578307599</v>
      </c>
      <c r="Y30" s="21">
        <v>5.9419710976684401</v>
      </c>
      <c r="Z30" s="21">
        <v>7.1776650736369803</v>
      </c>
    </row>
    <row r="31" spans="1:26">
      <c r="A31" s="20" t="s">
        <v>56</v>
      </c>
      <c r="B31" s="20" t="s">
        <v>56</v>
      </c>
      <c r="C31" s="21">
        <v>6.6325736461128502</v>
      </c>
      <c r="D31" s="21">
        <v>6.8411636243243104</v>
      </c>
      <c r="E31" s="21">
        <v>6.8513427266925202</v>
      </c>
      <c r="F31" s="21">
        <v>6.7714037983484703</v>
      </c>
      <c r="G31" s="21">
        <v>6.4741784989208799</v>
      </c>
      <c r="H31" s="21">
        <v>6.17174388624505</v>
      </c>
      <c r="I31" s="21">
        <v>6.2216839408408102</v>
      </c>
      <c r="J31" s="21">
        <v>6.1059499087798397</v>
      </c>
      <c r="K31" s="21">
        <v>6.3066337367940202</v>
      </c>
      <c r="L31" s="21">
        <v>5.9601902817880204</v>
      </c>
      <c r="M31" s="21">
        <v>6.2599798841605097</v>
      </c>
      <c r="N31" s="21">
        <v>5.6784968684759898</v>
      </c>
      <c r="O31" s="21">
        <v>5.7025400649225002</v>
      </c>
      <c r="P31" s="21">
        <v>5.7229106930896201</v>
      </c>
      <c r="Q31" s="21">
        <v>5.7385984557226299</v>
      </c>
      <c r="R31" s="21">
        <v>5.64663090114525</v>
      </c>
      <c r="S31" s="21">
        <v>5.53128684430534</v>
      </c>
      <c r="T31" s="21">
        <v>5.5079135191873503</v>
      </c>
      <c r="U31" s="21">
        <v>5.58380172724085</v>
      </c>
      <c r="V31" s="21">
        <v>5.6166373298402803</v>
      </c>
      <c r="W31" s="21">
        <v>5.73361056223494</v>
      </c>
      <c r="X31" s="21">
        <v>5.8424928931534597</v>
      </c>
      <c r="Y31" s="21">
        <v>6.2601544737733201</v>
      </c>
      <c r="Z31" s="21">
        <v>6.6233636425104603</v>
      </c>
    </row>
    <row r="32" spans="1:26">
      <c r="A32" s="20" t="s">
        <v>57</v>
      </c>
      <c r="B32" s="20" t="s">
        <v>57</v>
      </c>
      <c r="C32" s="21">
        <v>4.5913059079918899</v>
      </c>
      <c r="D32" s="21">
        <v>4.5520159015419397</v>
      </c>
      <c r="E32" s="21">
        <v>4.4961124733253301</v>
      </c>
      <c r="F32" s="21">
        <v>4.6301767497679096</v>
      </c>
      <c r="G32" s="21">
        <v>4.7914464618173804</v>
      </c>
      <c r="H32" s="21">
        <v>5.0154931447905202</v>
      </c>
      <c r="I32" s="21">
        <v>5.0000460422134401</v>
      </c>
      <c r="J32" s="21">
        <v>5.3391374606422204</v>
      </c>
      <c r="K32" s="21">
        <v>5.4407865392106904</v>
      </c>
      <c r="L32" s="21">
        <v>6.1131671486406898</v>
      </c>
      <c r="M32" s="21">
        <v>5.8418100162608901</v>
      </c>
      <c r="N32" s="21">
        <v>5.9777787521536201</v>
      </c>
      <c r="O32" s="21">
        <v>5.6845680889409698</v>
      </c>
      <c r="P32" s="21">
        <v>5.5559185247334302</v>
      </c>
      <c r="Q32" s="21">
        <v>5.6260683631629798</v>
      </c>
      <c r="R32" s="21">
        <v>5.5217963178202503</v>
      </c>
      <c r="S32" s="21">
        <v>5.50974285439748</v>
      </c>
      <c r="T32" s="21">
        <v>5.3626138473651697</v>
      </c>
      <c r="U32" s="21">
        <v>5.2424992236252299</v>
      </c>
      <c r="V32" s="21">
        <v>5.0898901321202104</v>
      </c>
      <c r="W32" s="21">
        <v>5.4333945315017296</v>
      </c>
      <c r="X32" s="21">
        <v>5.52694951995033</v>
      </c>
      <c r="Y32" s="21">
        <v>5.3928337657946397</v>
      </c>
      <c r="Z32" s="21">
        <v>5.2015762838340098</v>
      </c>
    </row>
    <row r="33" spans="1:27" ht="30">
      <c r="A33" s="20" t="s">
        <v>58</v>
      </c>
      <c r="B33" s="20" t="s">
        <v>58</v>
      </c>
      <c r="C33" s="21">
        <v>6.2506293070485697</v>
      </c>
      <c r="D33" s="21">
        <v>6.2528907814807599</v>
      </c>
      <c r="E33" s="21">
        <v>5.6760729859921497</v>
      </c>
      <c r="F33" s="21">
        <v>5.6543279437411096</v>
      </c>
      <c r="G33" s="21">
        <v>5.2214548420683302</v>
      </c>
      <c r="H33" s="21">
        <v>5.2563956294284599</v>
      </c>
      <c r="I33" s="21">
        <v>5.9465055850088699</v>
      </c>
      <c r="J33" s="21">
        <v>5.19842367662614</v>
      </c>
      <c r="K33" s="21">
        <v>4.8810731622004004</v>
      </c>
      <c r="L33" s="21">
        <v>6.0889726243831097</v>
      </c>
      <c r="M33" s="21">
        <v>5.9247696987497802</v>
      </c>
      <c r="N33" s="21">
        <v>5.8709024390819398</v>
      </c>
      <c r="O33" s="21">
        <v>5.8231918472547202</v>
      </c>
      <c r="P33" s="21">
        <v>5.7633253772497</v>
      </c>
      <c r="Q33" s="21">
        <v>5.7353292677988996</v>
      </c>
      <c r="R33" s="21">
        <v>5.8859385017527597</v>
      </c>
      <c r="S33" s="21">
        <v>5.5438774746475401</v>
      </c>
      <c r="T33" s="21">
        <v>5.6937134336867903</v>
      </c>
      <c r="U33" s="21">
        <v>5.42193725761721</v>
      </c>
      <c r="V33" s="21">
        <v>5.3860766934845099</v>
      </c>
      <c r="W33" s="21">
        <v>5.4650849645405604</v>
      </c>
      <c r="X33" s="21">
        <v>5.6069040086028998</v>
      </c>
      <c r="Y33" s="21">
        <v>5.9931745682546698</v>
      </c>
      <c r="Z33" s="21">
        <v>5.4075497771143999</v>
      </c>
    </row>
    <row r="34" spans="1:27">
      <c r="A34" s="20" t="s">
        <v>59</v>
      </c>
      <c r="B34" s="20" t="s">
        <v>59</v>
      </c>
      <c r="C34" s="21">
        <v>6.5082490257867596</v>
      </c>
      <c r="D34" s="21">
        <v>6.3232283377465999</v>
      </c>
      <c r="E34" s="21">
        <v>6.4869762082452898</v>
      </c>
      <c r="F34" s="21">
        <v>6.2061735979763704</v>
      </c>
      <c r="G34" s="21">
        <v>6.0200472097102002</v>
      </c>
      <c r="H34" s="21">
        <v>6.0383863269409304</v>
      </c>
      <c r="I34" s="21">
        <v>6.0296013450250001</v>
      </c>
      <c r="J34" s="21">
        <v>5.6608041100128297</v>
      </c>
      <c r="K34" s="21">
        <v>6.1018142427592101</v>
      </c>
      <c r="L34" s="21">
        <v>6.6509538794364298</v>
      </c>
      <c r="M34" s="21">
        <v>6.8143882113514698</v>
      </c>
      <c r="N34" s="21">
        <v>7.1528866009055099</v>
      </c>
      <c r="O34" s="21">
        <v>6.9216875104417399</v>
      </c>
      <c r="P34" s="21">
        <v>6.8550587138151098</v>
      </c>
      <c r="Q34" s="21">
        <v>6.6192329371236998</v>
      </c>
      <c r="R34" s="21">
        <v>6.6503280433014398</v>
      </c>
      <c r="S34" s="21">
        <v>6.4962384933730304</v>
      </c>
      <c r="T34" s="21">
        <v>6.3340990716180503</v>
      </c>
      <c r="U34" s="21">
        <v>6.2846391104829502</v>
      </c>
      <c r="V34" s="21">
        <v>6.0875121889178896</v>
      </c>
      <c r="W34" s="21">
        <v>6.1353012480440903</v>
      </c>
      <c r="X34" s="21">
        <v>6.5491862656046704</v>
      </c>
      <c r="Y34" s="21">
        <v>6.6010388283259296</v>
      </c>
      <c r="Z34" s="21">
        <v>6.5463938607427803</v>
      </c>
    </row>
    <row r="35" spans="1:27">
      <c r="A35" s="20" t="s">
        <v>60</v>
      </c>
      <c r="B35" s="20" t="s">
        <v>60</v>
      </c>
      <c r="C35" s="21">
        <v>4.02042098988679</v>
      </c>
      <c r="D35" s="21">
        <v>4.0343358660576003</v>
      </c>
      <c r="E35" s="21">
        <v>4.16475490300689</v>
      </c>
      <c r="F35" s="21">
        <v>4.3049373164748701</v>
      </c>
      <c r="G35" s="21">
        <v>4.5099231564346196</v>
      </c>
      <c r="H35" s="21">
        <v>4.6738467572151103</v>
      </c>
      <c r="I35" s="21">
        <v>4.6970275907086299</v>
      </c>
      <c r="J35" s="21">
        <v>5.0432419740872998</v>
      </c>
      <c r="K35" s="21">
        <v>5.3285054726940597</v>
      </c>
      <c r="L35" s="21">
        <v>5.72037018052358</v>
      </c>
      <c r="M35" s="21">
        <v>5.7070310868081799</v>
      </c>
      <c r="N35" s="21">
        <v>5.7540540287641901</v>
      </c>
      <c r="O35" s="21">
        <v>5.6325316323733299</v>
      </c>
      <c r="P35" s="21">
        <v>5.4240619625370003</v>
      </c>
      <c r="Q35" s="21">
        <v>5.3970887887663404</v>
      </c>
      <c r="R35" s="21">
        <v>5.3655925056479896</v>
      </c>
      <c r="S35" s="21">
        <v>5.1720130689503803</v>
      </c>
      <c r="T35" s="21">
        <v>5.0599816755895599</v>
      </c>
      <c r="U35" s="21">
        <v>5.0835783270476398</v>
      </c>
      <c r="V35" s="21">
        <v>5.1380303259924496</v>
      </c>
      <c r="W35" s="21">
        <v>5.8652301512379399</v>
      </c>
      <c r="X35" s="21">
        <v>5.7686361671714703</v>
      </c>
      <c r="Y35" s="21">
        <v>5.7533001996900204</v>
      </c>
      <c r="Z35" s="21">
        <v>5.72639829569572</v>
      </c>
    </row>
    <row r="36" spans="1:27">
      <c r="A36" s="20" t="s">
        <v>61</v>
      </c>
      <c r="B36" s="20" t="s">
        <v>61</v>
      </c>
      <c r="C36" s="21">
        <v>8.2998517928088393</v>
      </c>
      <c r="D36" s="21">
        <v>8.3492527743743103</v>
      </c>
      <c r="E36" s="21">
        <v>8.4595349001571396</v>
      </c>
      <c r="F36" s="21">
        <v>8.3762520715933793</v>
      </c>
      <c r="G36" s="21">
        <v>8.1163156816403692</v>
      </c>
      <c r="H36" s="21">
        <v>8.1192535651682007</v>
      </c>
      <c r="I36" s="21">
        <v>8.1496987663888607</v>
      </c>
      <c r="J36" s="21">
        <v>7.9216195155353697</v>
      </c>
      <c r="K36" s="21">
        <v>8.2053687488004492</v>
      </c>
      <c r="L36" s="21">
        <v>8.7668400141870801</v>
      </c>
      <c r="M36" s="21">
        <v>8.4756686623318203</v>
      </c>
      <c r="N36" s="21">
        <v>8.3980258230123592</v>
      </c>
      <c r="O36" s="21">
        <v>8.5083629748004608</v>
      </c>
      <c r="P36" s="21">
        <v>8.9475305348707508</v>
      </c>
      <c r="Q36" s="21">
        <v>8.8498752296790606</v>
      </c>
      <c r="R36" s="21">
        <v>8.5271442395512995</v>
      </c>
      <c r="S36" s="21">
        <v>8.5201642979858896</v>
      </c>
      <c r="T36" s="21">
        <v>8.3075000212747092</v>
      </c>
      <c r="U36" s="21">
        <v>8.36328071691762</v>
      </c>
      <c r="V36" s="21">
        <v>8.1419020737892502</v>
      </c>
      <c r="W36" s="21">
        <v>8.3715961312716392</v>
      </c>
      <c r="X36" s="21">
        <v>8.1740738490681206</v>
      </c>
      <c r="Y36" s="21">
        <v>8.3593071076215306</v>
      </c>
      <c r="Z36" s="21">
        <v>8.4592638959607207</v>
      </c>
    </row>
    <row r="37" spans="1:27">
      <c r="A37" s="20" t="s">
        <v>62</v>
      </c>
      <c r="B37" s="20" t="s">
        <v>62</v>
      </c>
      <c r="C37" s="21">
        <v>4.4192641781136999</v>
      </c>
      <c r="D37" s="21">
        <v>4.3481171943229304</v>
      </c>
      <c r="E37" s="21">
        <v>4.3600900707301404</v>
      </c>
      <c r="F37" s="21">
        <v>4.48330757570589</v>
      </c>
      <c r="G37" s="21">
        <v>4.3219556627632398</v>
      </c>
      <c r="H37" s="21">
        <v>4.2675188428471804</v>
      </c>
      <c r="I37" s="21">
        <v>4.1054569635445999</v>
      </c>
      <c r="J37" s="21">
        <v>3.99772423121563</v>
      </c>
      <c r="K37" s="21">
        <v>4.20294198576401</v>
      </c>
      <c r="L37" s="21">
        <v>4.5303532050664899</v>
      </c>
      <c r="M37" s="21">
        <v>4.4326661401903102</v>
      </c>
      <c r="N37" s="21">
        <v>4.4069046057139101</v>
      </c>
      <c r="O37" s="21">
        <v>4.5684147455399504</v>
      </c>
      <c r="P37" s="21">
        <v>4.69010887757441</v>
      </c>
      <c r="Q37" s="21">
        <v>4.7136919898168301</v>
      </c>
      <c r="R37" s="21">
        <v>4.7945350340128297</v>
      </c>
      <c r="S37" s="21">
        <v>4.8341049940678698</v>
      </c>
      <c r="T37" s="21">
        <v>4.8474164847090204</v>
      </c>
      <c r="U37" s="21">
        <v>4.8052944534028699</v>
      </c>
      <c r="V37" s="21">
        <v>4.8121398085112803</v>
      </c>
      <c r="W37" s="21">
        <v>5.0256957993052298</v>
      </c>
      <c r="X37" s="21">
        <v>4.8983780386979099</v>
      </c>
      <c r="Y37" s="21">
        <v>4.82548543374776</v>
      </c>
      <c r="Z37" s="21">
        <v>4.8639317219600402</v>
      </c>
    </row>
    <row r="38" spans="1:27" ht="30">
      <c r="A38" s="23" t="s">
        <v>63</v>
      </c>
      <c r="B38" s="20" t="s">
        <v>63</v>
      </c>
      <c r="C38" s="21">
        <v>6.1310812971495796</v>
      </c>
      <c r="D38" s="21">
        <v>6.42882382965358</v>
      </c>
      <c r="E38" s="21">
        <v>6.8775656999645003</v>
      </c>
      <c r="F38" s="21">
        <v>7.0851618091858004</v>
      </c>
      <c r="G38" s="21">
        <v>7.5052338623522497</v>
      </c>
      <c r="H38" s="21">
        <v>7.6435443385482298</v>
      </c>
      <c r="I38" s="21">
        <v>7.9413710787357399</v>
      </c>
      <c r="J38" s="21">
        <v>8.0579450058492696</v>
      </c>
      <c r="K38" s="21">
        <v>8.6516691767068306</v>
      </c>
      <c r="L38" s="21">
        <v>9.5453776531796795</v>
      </c>
      <c r="M38" s="21">
        <v>9.1526359405005593</v>
      </c>
      <c r="N38" s="21">
        <v>8.7094232492677097</v>
      </c>
      <c r="O38" s="21">
        <v>8.6397679894264794</v>
      </c>
      <c r="P38" s="21">
        <v>8.7714955025960499</v>
      </c>
      <c r="Q38" s="21">
        <v>8.7327665724928796</v>
      </c>
      <c r="R38" s="21">
        <v>8.4571429167769008</v>
      </c>
      <c r="S38" s="21">
        <v>8.1405571776094607</v>
      </c>
      <c r="T38" s="21">
        <v>7.7541606602121904</v>
      </c>
      <c r="U38" s="21">
        <v>7.7151276027921698</v>
      </c>
      <c r="V38" s="21">
        <v>7.8472783952521104</v>
      </c>
      <c r="W38" s="21">
        <v>9.5583236589166702</v>
      </c>
      <c r="X38" s="21">
        <v>9.6817624923427008</v>
      </c>
      <c r="Y38" s="21">
        <v>8.94381316229871</v>
      </c>
      <c r="Z38" s="21">
        <v>8.7097949450193592</v>
      </c>
    </row>
    <row r="39" spans="1:27" ht="30">
      <c r="A39" s="23" t="s">
        <v>64</v>
      </c>
      <c r="B39" s="20" t="s">
        <v>64</v>
      </c>
      <c r="C39" s="21">
        <v>5.7685519257138296</v>
      </c>
      <c r="D39" s="21">
        <v>6.1426914790299598</v>
      </c>
      <c r="E39" s="21">
        <v>6.4353870599503598</v>
      </c>
      <c r="F39" s="21">
        <v>6.5395317135761903</v>
      </c>
      <c r="G39" s="21">
        <v>6.5932902770815804</v>
      </c>
      <c r="H39" s="21">
        <v>6.6371569967077004</v>
      </c>
      <c r="I39" s="21">
        <v>6.71437290775207</v>
      </c>
      <c r="J39" s="21">
        <v>6.7907103093857604</v>
      </c>
      <c r="K39" s="21">
        <v>7.2107832761064401</v>
      </c>
      <c r="L39" s="21">
        <v>7.5977865898810899</v>
      </c>
      <c r="M39" s="21">
        <v>7.5412851283984796</v>
      </c>
      <c r="N39" s="21">
        <v>7.2337050085219401</v>
      </c>
      <c r="O39" s="21">
        <v>6.9149677094272999</v>
      </c>
      <c r="P39" s="21">
        <v>6.5535181426012201</v>
      </c>
      <c r="Q39" s="21">
        <v>6.3003990086856403</v>
      </c>
      <c r="R39" s="21">
        <v>6.1365186994339798</v>
      </c>
      <c r="S39" s="21">
        <v>6.1482654134055297</v>
      </c>
      <c r="T39" s="21">
        <v>6.0660057040290702</v>
      </c>
      <c r="U39" s="21">
        <v>6.1638498525114302</v>
      </c>
      <c r="V39" s="21">
        <v>6.4068998339924299</v>
      </c>
      <c r="W39" s="21">
        <v>6.90977032753187</v>
      </c>
      <c r="X39" s="21">
        <v>6.9620465727813903</v>
      </c>
      <c r="Y39" s="21">
        <v>6.9521228775771098</v>
      </c>
      <c r="Z39" s="21">
        <v>6.5980740463745002</v>
      </c>
    </row>
    <row r="40" spans="1:27">
      <c r="A40" s="20" t="s">
        <v>84</v>
      </c>
      <c r="B40" s="20" t="s">
        <v>84</v>
      </c>
      <c r="C40" s="21">
        <v>4.76165311558933</v>
      </c>
      <c r="D40" s="21">
        <v>4.8310074983434896</v>
      </c>
      <c r="E40" s="21">
        <v>4.95515093798842</v>
      </c>
      <c r="F40" s="21">
        <v>4.9717563071962596</v>
      </c>
      <c r="G40" s="21">
        <v>5.0095665191562304</v>
      </c>
      <c r="H40" s="21">
        <v>5.0761939105506597</v>
      </c>
      <c r="I40" s="21">
        <v>5.01165719317504</v>
      </c>
      <c r="J40" s="21">
        <v>5.0339235725523901</v>
      </c>
      <c r="K40" s="21">
        <v>5.1841936561872703</v>
      </c>
      <c r="L40" s="21">
        <v>5.6505096774648802</v>
      </c>
      <c r="M40" s="21">
        <v>5.6297627647514199</v>
      </c>
      <c r="N40" s="21">
        <v>5.5343085770162102</v>
      </c>
      <c r="O40" s="21">
        <v>5.5607489406168904</v>
      </c>
      <c r="P40" s="21">
        <v>5.5719067388399601</v>
      </c>
      <c r="Q40" s="21">
        <v>5.5311455327386803</v>
      </c>
      <c r="R40" s="21">
        <v>5.4565522965607096</v>
      </c>
      <c r="S40" s="21">
        <v>5.4620818130374396</v>
      </c>
      <c r="T40" s="21">
        <v>5.4286402443308601</v>
      </c>
      <c r="U40" s="21">
        <v>5.4261476365715096</v>
      </c>
      <c r="V40" s="21">
        <v>5.4696564810041597</v>
      </c>
      <c r="W40" s="21">
        <v>6.0347143368575402</v>
      </c>
      <c r="X40" s="21">
        <v>6.0363540030002198</v>
      </c>
      <c r="Y40" s="21">
        <v>5.9166793974052103</v>
      </c>
      <c r="Z40" s="21">
        <v>5.8907821904737503</v>
      </c>
      <c r="AA40" s="27" t="s">
        <v>0</v>
      </c>
    </row>
    <row r="41" spans="1:27" ht="30">
      <c r="A41" s="20" t="s">
        <v>85</v>
      </c>
      <c r="B41" s="20" t="s">
        <v>85</v>
      </c>
      <c r="C41" s="21">
        <v>5.0585182190652498</v>
      </c>
      <c r="D41" s="21">
        <v>5.1158014849832698</v>
      </c>
      <c r="E41" s="21">
        <v>5.2406046722569402</v>
      </c>
      <c r="F41" s="21">
        <v>5.2518464085498904</v>
      </c>
      <c r="G41" s="21">
        <v>5.2607545421692699</v>
      </c>
      <c r="H41" s="21">
        <v>5.32663828391658</v>
      </c>
      <c r="I41" s="21">
        <v>5.2727145380604599</v>
      </c>
      <c r="J41" s="21">
        <v>5.2845818731967604</v>
      </c>
      <c r="K41" s="21">
        <v>5.4540970571773997</v>
      </c>
      <c r="L41" s="21">
        <v>5.8866748515263003</v>
      </c>
      <c r="M41" s="21">
        <v>5.8683738876921501</v>
      </c>
      <c r="N41" s="21">
        <v>5.7563485095940603</v>
      </c>
      <c r="O41" s="21">
        <v>5.7885488368224003</v>
      </c>
      <c r="P41" s="21">
        <v>5.8182502560295202</v>
      </c>
      <c r="Q41" s="21">
        <v>5.7762765776447704</v>
      </c>
      <c r="R41" s="21">
        <v>5.6905922784053704</v>
      </c>
      <c r="S41" s="21">
        <v>5.6790622084441198</v>
      </c>
      <c r="T41" s="21">
        <v>5.6348332344257104</v>
      </c>
      <c r="U41" s="21">
        <v>5.63358177880911</v>
      </c>
      <c r="V41" s="21">
        <v>5.6707643417693303</v>
      </c>
      <c r="W41" s="21">
        <v>6.1921047392409196</v>
      </c>
      <c r="X41" s="21">
        <v>6.1808056025491602</v>
      </c>
      <c r="Y41" s="21">
        <v>6.0789755575909901</v>
      </c>
      <c r="Z41" s="21">
        <v>6.0806404324227596</v>
      </c>
    </row>
    <row r="42" spans="1:27" ht="30">
      <c r="A42" s="20"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4"/>
  <sheetViews>
    <sheetView topLeftCell="J1" workbookViewId="0">
      <selection activeCell="C6" sqref="C6:Z6"/>
    </sheetView>
  </sheetViews>
  <sheetFormatPr baseColWidth="10" defaultRowHeight="15"/>
  <cols>
    <col min="1" max="16384" width="11.42578125" style="15"/>
  </cols>
  <sheetData>
    <row r="1" spans="1:26">
      <c r="B1" s="16" t="s">
        <v>0</v>
      </c>
    </row>
    <row r="2" spans="1:26">
      <c r="B2" s="17" t="s">
        <v>1</v>
      </c>
    </row>
    <row r="3" spans="1:26">
      <c r="B3" s="17" t="s">
        <v>86</v>
      </c>
    </row>
    <row r="4" spans="1:26">
      <c r="B4" s="17" t="s">
        <v>2</v>
      </c>
    </row>
    <row r="6" spans="1:26" ht="30">
      <c r="A6" s="18" t="s">
        <v>3</v>
      </c>
      <c r="B6" s="18" t="s">
        <v>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1:26">
      <c r="A7" s="20" t="s">
        <v>30</v>
      </c>
      <c r="B7" s="20" t="s">
        <v>30</v>
      </c>
      <c r="C7" s="21">
        <f>'D11'!C7+'P2'!C7</f>
        <v>16.712674707162989</v>
      </c>
      <c r="D7" s="21">
        <f>'D11'!D7+'P2'!D7</f>
        <v>16.612185575449288</v>
      </c>
      <c r="E7" s="21">
        <f>'D11'!E7+'P2'!E7</f>
        <v>16.600633144708212</v>
      </c>
      <c r="F7" s="21">
        <f>'D11'!F7+'P2'!F7</f>
        <v>16.70698671548098</v>
      </c>
      <c r="G7" s="21">
        <f>'D11'!G7+'P2'!G7</f>
        <v>16.5838669708609</v>
      </c>
      <c r="H7" s="21">
        <f>'D11'!H7+'P2'!H7</f>
        <v>17.528375432997542</v>
      </c>
      <c r="I7" s="21">
        <f>'D11'!I7+'P2'!I7</f>
        <v>17.372483645738679</v>
      </c>
      <c r="J7" s="21">
        <f>'D11'!J7+'P2'!J7</f>
        <v>16.705501633941722</v>
      </c>
      <c r="K7" s="21">
        <f>'D11'!K7+'P2'!K7</f>
        <v>17.120808681524231</v>
      </c>
      <c r="L7" s="21">
        <f>'D11'!L7+'P2'!L7</f>
        <v>18.146159699589802</v>
      </c>
      <c r="M7" s="21">
        <f>'D11'!M7+'P2'!M7</f>
        <v>18.01846652830184</v>
      </c>
      <c r="N7" s="21">
        <f>'D11'!N7+'P2'!N7</f>
        <v>17.42217113469281</v>
      </c>
      <c r="O7" s="21">
        <f>'D11'!O7+'P2'!O7</f>
        <v>17.343839743138631</v>
      </c>
      <c r="P7" s="21">
        <f>'D11'!P7+'P2'!P7</f>
        <v>17.391943332320508</v>
      </c>
      <c r="Q7" s="21">
        <f>'D11'!Q7+'P2'!Q7</f>
        <v>17.230295917455891</v>
      </c>
      <c r="R7" s="21">
        <f>'D11'!R7+'P2'!R7</f>
        <v>17.224093847186992</v>
      </c>
      <c r="S7" s="21">
        <f>'D11'!S7+'P2'!S7</f>
        <v>17.060561924583141</v>
      </c>
      <c r="T7" s="21">
        <f>'D11'!T7+'P2'!T7</f>
        <v>16.940986517292931</v>
      </c>
      <c r="U7" s="21">
        <f>'D11'!U7+'P2'!U7</f>
        <v>16.78189744615015</v>
      </c>
      <c r="V7" s="21">
        <f>'D11'!V7+'P2'!V7</f>
        <v>16.88584706168518</v>
      </c>
      <c r="W7" s="21">
        <f>'D11'!W7+'P2'!W7</f>
        <v>18.147114252655491</v>
      </c>
      <c r="X7" s="21">
        <f>'D11'!X7+'P2'!X7</f>
        <v>18.44781753719165</v>
      </c>
      <c r="Y7" s="21">
        <f>'D11'!Y7+'P2'!Y7</f>
        <v>17.474727449523112</v>
      </c>
      <c r="Z7" s="21">
        <f>'D11'!Z7+'P2'!Z7</f>
        <v>17.651084963704971</v>
      </c>
    </row>
    <row r="8" spans="1:26">
      <c r="A8" s="20" t="s">
        <v>31</v>
      </c>
      <c r="B8" s="20" t="s">
        <v>31</v>
      </c>
      <c r="C8" s="21">
        <f>'D11'!C8+'P2'!C8</f>
        <v>14.92754403291408</v>
      </c>
      <c r="D8" s="21">
        <f>'D11'!D8+'P2'!D8</f>
        <v>15.184071418492181</v>
      </c>
      <c r="E8" s="21">
        <f>'D11'!E8+'P2'!E8</f>
        <v>16.047668138181109</v>
      </c>
      <c r="F8" s="21">
        <f>'D11'!F8+'P2'!F8</f>
        <v>16.162897465933529</v>
      </c>
      <c r="G8" s="21">
        <f>'D11'!G8+'P2'!G8</f>
        <v>15.758792290403861</v>
      </c>
      <c r="H8" s="21">
        <f>'D11'!H8+'P2'!H8</f>
        <v>15.781472956828459</v>
      </c>
      <c r="I8" s="21">
        <f>'D11'!I8+'P2'!I8</f>
        <v>15.65645552919181</v>
      </c>
      <c r="J8" s="21">
        <f>'D11'!J8+'P2'!J8</f>
        <v>15.291533731118971</v>
      </c>
      <c r="K8" s="21">
        <f>'D11'!K8+'P2'!K8</f>
        <v>15.862542861537271</v>
      </c>
      <c r="L8" s="21">
        <f>'D11'!L8+'P2'!L8</f>
        <v>16.915098254446139</v>
      </c>
      <c r="M8" s="21">
        <f>'D11'!M8+'P2'!M8</f>
        <v>16.625647226204869</v>
      </c>
      <c r="N8" s="21">
        <f>'D11'!N8+'P2'!N8</f>
        <v>16.659370648461959</v>
      </c>
      <c r="O8" s="21">
        <f>'D11'!O8+'P2'!O8</f>
        <v>16.928793980639551</v>
      </c>
      <c r="P8" s="21">
        <f>'D11'!P8+'P2'!P8</f>
        <v>17.008395243683569</v>
      </c>
      <c r="Q8" s="21">
        <f>'D11'!Q8+'P2'!Q8</f>
        <v>17.091340021923209</v>
      </c>
      <c r="R8" s="21">
        <f>'D11'!R8+'P2'!R8</f>
        <v>16.671688269183562</v>
      </c>
      <c r="S8" s="21">
        <f>'D11'!S8+'P2'!S8</f>
        <v>16.60799627322611</v>
      </c>
      <c r="T8" s="21">
        <f>'D11'!T8+'P2'!T8</f>
        <v>16.516917181317801</v>
      </c>
      <c r="U8" s="21">
        <f>'D11'!U8+'P2'!U8</f>
        <v>16.537509483303051</v>
      </c>
      <c r="V8" s="21">
        <f>'D11'!V8+'P2'!V8</f>
        <v>16.361004152927691</v>
      </c>
      <c r="W8" s="21">
        <f>'D11'!W8+'P2'!W8</f>
        <v>17.3527210405414</v>
      </c>
      <c r="X8" s="21">
        <f>'D11'!X8+'P2'!X8</f>
        <v>16.632794701903038</v>
      </c>
      <c r="Y8" s="21">
        <f>'D11'!Y8+'P2'!Y8</f>
        <v>16.30172004437631</v>
      </c>
      <c r="Z8" s="21">
        <f>'D11'!Z8+'P2'!Z8</f>
        <v>16.581952728113052</v>
      </c>
    </row>
    <row r="9" spans="1:26">
      <c r="A9" s="20" t="s">
        <v>32</v>
      </c>
      <c r="B9" s="20" t="s">
        <v>32</v>
      </c>
      <c r="C9" s="21">
        <f>'D11'!C9+'P2'!C9</f>
        <v>18.494382367858798</v>
      </c>
      <c r="D9" s="21">
        <f>'D11'!D9+'P2'!D9</f>
        <v>18.852939557535201</v>
      </c>
      <c r="E9" s="21">
        <f>'D11'!E9+'P2'!E9</f>
        <v>19.147704520589041</v>
      </c>
      <c r="F9" s="21">
        <f>'D11'!F9+'P2'!F9</f>
        <v>19.283489022089711</v>
      </c>
      <c r="G9" s="21">
        <f>'D11'!G9+'P2'!G9</f>
        <v>18.89893998117881</v>
      </c>
      <c r="H9" s="21">
        <f>'D11'!H9+'P2'!H9</f>
        <v>18.652072679183199</v>
      </c>
      <c r="I9" s="21">
        <f>'D11'!I9+'P2'!I9</f>
        <v>18.79174450956971</v>
      </c>
      <c r="J9" s="21">
        <f>'D11'!J9+'P2'!J9</f>
        <v>18.845556808465147</v>
      </c>
      <c r="K9" s="21">
        <f>'D11'!K9+'P2'!K9</f>
        <v>19.08498341320465</v>
      </c>
      <c r="L9" s="21">
        <f>'D11'!L9+'P2'!L9</f>
        <v>21.14986374634546</v>
      </c>
      <c r="M9" s="21">
        <f>'D11'!M9+'P2'!M9</f>
        <v>20.609610287338629</v>
      </c>
      <c r="N9" s="21">
        <f>'D11'!N9+'P2'!N9</f>
        <v>20.19336404625993</v>
      </c>
      <c r="O9" s="21">
        <f>'D11'!O9+'P2'!O9</f>
        <v>20.035726775543619</v>
      </c>
      <c r="P9" s="21">
        <f>'D11'!P9+'P2'!P9</f>
        <v>19.689819460879722</v>
      </c>
      <c r="Q9" s="21">
        <f>'D11'!Q9+'P2'!Q9</f>
        <v>19.26138579516342</v>
      </c>
      <c r="R9" s="21">
        <f>'D11'!R9+'P2'!R9</f>
        <v>19.787022071993089</v>
      </c>
      <c r="S9" s="21">
        <f>'D11'!S9+'P2'!S9</f>
        <v>19.927278472107361</v>
      </c>
      <c r="T9" s="21">
        <f>'D11'!T9+'P2'!T9</f>
        <v>19.69905276036479</v>
      </c>
      <c r="U9" s="21">
        <f>'D11'!U9+'P2'!U9</f>
        <v>19.742046585483109</v>
      </c>
      <c r="V9" s="21">
        <f>'D11'!V9+'P2'!V9</f>
        <v>19.639534345941712</v>
      </c>
      <c r="W9" s="21">
        <f>'D11'!W9+'P2'!W9</f>
        <v>21.25846702156737</v>
      </c>
      <c r="X9" s="21">
        <f>'D11'!X9+'P2'!X9</f>
        <v>20.097262500700019</v>
      </c>
      <c r="Y9" s="21">
        <f>'D11'!Y9+'P2'!Y9</f>
        <v>19.2711175963016</v>
      </c>
      <c r="Z9" s="21">
        <f>'D11'!Z9+'P2'!Z9</f>
        <v>19.857284554896182</v>
      </c>
    </row>
    <row r="10" spans="1:26">
      <c r="A10" s="20" t="s">
        <v>35</v>
      </c>
      <c r="B10" s="20" t="s">
        <v>35</v>
      </c>
      <c r="C10" s="21">
        <f>'D11'!C10+'P2'!C10</f>
        <v>14.803433762553659</v>
      </c>
      <c r="D10" s="21">
        <f>'D11'!D10+'P2'!D10</f>
        <v>14.869419125211159</v>
      </c>
      <c r="E10" s="21">
        <f>'D11'!E10+'P2'!E10</f>
        <v>15.969843954407271</v>
      </c>
      <c r="F10" s="21">
        <f>'D11'!F10+'P2'!F10</f>
        <v>16.896671851622031</v>
      </c>
      <c r="G10" s="21">
        <f>'D11'!G10+'P2'!G10</f>
        <v>15.93706410793267</v>
      </c>
      <c r="H10" s="21">
        <f>'D11'!H10+'P2'!H10</f>
        <v>15.718415699835759</v>
      </c>
      <c r="I10" s="21">
        <f>'D11'!I10+'P2'!I10</f>
        <v>15.73859316558705</v>
      </c>
      <c r="J10" s="21">
        <f>'D11'!J10+'P2'!J10</f>
        <v>15.192231350228401</v>
      </c>
      <c r="K10" s="21">
        <f>'D11'!K10+'P2'!K10</f>
        <v>15.190471284170361</v>
      </c>
      <c r="L10" s="21">
        <f>'D11'!L10+'P2'!L10</f>
        <v>16.332357961781831</v>
      </c>
      <c r="M10" s="21">
        <f>'D11'!M10+'P2'!M10</f>
        <v>15.956004435460681</v>
      </c>
      <c r="N10" s="21">
        <f>'D11'!N10+'P2'!N10</f>
        <v>15.407895042065949</v>
      </c>
      <c r="O10" s="21">
        <f>'D11'!O10+'P2'!O10</f>
        <v>15.021661398421619</v>
      </c>
      <c r="P10" s="21">
        <f>'D11'!P10+'P2'!P10</f>
        <v>15.27074406855726</v>
      </c>
      <c r="Q10" s="21">
        <f>'D11'!Q10+'P2'!Q10</f>
        <v>14.928993686830331</v>
      </c>
      <c r="R10" s="21">
        <f>'D11'!R10+'P2'!R10</f>
        <v>14.645709103095928</v>
      </c>
      <c r="S10" s="21">
        <f>'D11'!S10+'P2'!S10</f>
        <v>14.678765153220201</v>
      </c>
      <c r="T10" s="21">
        <f>'D11'!T10+'P2'!T10</f>
        <v>14.64071511759018</v>
      </c>
      <c r="U10" s="21">
        <f>'D11'!U10+'P2'!U10</f>
        <v>15.433583532407209</v>
      </c>
      <c r="V10" s="21">
        <f>'D11'!V10+'P2'!V10</f>
        <v>15.533543028381169</v>
      </c>
      <c r="W10" s="21">
        <f>'D11'!W10+'P2'!W10</f>
        <v>16.805105692585759</v>
      </c>
      <c r="X10" s="21">
        <f>'D11'!X10+'P2'!X10</f>
        <v>16.33968028244599</v>
      </c>
      <c r="Y10" s="21">
        <f>'D11'!Y10+'P2'!Y10</f>
        <v>15.3827615593588</v>
      </c>
      <c r="Z10" s="21">
        <f>'D11'!Z10+'P2'!Z10</f>
        <v>15.370738284350988</v>
      </c>
    </row>
    <row r="11" spans="1:26">
      <c r="A11" s="20" t="s">
        <v>36</v>
      </c>
      <c r="B11" s="20" t="s">
        <v>36</v>
      </c>
      <c r="C11" s="21">
        <f>'D11'!C11+'P2'!C11</f>
        <v>23.04283667364837</v>
      </c>
      <c r="D11" s="21">
        <f>'D11'!D11+'P2'!D11</f>
        <v>23.568646113713971</v>
      </c>
      <c r="E11" s="21">
        <f>'D11'!E11+'P2'!E11</f>
        <v>23.982286192656382</v>
      </c>
      <c r="F11" s="21">
        <f>'D11'!F11+'P2'!F11</f>
        <v>24.140288996106388</v>
      </c>
      <c r="G11" s="21">
        <f>'D11'!G11+'P2'!G11</f>
        <v>24.045253359579519</v>
      </c>
      <c r="H11" s="21">
        <f>'D11'!H11+'P2'!H11</f>
        <v>23.750776173127711</v>
      </c>
      <c r="I11" s="21">
        <f>'D11'!I11+'P2'!I11</f>
        <v>23.465015087345641</v>
      </c>
      <c r="J11" s="21">
        <f>'D11'!J11+'P2'!J11</f>
        <v>23.339030773082861</v>
      </c>
      <c r="K11" s="21">
        <f>'D11'!K11+'P2'!K11</f>
        <v>24.088632286219507</v>
      </c>
      <c r="L11" s="21">
        <f>'D11'!L11+'P2'!L11</f>
        <v>27.091826530694902</v>
      </c>
      <c r="M11" s="21">
        <f>'D11'!M11+'P2'!M11</f>
        <v>26.723653990577418</v>
      </c>
      <c r="N11" s="21">
        <f>'D11'!N11+'P2'!N11</f>
        <v>26.003511540580433</v>
      </c>
      <c r="O11" s="21">
        <f>'D11'!O11+'P2'!O11</f>
        <v>26.043642321274717</v>
      </c>
      <c r="P11" s="21">
        <f>'D11'!P11+'P2'!P11</f>
        <v>25.590280140436093</v>
      </c>
      <c r="Q11" s="21">
        <f>'D11'!Q11+'P2'!Q11</f>
        <v>25.399628868558679</v>
      </c>
      <c r="R11" s="21">
        <f>'D11'!R11+'P2'!R11</f>
        <v>25.054650675668</v>
      </c>
      <c r="S11" s="21">
        <f>'D11'!S11+'P2'!S11</f>
        <v>24.429267278225641</v>
      </c>
      <c r="T11" s="21">
        <f>'D11'!T11+'P2'!T11</f>
        <v>23.932614683655828</v>
      </c>
      <c r="U11" s="21">
        <f>'D11'!U11+'P2'!U11</f>
        <v>23.899973676448131</v>
      </c>
      <c r="V11" s="21">
        <f>'D11'!V11+'P2'!V11</f>
        <v>23.687893301629693</v>
      </c>
      <c r="W11" s="21">
        <f>'D11'!W11+'P2'!W11</f>
        <v>24.182879238771122</v>
      </c>
      <c r="X11" s="21">
        <f>'D11'!X11+'P2'!X11</f>
        <v>23.07826271447875</v>
      </c>
      <c r="Y11" s="21">
        <f>'D11'!Y11+'P2'!Y11</f>
        <v>21.512973416799671</v>
      </c>
      <c r="Z11" s="21">
        <f>'D11'!Z11+'P2'!Z11</f>
        <v>22.25284689403556</v>
      </c>
    </row>
    <row r="12" spans="1:26">
      <c r="A12" s="20" t="s">
        <v>37</v>
      </c>
      <c r="B12" s="20" t="s">
        <v>37</v>
      </c>
      <c r="C12" s="21">
        <f>'D11'!C12+'P2'!C12</f>
        <v>18.325746559594151</v>
      </c>
      <c r="D12" s="21">
        <f>'D11'!D12+'P2'!D12</f>
        <v>17.62358960673507</v>
      </c>
      <c r="E12" s="21">
        <f>'D11'!E12+'P2'!E12</f>
        <v>17.268049741074321</v>
      </c>
      <c r="F12" s="21">
        <f>'D11'!F12+'P2'!F12</f>
        <v>17.30936027742619</v>
      </c>
      <c r="G12" s="21">
        <f>'D11'!G12+'P2'!G12</f>
        <v>16.60187296119873</v>
      </c>
      <c r="H12" s="21">
        <f>'D11'!H12+'P2'!H12</f>
        <v>16.11748634202436</v>
      </c>
      <c r="I12" s="21">
        <f>'D11'!I12+'P2'!I12</f>
        <v>15.155665483742039</v>
      </c>
      <c r="J12" s="21">
        <f>'D11'!J12+'P2'!J12</f>
        <v>14.882792878405301</v>
      </c>
      <c r="K12" s="21">
        <f>'D11'!K12+'P2'!K12</f>
        <v>17.184026919699697</v>
      </c>
      <c r="L12" s="21">
        <f>'D11'!L12+'P2'!L12</f>
        <v>18.718500484353022</v>
      </c>
      <c r="M12" s="21">
        <f>'D11'!M12+'P2'!M12</f>
        <v>17.75906685629262</v>
      </c>
      <c r="N12" s="21">
        <f>'D11'!N12+'P2'!N12</f>
        <v>16.56088720023617</v>
      </c>
      <c r="O12" s="21">
        <f>'D11'!O12+'P2'!O12</f>
        <v>16.221437966258961</v>
      </c>
      <c r="P12" s="21">
        <f>'D11'!P12+'P2'!P12</f>
        <v>16.507132627668</v>
      </c>
      <c r="Q12" s="21">
        <f>'D11'!Q12+'P2'!Q12</f>
        <v>16.64229520306418</v>
      </c>
      <c r="R12" s="21">
        <f>'D11'!R12+'P2'!R12</f>
        <v>17.133024340094479</v>
      </c>
      <c r="S12" s="21">
        <f>'D11'!S12+'P2'!S12</f>
        <v>17.251372448158861</v>
      </c>
      <c r="T12" s="21">
        <f>'D11'!T12+'P2'!T12</f>
        <v>16.869468195974171</v>
      </c>
      <c r="U12" s="21">
        <f>'D11'!U12+'P2'!U12</f>
        <v>16.733569084127339</v>
      </c>
      <c r="V12" s="21">
        <f>'D11'!V12+'P2'!V12</f>
        <v>17.195100921058462</v>
      </c>
      <c r="W12" s="21">
        <f>'D11'!W12+'P2'!W12</f>
        <v>17.968872384676029</v>
      </c>
      <c r="X12" s="21">
        <f>'D11'!X12+'P2'!X12</f>
        <v>17.261122096731139</v>
      </c>
      <c r="Y12" s="21">
        <f>'D11'!Y12+'P2'!Y12</f>
        <v>16.66337136373923</v>
      </c>
      <c r="Z12" s="21">
        <f>'D11'!Z12+'P2'!Z12</f>
        <v>18.1445493840334</v>
      </c>
    </row>
    <row r="13" spans="1:26">
      <c r="A13" s="20" t="s">
        <v>38</v>
      </c>
      <c r="B13" s="20" t="s">
        <v>38</v>
      </c>
      <c r="C13" s="21">
        <f>'D11'!C13+'P2'!C13</f>
        <v>20.183889842065909</v>
      </c>
      <c r="D13" s="21">
        <f>'D11'!D13+'P2'!D13</f>
        <v>20.229163353225509</v>
      </c>
      <c r="E13" s="21">
        <f>'D11'!E13+'P2'!E13</f>
        <v>21.082592293182451</v>
      </c>
      <c r="F13" s="21">
        <f>'D11'!F13+'P2'!F13</f>
        <v>21.64665093531249</v>
      </c>
      <c r="G13" s="21">
        <f>'D11'!G13+'P2'!G13</f>
        <v>21.659180677959721</v>
      </c>
      <c r="H13" s="21">
        <f>'D11'!H13+'P2'!H13</f>
        <v>21.895230345062089</v>
      </c>
      <c r="I13" s="21">
        <f>'D11'!I13+'P2'!I13</f>
        <v>21.7481097529229</v>
      </c>
      <c r="J13" s="21">
        <f>'D11'!J13+'P2'!J13</f>
        <v>21.23608059489251</v>
      </c>
      <c r="K13" s="21">
        <f>'D11'!K13+'P2'!K13</f>
        <v>21.985246045106081</v>
      </c>
      <c r="L13" s="21">
        <f>'D11'!L13+'P2'!L13</f>
        <v>24.520868297246</v>
      </c>
      <c r="M13" s="21">
        <f>'D11'!M13+'P2'!M13</f>
        <v>24.444716099645497</v>
      </c>
      <c r="N13" s="21">
        <f>'D11'!N13+'P2'!N13</f>
        <v>24.1946826541196</v>
      </c>
      <c r="O13" s="21">
        <f>'D11'!O13+'P2'!O13</f>
        <v>24.940861771252401</v>
      </c>
      <c r="P13" s="21">
        <f>'D11'!P13+'P2'!P13</f>
        <v>25.3310859619552</v>
      </c>
      <c r="Q13" s="21">
        <f>'D11'!Q13+'P2'!Q13</f>
        <v>25.165772023997498</v>
      </c>
      <c r="R13" s="21">
        <f>'D11'!R13+'P2'!R13</f>
        <v>23.783017431681543</v>
      </c>
      <c r="S13" s="21">
        <f>'D11'!S13+'P2'!S13</f>
        <v>23.175271304533251</v>
      </c>
      <c r="T13" s="21">
        <f>'D11'!T13+'P2'!T13</f>
        <v>22.120014596850961</v>
      </c>
      <c r="U13" s="21">
        <f>'D11'!U13+'P2'!U13</f>
        <v>22.199176386882598</v>
      </c>
      <c r="V13" s="21">
        <f>'D11'!V13+'P2'!V13</f>
        <v>22.39285923913495</v>
      </c>
      <c r="W13" s="21">
        <f>'D11'!W13+'P2'!W13</f>
        <v>23.1319827232462</v>
      </c>
      <c r="X13" s="21">
        <f>'D11'!X13+'P2'!X13</f>
        <v>23.388834397260098</v>
      </c>
      <c r="Y13" s="21">
        <f>'D11'!Y13+'P2'!Y13</f>
        <v>22.991714731245402</v>
      </c>
      <c r="Z13" s="21">
        <f>'D11'!Z13+'P2'!Z13</f>
        <v>24.719923312771201</v>
      </c>
    </row>
    <row r="14" spans="1:26">
      <c r="A14" s="20" t="s">
        <v>39</v>
      </c>
      <c r="B14" s="23" t="s">
        <v>39</v>
      </c>
      <c r="C14" s="21">
        <f>'D11'!C14+'P2'!C14</f>
        <v>18.3143625120655</v>
      </c>
      <c r="D14" s="21">
        <f>'D11'!D14+'P2'!D14</f>
        <v>18.034706757706449</v>
      </c>
      <c r="E14" s="21">
        <f>'D11'!E14+'P2'!E14</f>
        <v>18.41162661506112</v>
      </c>
      <c r="F14" s="21">
        <f>'D11'!F14+'P2'!F14</f>
        <v>18.410617237317009</v>
      </c>
      <c r="G14" s="21">
        <f>'D11'!G14+'P2'!G14</f>
        <v>18.166918291804219</v>
      </c>
      <c r="H14" s="21">
        <f>'D11'!H14+'P2'!H14</f>
        <v>18.17647161311243</v>
      </c>
      <c r="I14" s="21">
        <f>'D11'!I14+'P2'!I14</f>
        <v>17.784138726930898</v>
      </c>
      <c r="J14" s="21">
        <f>'D11'!J14+'P2'!J14</f>
        <v>17.436159366828509</v>
      </c>
      <c r="K14" s="21">
        <f>'D11'!K14+'P2'!K14</f>
        <v>17.440072980915481</v>
      </c>
      <c r="L14" s="21">
        <f>'D11'!L14+'P2'!L14</f>
        <v>18.683701268317531</v>
      </c>
      <c r="M14" s="21">
        <f>'D11'!M14+'P2'!M14</f>
        <v>18.533460990520808</v>
      </c>
      <c r="N14" s="21">
        <f>'D11'!N14+'P2'!N14</f>
        <v>18.296388404791209</v>
      </c>
      <c r="O14" s="21">
        <f>'D11'!O14+'P2'!O14</f>
        <v>18.40864092080847</v>
      </c>
      <c r="P14" s="21">
        <f>'D11'!P14+'P2'!P14</f>
        <v>18.496472212937871</v>
      </c>
      <c r="Q14" s="21">
        <f>'D11'!Q14+'P2'!Q14</f>
        <v>18.424158499491</v>
      </c>
      <c r="R14" s="21">
        <f>'D11'!R14+'P2'!R14</f>
        <v>18.201962785890558</v>
      </c>
      <c r="S14" s="21">
        <f>'D11'!S14+'P2'!S14</f>
        <v>18.095735532699031</v>
      </c>
      <c r="T14" s="21">
        <f>'D11'!T14+'P2'!T14</f>
        <v>18.129577836002881</v>
      </c>
      <c r="U14" s="21">
        <f>'D11'!U14+'P2'!U14</f>
        <v>17.813098686962348</v>
      </c>
      <c r="V14" s="21">
        <f>'D11'!V14+'P2'!V14</f>
        <v>17.570200033977411</v>
      </c>
      <c r="W14" s="21">
        <f>'D11'!W14+'P2'!W14</f>
        <v>18.721017797620441</v>
      </c>
      <c r="X14" s="21">
        <f>'D11'!X14+'P2'!X14</f>
        <v>18.070287643370882</v>
      </c>
      <c r="Y14" s="21">
        <f>'D11'!Y14+'P2'!Y14</f>
        <v>17.95331838286387</v>
      </c>
      <c r="Z14" s="21">
        <f>'D11'!Z14+'P2'!Z14</f>
        <v>17.749553881220979</v>
      </c>
    </row>
    <row r="15" spans="1:26">
      <c r="A15" s="20" t="s">
        <v>40</v>
      </c>
      <c r="B15" s="20" t="s">
        <v>40</v>
      </c>
      <c r="C15" s="21">
        <f>'D11'!C15+'P2'!C15</f>
        <v>12.93732332860645</v>
      </c>
      <c r="D15" s="21">
        <f>'D11'!D15+'P2'!D15</f>
        <v>12.802512377421401</v>
      </c>
      <c r="E15" s="21">
        <f>'D11'!E15+'P2'!E15</f>
        <v>12.97144861830742</v>
      </c>
      <c r="F15" s="21">
        <f>'D11'!F15+'P2'!F15</f>
        <v>12.901718574979579</v>
      </c>
      <c r="G15" s="21">
        <f>'D11'!G15+'P2'!G15</f>
        <v>12.66920768935562</v>
      </c>
      <c r="H15" s="21">
        <f>'D11'!H15+'P2'!H15</f>
        <v>12.63575424279038</v>
      </c>
      <c r="I15" s="21">
        <f>'D11'!I15+'P2'!I15</f>
        <v>12.32971172790147</v>
      </c>
      <c r="J15" s="21">
        <f>'D11'!J15+'P2'!J15</f>
        <v>11.98609876407235</v>
      </c>
      <c r="K15" s="21">
        <f>'D11'!K15+'P2'!K15</f>
        <v>12.24521948657749</v>
      </c>
      <c r="L15" s="21">
        <f>'D11'!L15+'P2'!L15</f>
        <v>13.397812310861891</v>
      </c>
      <c r="M15" s="21">
        <f>'D11'!M15+'P2'!M15</f>
        <v>13.292890835837101</v>
      </c>
      <c r="N15" s="21">
        <f>'D11'!N15+'P2'!N15</f>
        <v>13.09264468795149</v>
      </c>
      <c r="O15" s="21">
        <f>'D11'!O15+'P2'!O15</f>
        <v>13.137824152436449</v>
      </c>
      <c r="P15" s="21">
        <f>'D11'!P15+'P2'!P15</f>
        <v>13.26511537066488</v>
      </c>
      <c r="Q15" s="21">
        <f>'D11'!Q15+'P2'!Q15</f>
        <v>13.161595487024179</v>
      </c>
      <c r="R15" s="21">
        <f>'D11'!R15+'P2'!R15</f>
        <v>13.14095895516342</v>
      </c>
      <c r="S15" s="21">
        <f>'D11'!S15+'P2'!S15</f>
        <v>13.251859291451169</v>
      </c>
      <c r="T15" s="21">
        <f>'D11'!T15+'P2'!T15</f>
        <v>13.25173890985287</v>
      </c>
      <c r="U15" s="21">
        <f>'D11'!U15+'P2'!U15</f>
        <v>13.37428194210071</v>
      </c>
      <c r="V15" s="21">
        <f>'D11'!V15+'P2'!V15</f>
        <v>13.7090367989861</v>
      </c>
      <c r="W15" s="21">
        <f>'D11'!W15+'P2'!W15</f>
        <v>15.179208144665211</v>
      </c>
      <c r="X15" s="21">
        <f>'D11'!X15+'P2'!X15</f>
        <v>14.98509435707175</v>
      </c>
      <c r="Y15" s="21">
        <f>'D11'!Y15+'P2'!Y15</f>
        <v>14.489598745526521</v>
      </c>
      <c r="Z15" s="21">
        <f>'D11'!Z15+'P2'!Z15</f>
        <v>14.372256931586049</v>
      </c>
    </row>
    <row r="16" spans="1:26">
      <c r="A16" s="20" t="s">
        <v>41</v>
      </c>
      <c r="B16" s="20" t="s">
        <v>41</v>
      </c>
      <c r="C16" s="21">
        <f>'D11'!C16+'P2'!C16</f>
        <v>16.40482370659506</v>
      </c>
      <c r="D16" s="21">
        <f>'D11'!D16+'P2'!D16</f>
        <v>16.933136271915089</v>
      </c>
      <c r="E16" s="21">
        <f>'D11'!E16+'P2'!E16</f>
        <v>17.091638827099921</v>
      </c>
      <c r="F16" s="21">
        <f>'D11'!F16+'P2'!F16</f>
        <v>16.94984292804455</v>
      </c>
      <c r="G16" s="21">
        <f>'D11'!G16+'P2'!G16</f>
        <v>18.117553133179428</v>
      </c>
      <c r="H16" s="21">
        <f>'D11'!H16+'P2'!H16</f>
        <v>17.67541325118291</v>
      </c>
      <c r="I16" s="21">
        <f>'D11'!I16+'P2'!I16</f>
        <v>17.553521955188589</v>
      </c>
      <c r="J16" s="21">
        <f>'D11'!J16+'P2'!J16</f>
        <v>18.063285138204819</v>
      </c>
      <c r="K16" s="21">
        <f>'D11'!K16+'P2'!K16</f>
        <v>18.068958089970351</v>
      </c>
      <c r="L16" s="21">
        <f>'D11'!L16+'P2'!L16</f>
        <v>20.055256485410879</v>
      </c>
      <c r="M16" s="21">
        <f>'D11'!M16+'P2'!M16</f>
        <v>18.59739167200307</v>
      </c>
      <c r="N16" s="21">
        <f>'D11'!N16+'P2'!N16</f>
        <v>17.62821082826942</v>
      </c>
      <c r="O16" s="21">
        <f>'D11'!O16+'P2'!O16</f>
        <v>18.340588121057593</v>
      </c>
      <c r="P16" s="21">
        <f>'D11'!P16+'P2'!P16</f>
        <v>17.13566461951746</v>
      </c>
      <c r="Q16" s="21">
        <f>'D11'!Q16+'P2'!Q16</f>
        <v>17.44685544274266</v>
      </c>
      <c r="R16" s="21">
        <f>'D11'!R16+'P2'!R16</f>
        <v>17.35030826695295</v>
      </c>
      <c r="S16" s="21">
        <f>'D11'!S16+'P2'!S16</f>
        <v>17.621851453666931</v>
      </c>
      <c r="T16" s="21">
        <f>'D11'!T16+'P2'!T16</f>
        <v>17.431090884576811</v>
      </c>
      <c r="U16" s="21">
        <f>'D11'!U16+'P2'!U16</f>
        <v>16.78481290898657</v>
      </c>
      <c r="V16" s="21">
        <f>'D11'!V16+'P2'!V16</f>
        <v>16.552434900097939</v>
      </c>
      <c r="W16" s="21">
        <f>'D11'!W16+'P2'!W16</f>
        <v>18.768706249566989</v>
      </c>
      <c r="X16" s="21">
        <f>'D11'!X16+'P2'!X16</f>
        <v>17.913083783985321</v>
      </c>
      <c r="Y16" s="21">
        <f>'D11'!Y16+'P2'!Y16</f>
        <v>16.512056287973039</v>
      </c>
      <c r="Z16" s="21">
        <f>'D11'!Z16+'P2'!Z16</f>
        <v>15.809720933572422</v>
      </c>
    </row>
    <row r="17" spans="1:26">
      <c r="A17" s="20" t="s">
        <v>42</v>
      </c>
      <c r="B17" s="20" t="s">
        <v>42</v>
      </c>
      <c r="C17" s="21">
        <f>'D11'!C17+'P2'!C17</f>
        <v>17.319074973701841</v>
      </c>
      <c r="D17" s="21">
        <f>'D11'!D17+'P2'!D17</f>
        <v>17.509977099271818</v>
      </c>
      <c r="E17" s="21">
        <f>'D11'!E17+'P2'!E17</f>
        <v>18.51238948216335</v>
      </c>
      <c r="F17" s="21">
        <f>'D11'!F17+'P2'!F17</f>
        <v>19.646547011106339</v>
      </c>
      <c r="G17" s="21">
        <f>'D11'!G17+'P2'!G17</f>
        <v>18.755675438735381</v>
      </c>
      <c r="H17" s="21">
        <f>'D11'!H17+'P2'!H17</f>
        <v>18.610168183494999</v>
      </c>
      <c r="I17" s="21">
        <f>'D11'!I17+'P2'!I17</f>
        <v>18.329517918156938</v>
      </c>
      <c r="J17" s="21">
        <f>'D11'!J17+'P2'!J17</f>
        <v>17.699441645707541</v>
      </c>
      <c r="K17" s="21">
        <f>'D11'!K17+'P2'!K17</f>
        <v>18.416183282831859</v>
      </c>
      <c r="L17" s="21">
        <f>'D11'!L17+'P2'!L17</f>
        <v>18.884572952795519</v>
      </c>
      <c r="M17" s="21">
        <f>'D11'!M17+'P2'!M17</f>
        <v>18.407935693034169</v>
      </c>
      <c r="N17" s="21">
        <f>'D11'!N17+'P2'!N17</f>
        <v>17.414278247545941</v>
      </c>
      <c r="O17" s="21">
        <f>'D11'!O17+'P2'!O17</f>
        <v>17.255903371854121</v>
      </c>
      <c r="P17" s="21">
        <f>'D11'!P17+'P2'!P17</f>
        <v>17.5267103058911</v>
      </c>
      <c r="Q17" s="21">
        <f>'D11'!Q17+'P2'!Q17</f>
        <v>17.948436596107427</v>
      </c>
      <c r="R17" s="21">
        <f>'D11'!R17+'P2'!R17</f>
        <v>18.19336279473729</v>
      </c>
      <c r="S17" s="21">
        <f>'D11'!S17+'P2'!S17</f>
        <v>18.17757421661593</v>
      </c>
      <c r="T17" s="21">
        <f>'D11'!T17+'P2'!T17</f>
        <v>18.886432553811012</v>
      </c>
      <c r="U17" s="21">
        <f>'D11'!U17+'P2'!U17</f>
        <v>18.574555889077793</v>
      </c>
      <c r="V17" s="21">
        <f>'D11'!V17+'P2'!V17</f>
        <v>19.09325009903948</v>
      </c>
      <c r="W17" s="21">
        <f>'D11'!W17+'P2'!W17</f>
        <v>19.695276157486873</v>
      </c>
      <c r="X17" s="21">
        <f>'D11'!X17+'P2'!X17</f>
        <v>19.195668749921019</v>
      </c>
      <c r="Y17" s="21">
        <f>'D11'!Y17+'P2'!Y17</f>
        <v>18.912392095787261</v>
      </c>
      <c r="Z17" s="21">
        <f>'D11'!Z17+'P2'!Z17</f>
        <v>18.556666739249529</v>
      </c>
    </row>
    <row r="18" spans="1:26">
      <c r="A18" s="20" t="s">
        <v>43</v>
      </c>
      <c r="B18" s="20" t="s">
        <v>43</v>
      </c>
      <c r="C18" s="21">
        <f>'D11'!C18+'P2'!C18</f>
        <v>22.20416848869246</v>
      </c>
      <c r="D18" s="21">
        <f>'D11'!D18+'P2'!D18</f>
        <v>22.294183512940883</v>
      </c>
      <c r="E18" s="21">
        <f>'D11'!E18+'P2'!E18</f>
        <v>23.901056778840701</v>
      </c>
      <c r="F18" s="21">
        <f>'D11'!F18+'P2'!F18</f>
        <v>24.592750796910657</v>
      </c>
      <c r="G18" s="21">
        <f>'D11'!G18+'P2'!G18</f>
        <v>23.8277576026505</v>
      </c>
      <c r="H18" s="21">
        <f>'D11'!H18+'P2'!H18</f>
        <v>24.209472147383813</v>
      </c>
      <c r="I18" s="21">
        <f>'D11'!I18+'P2'!I18</f>
        <v>23.695761227711259</v>
      </c>
      <c r="J18" s="21">
        <f>'D11'!J18+'P2'!J18</f>
        <v>23.177503960590862</v>
      </c>
      <c r="K18" s="21">
        <f>'D11'!K18+'P2'!K18</f>
        <v>23.166944951628601</v>
      </c>
      <c r="L18" s="21">
        <f>'D11'!L18+'P2'!L18</f>
        <v>23.35690763828423</v>
      </c>
      <c r="M18" s="21">
        <f>'D11'!M18+'P2'!M18</f>
        <v>23.03024593149145</v>
      </c>
      <c r="N18" s="21">
        <f>'D11'!N18+'P2'!N18</f>
        <v>23.129800266104198</v>
      </c>
      <c r="O18" s="21">
        <f>'D11'!O18+'P2'!O18</f>
        <v>23.3336360146359</v>
      </c>
      <c r="P18" s="21">
        <f>'D11'!P18+'P2'!P18</f>
        <v>22.992470268799821</v>
      </c>
      <c r="Q18" s="21">
        <f>'D11'!Q18+'P2'!Q18</f>
        <v>22.92583302683768</v>
      </c>
      <c r="R18" s="21">
        <f>'D11'!R18+'P2'!R18</f>
        <v>22.444155472763441</v>
      </c>
      <c r="S18" s="21">
        <f>'D11'!S18+'P2'!S18</f>
        <v>22.04547113260638</v>
      </c>
      <c r="T18" s="21">
        <f>'D11'!T18+'P2'!T18</f>
        <v>22.86254848821525</v>
      </c>
      <c r="U18" s="21">
        <f>'D11'!U18+'P2'!U18</f>
        <v>23.091692258408429</v>
      </c>
      <c r="V18" s="21">
        <f>'D11'!V18+'P2'!V18</f>
        <v>23.156493178637991</v>
      </c>
      <c r="W18" s="21">
        <f>'D11'!W18+'P2'!W18</f>
        <v>25.958513990230969</v>
      </c>
      <c r="X18" s="21">
        <f>'D11'!X18+'P2'!X18</f>
        <v>25.37093537657384</v>
      </c>
      <c r="Y18" s="21">
        <f>'D11'!Y18+'P2'!Y18</f>
        <v>23.895463420012092</v>
      </c>
      <c r="Z18" s="21">
        <f>'D11'!Z18+'P2'!Z18</f>
        <v>23.3635410367785</v>
      </c>
    </row>
    <row r="19" spans="1:26">
      <c r="A19" s="20" t="s">
        <v>44</v>
      </c>
      <c r="B19" s="20" t="s">
        <v>44</v>
      </c>
      <c r="C19" s="21">
        <f>'D11'!C19+'P2'!C19</f>
        <v>13.280853178657772</v>
      </c>
      <c r="D19" s="21">
        <f>'D11'!D19+'P2'!D19</f>
        <v>13.75560131499444</v>
      </c>
      <c r="E19" s="21">
        <f>'D11'!E19+'P2'!E19</f>
        <v>14.116909817301421</v>
      </c>
      <c r="F19" s="21">
        <f>'D11'!F19+'P2'!F19</f>
        <v>14.407647489174032</v>
      </c>
      <c r="G19" s="21">
        <f>'D11'!G19+'P2'!G19</f>
        <v>14.482789659948772</v>
      </c>
      <c r="H19" s="21">
        <f>'D11'!H19+'P2'!H19</f>
        <v>14.363316666296502</v>
      </c>
      <c r="I19" s="21">
        <f>'D11'!I19+'P2'!I19</f>
        <v>14.57157013052368</v>
      </c>
      <c r="J19" s="21">
        <f>'D11'!J19+'P2'!J19</f>
        <v>15.038763301843389</v>
      </c>
      <c r="K19" s="21">
        <f>'D11'!K19+'P2'!K19</f>
        <v>16.681707808444681</v>
      </c>
      <c r="L19" s="21">
        <f>'D11'!L19+'P2'!L19</f>
        <v>18.107038624423311</v>
      </c>
      <c r="M19" s="21">
        <f>'D11'!M19+'P2'!M19</f>
        <v>16.996549655760631</v>
      </c>
      <c r="N19" s="21">
        <f>'D11'!N19+'P2'!N19</f>
        <v>17.180285969559961</v>
      </c>
      <c r="O19" s="21">
        <f>'D11'!O19+'P2'!O19</f>
        <v>16.059029982144239</v>
      </c>
      <c r="P19" s="21">
        <f>'D11'!P19+'P2'!P19</f>
        <v>14.858341560412338</v>
      </c>
      <c r="Q19" s="21">
        <f>'D11'!Q19+'P2'!Q19</f>
        <v>14.013863879822431</v>
      </c>
      <c r="R19" s="21">
        <f>'D11'!R19+'P2'!R19</f>
        <v>10.64630541690039</v>
      </c>
      <c r="S19" s="21">
        <f>'D11'!S19+'P2'!S19</f>
        <v>10.90425778709494</v>
      </c>
      <c r="T19" s="21">
        <f>'D11'!T19+'P2'!T19</f>
        <v>10.255935873908189</v>
      </c>
      <c r="U19" s="21">
        <f>'D11'!U19+'P2'!U19</f>
        <v>10.008906593408371</v>
      </c>
      <c r="V19" s="21">
        <f>'D11'!V19+'P2'!V19</f>
        <v>9.9698923768404306</v>
      </c>
      <c r="W19" s="21">
        <f>'D11'!W19+'P2'!W19</f>
        <v>10.356085718767011</v>
      </c>
      <c r="X19" s="21">
        <f>'D11'!X19+'P2'!X19</f>
        <v>9.5243375176761997</v>
      </c>
      <c r="Y19" s="21">
        <f>'D11'!Y19+'P2'!Y19</f>
        <v>8.8559743368292594</v>
      </c>
      <c r="Z19" s="21">
        <f>'D11'!Z19+'P2'!Z19</f>
        <v>9.9329386375378093</v>
      </c>
    </row>
    <row r="20" spans="1:26">
      <c r="A20" s="20" t="s">
        <v>45</v>
      </c>
      <c r="B20" s="20" t="s">
        <v>45</v>
      </c>
      <c r="C20" s="21">
        <f>'D11'!C20+'P2'!C20</f>
        <v>18.038512062356581</v>
      </c>
      <c r="D20" s="21">
        <f>'D11'!D20+'P2'!D20</f>
        <v>18.942399994229309</v>
      </c>
      <c r="E20" s="21">
        <f>'D11'!E20+'P2'!E20</f>
        <v>19.634099934052792</v>
      </c>
      <c r="F20" s="21">
        <f>'D11'!F20+'P2'!F20</f>
        <v>18.962744518030501</v>
      </c>
      <c r="G20" s="21">
        <f>'D11'!G20+'P2'!G20</f>
        <v>17.841281577175049</v>
      </c>
      <c r="H20" s="21">
        <f>'D11'!H20+'P2'!H20</f>
        <v>17.457814337240578</v>
      </c>
      <c r="I20" s="21">
        <f>'D11'!I20+'P2'!I20</f>
        <v>17.215013125863628</v>
      </c>
      <c r="J20" s="21">
        <f>'D11'!J20+'P2'!J20</f>
        <v>16.836875783082629</v>
      </c>
      <c r="K20" s="21">
        <f>'D11'!K20+'P2'!K20</f>
        <v>16.999300235450828</v>
      </c>
      <c r="L20" s="21">
        <f>'D11'!L20+'P2'!L20</f>
        <v>17.030251796601561</v>
      </c>
      <c r="M20" s="21">
        <f>'D11'!M20+'P2'!M20</f>
        <v>17.02800341660695</v>
      </c>
      <c r="N20" s="21">
        <f>'D11'!N20+'P2'!N20</f>
        <v>16.898966592040541</v>
      </c>
      <c r="O20" s="21">
        <f>'D11'!O20+'P2'!O20</f>
        <v>17.04054365296281</v>
      </c>
      <c r="P20" s="21">
        <f>'D11'!P20+'P2'!P20</f>
        <v>16.988125622462547</v>
      </c>
      <c r="Q20" s="21">
        <f>'D11'!Q20+'P2'!Q20</f>
        <v>17.00722739193867</v>
      </c>
      <c r="R20" s="21">
        <f>'D11'!R20+'P2'!R20</f>
        <v>16.906386435545979</v>
      </c>
      <c r="S20" s="21">
        <f>'D11'!S20+'P2'!S20</f>
        <v>16.912399093984398</v>
      </c>
      <c r="T20" s="21">
        <f>'D11'!T20+'P2'!T20</f>
        <v>17.167450863324181</v>
      </c>
      <c r="U20" s="21">
        <f>'D11'!U20+'P2'!U20</f>
        <v>17.295130022544271</v>
      </c>
      <c r="V20" s="21">
        <f>'D11'!V20+'P2'!V20</f>
        <v>17.018492157716182</v>
      </c>
      <c r="W20" s="21">
        <f>'D11'!W20+'P2'!W20</f>
        <v>17.64290739326222</v>
      </c>
      <c r="X20" s="21">
        <f>'D11'!X20+'P2'!X20</f>
        <v>16.585591539565019</v>
      </c>
      <c r="Y20" s="21">
        <f>'D11'!Y20+'P2'!Y20</f>
        <v>15.616326479158889</v>
      </c>
      <c r="Z20" s="21">
        <f>'D11'!Z20+'P2'!Z20</f>
        <v>16.786829616015439</v>
      </c>
    </row>
    <row r="21" spans="1:26">
      <c r="A21" s="20" t="s">
        <v>46</v>
      </c>
      <c r="B21" s="20" t="s">
        <v>46</v>
      </c>
      <c r="C21" s="21">
        <f>'D11'!C21+'P2'!C21</f>
        <v>14.768897898861489</v>
      </c>
      <c r="D21" s="21">
        <f>'D11'!D21+'P2'!D21</f>
        <v>15.239223577820031</v>
      </c>
      <c r="E21" s="21">
        <f>'D11'!E21+'P2'!E21</f>
        <v>15.261054724072089</v>
      </c>
      <c r="F21" s="21">
        <f>'D11'!F21+'P2'!F21</f>
        <v>15.55167766434708</v>
      </c>
      <c r="G21" s="21">
        <f>'D11'!G21+'P2'!G21</f>
        <v>15.576356693030879</v>
      </c>
      <c r="H21" s="21">
        <f>'D11'!H21+'P2'!H21</f>
        <v>15.88101340755169</v>
      </c>
      <c r="I21" s="21">
        <f>'D11'!I21+'P2'!I21</f>
        <v>15.641297492435569</v>
      </c>
      <c r="J21" s="21">
        <f>'D11'!J21+'P2'!J21</f>
        <v>15.290854216324739</v>
      </c>
      <c r="K21" s="21">
        <f>'D11'!K21+'P2'!K21</f>
        <v>15.73018450601163</v>
      </c>
      <c r="L21" s="21">
        <f>'D11'!L21+'P2'!L21</f>
        <v>16.581205257120281</v>
      </c>
      <c r="M21" s="21">
        <f>'D11'!M21+'P2'!M21</f>
        <v>16.406555798847791</v>
      </c>
      <c r="N21" s="21">
        <f>'D11'!N21+'P2'!N21</f>
        <v>15.860564455977141</v>
      </c>
      <c r="O21" s="21">
        <f>'D11'!O21+'P2'!O21</f>
        <v>15.93093508261534</v>
      </c>
      <c r="P21" s="21">
        <f>'D11'!P21+'P2'!P21</f>
        <v>16.046771503188829</v>
      </c>
      <c r="Q21" s="21">
        <f>'D11'!Q21+'P2'!Q21</f>
        <v>15.752711996125381</v>
      </c>
      <c r="R21" s="21">
        <f>'D11'!R21+'P2'!R21</f>
        <v>15.503724964267839</v>
      </c>
      <c r="S21" s="21">
        <f>'D11'!S21+'P2'!S21</f>
        <v>15.496082456666301</v>
      </c>
      <c r="T21" s="21">
        <f>'D11'!T21+'P2'!T21</f>
        <v>15.34640723694506</v>
      </c>
      <c r="U21" s="21">
        <f>'D11'!U21+'P2'!U21</f>
        <v>15.33386914339316</v>
      </c>
      <c r="V21" s="21">
        <f>'D11'!V21+'P2'!V21</f>
        <v>15.219613819177869</v>
      </c>
      <c r="W21" s="21">
        <f>'D11'!W21+'P2'!W21</f>
        <v>16.580241134808681</v>
      </c>
      <c r="X21" s="21">
        <f>'D11'!X21+'P2'!X21</f>
        <v>15.916245438145859</v>
      </c>
      <c r="Y21" s="21">
        <f>'D11'!Y21+'P2'!Y21</f>
        <v>15.184409802654899</v>
      </c>
      <c r="Z21" s="21">
        <f>'D11'!Z21+'P2'!Z21</f>
        <v>14.502857000000089</v>
      </c>
    </row>
    <row r="22" spans="1:26">
      <c r="A22" s="20" t="s">
        <v>47</v>
      </c>
      <c r="B22" s="20" t="s">
        <v>47</v>
      </c>
      <c r="C22" s="21" t="e">
        <f>'D11'!C22+'P2'!C22</f>
        <v>#VALUE!</v>
      </c>
      <c r="D22" s="21" t="e">
        <f>'D11'!D22+'P2'!D22</f>
        <v>#VALUE!</v>
      </c>
      <c r="E22" s="21" t="e">
        <f>'D11'!E22+'P2'!E22</f>
        <v>#VALUE!</v>
      </c>
      <c r="F22" s="21" t="e">
        <f>'D11'!F22+'P2'!F22</f>
        <v>#VALUE!</v>
      </c>
      <c r="G22" s="21" t="e">
        <f>'D11'!G22+'P2'!G22</f>
        <v>#VALUE!</v>
      </c>
      <c r="H22" s="21">
        <f>'D11'!H22+'P2'!H22</f>
        <v>9.5842262649206909</v>
      </c>
      <c r="I22" s="21">
        <f>'D11'!I22+'P2'!I22</f>
        <v>9.4073997393726287</v>
      </c>
      <c r="J22" s="21">
        <f>'D11'!J22+'P2'!J22</f>
        <v>9.3043209142828296</v>
      </c>
      <c r="K22" s="21">
        <f>'D11'!K22+'P2'!K22</f>
        <v>9.3317883733170106</v>
      </c>
      <c r="L22" s="21">
        <f>'D11'!L22+'P2'!L22</f>
        <v>9.8842401397830493</v>
      </c>
      <c r="M22" s="21">
        <f>'D11'!M22+'P2'!M22</f>
        <v>9.6482388998806403</v>
      </c>
      <c r="N22" s="21">
        <f>'D11'!N22+'P2'!N22</f>
        <v>9.8363068045783209</v>
      </c>
      <c r="O22" s="21">
        <f>'D11'!O22+'P2'!O22</f>
        <v>9.6518765084428892</v>
      </c>
      <c r="P22" s="21">
        <f>'D11'!P22+'P2'!P22</f>
        <v>9.5092083634263407</v>
      </c>
      <c r="Q22" s="21">
        <f>'D11'!Q22+'P2'!Q22</f>
        <v>9.4896214613799597</v>
      </c>
      <c r="R22" s="21">
        <f>'D11'!R22+'P2'!R22</f>
        <v>9.2433112287124697</v>
      </c>
      <c r="S22" s="21">
        <f>'D11'!S22+'P2'!S22</f>
        <v>9.2195194176843902</v>
      </c>
      <c r="T22" s="21">
        <f>'D11'!T22+'P2'!T22</f>
        <v>8.9450940472595803</v>
      </c>
      <c r="U22" s="21">
        <f>'D11'!U22+'P2'!U22</f>
        <v>8.9646966630083504</v>
      </c>
      <c r="V22" s="21">
        <f>'D11'!V22+'P2'!V22</f>
        <v>9.0892307515825106</v>
      </c>
      <c r="W22" s="21">
        <f>'D11'!W22+'P2'!W22</f>
        <v>9.7563402675087012</v>
      </c>
      <c r="X22" s="21">
        <f>'D11'!X22+'P2'!X22</f>
        <v>9.8938051593266092</v>
      </c>
      <c r="Y22" s="21">
        <f>'D11'!Y22+'P2'!Y22</f>
        <v>10.035253859905161</v>
      </c>
      <c r="Z22" s="21">
        <f>'D11'!Z22+'P2'!Z22</f>
        <v>9.5106117880598902</v>
      </c>
    </row>
    <row r="23" spans="1:26">
      <c r="A23" s="20" t="s">
        <v>48</v>
      </c>
      <c r="B23" s="20" t="s">
        <v>48</v>
      </c>
      <c r="C23" s="21">
        <f>'D11'!C23+'P2'!C23</f>
        <v>8.6666086555539898</v>
      </c>
      <c r="D23" s="21">
        <f>'D11'!D23+'P2'!D23</f>
        <v>8.9081400600035714</v>
      </c>
      <c r="E23" s="21">
        <f>'D11'!E23+'P2'!E23</f>
        <v>8.8831829404246392</v>
      </c>
      <c r="F23" s="21">
        <f>'D11'!F23+'P2'!F23</f>
        <v>9.1360824300498198</v>
      </c>
      <c r="G23" s="21">
        <f>'D11'!G23+'P2'!G23</f>
        <v>9.2339651493134909</v>
      </c>
      <c r="H23" s="21">
        <f>'D11'!H23+'P2'!H23</f>
        <v>9.5769339176858796</v>
      </c>
      <c r="I23" s="21">
        <f>'D11'!I23+'P2'!I23</f>
        <v>9.7293947037631305</v>
      </c>
      <c r="J23" s="21">
        <f>'D11'!J23+'P2'!J23</f>
        <v>9.6746235681327697</v>
      </c>
      <c r="K23" s="21">
        <f>'D11'!K23+'P2'!K23</f>
        <v>9.9380542986462999</v>
      </c>
      <c r="L23" s="21">
        <f>'D11'!L23+'P2'!L23</f>
        <v>10.089480210195841</v>
      </c>
      <c r="M23" s="21">
        <f>'D11'!M23+'P2'!M23</f>
        <v>9.4741334327732005</v>
      </c>
      <c r="N23" s="21">
        <f>'D11'!N23+'P2'!N23</f>
        <v>9.455385000271999</v>
      </c>
      <c r="O23" s="21">
        <f>'D11'!O23+'P2'!O23</f>
        <v>9.5009809765450193</v>
      </c>
      <c r="P23" s="21">
        <f>'D11'!P23+'P2'!P23</f>
        <v>9.65514747811212</v>
      </c>
      <c r="Q23" s="21">
        <f>'D11'!Q23+'P2'!Q23</f>
        <v>9.6790888752828206</v>
      </c>
      <c r="R23" s="21">
        <f>'D11'!R23+'P2'!R23</f>
        <v>9.5906997798682898</v>
      </c>
      <c r="S23" s="21">
        <f>'D11'!S23+'P2'!S23</f>
        <v>9.4814336027638699</v>
      </c>
      <c r="T23" s="21">
        <f>'D11'!T23+'P2'!T23</f>
        <v>9.3968935194445713</v>
      </c>
      <c r="U23" s="21">
        <f>'D11'!U23+'P2'!U23</f>
        <v>9.540056438185939</v>
      </c>
      <c r="V23" s="21">
        <f>'D11'!V23+'P2'!V23</f>
        <v>9.9187574913837597</v>
      </c>
      <c r="W23" s="21">
        <f>'D11'!W23+'P2'!W23</f>
        <v>10.28939261338477</v>
      </c>
      <c r="X23" s="21">
        <f>'D11'!X23+'P2'!X23</f>
        <v>10.294494442153869</v>
      </c>
      <c r="Y23" s="21">
        <f>'D11'!Y23+'P2'!Y23</f>
        <v>10.620585455216</v>
      </c>
      <c r="Z23" s="21">
        <f>'D11'!Z23+'P2'!Z23</f>
        <v>10.364163693209701</v>
      </c>
    </row>
    <row r="24" spans="1:26">
      <c r="A24" s="20" t="s">
        <v>49</v>
      </c>
      <c r="B24" s="20" t="s">
        <v>49</v>
      </c>
      <c r="C24" s="21">
        <f>'D11'!C24+'P2'!C24</f>
        <v>17.808703275519228</v>
      </c>
      <c r="D24" s="21">
        <f>'D11'!D24+'P2'!D24</f>
        <v>18.065140330211229</v>
      </c>
      <c r="E24" s="21">
        <f>'D11'!E24+'P2'!E24</f>
        <v>18.452950403339813</v>
      </c>
      <c r="F24" s="21">
        <f>'D11'!F24+'P2'!F24</f>
        <v>19.31526011096631</v>
      </c>
      <c r="G24" s="21">
        <f>'D11'!G24+'P2'!G24</f>
        <v>19.134303000629679</v>
      </c>
      <c r="H24" s="21">
        <f>'D11'!H24+'P2'!H24</f>
        <v>17.189611576246939</v>
      </c>
      <c r="I24" s="21">
        <f>'D11'!I24+'P2'!I24</f>
        <v>16.753067403621291</v>
      </c>
      <c r="J24" s="21">
        <f>'D11'!J24+'P2'!J24</f>
        <v>16.681507515321169</v>
      </c>
      <c r="K24" s="21">
        <f>'D11'!K24+'P2'!K24</f>
        <v>18.94176364560796</v>
      </c>
      <c r="L24" s="21">
        <f>'D11'!L24+'P2'!L24</f>
        <v>19.081468852108451</v>
      </c>
      <c r="M24" s="21">
        <f>'D11'!M24+'P2'!M24</f>
        <v>17.702165506748489</v>
      </c>
      <c r="N24" s="21">
        <f>'D11'!N24+'P2'!N24</f>
        <v>17.631240041721501</v>
      </c>
      <c r="O24" s="21">
        <f>'D11'!O24+'P2'!O24</f>
        <v>16.282585854672639</v>
      </c>
      <c r="P24" s="21">
        <f>'D11'!P24+'P2'!P24</f>
        <v>16.723390981305322</v>
      </c>
      <c r="Q24" s="21">
        <f>'D11'!Q24+'P2'!Q24</f>
        <v>16.965705674358709</v>
      </c>
      <c r="R24" s="21">
        <f>'D11'!R24+'P2'!R24</f>
        <v>17.121525313293539</v>
      </c>
      <c r="S24" s="21">
        <f>'D11'!S24+'P2'!S24</f>
        <v>16.908035676454858</v>
      </c>
      <c r="T24" s="21">
        <f>'D11'!T24+'P2'!T24</f>
        <v>17.11941456412865</v>
      </c>
      <c r="U24" s="21">
        <f>'D11'!U24+'P2'!U24</f>
        <v>17.046263222583448</v>
      </c>
      <c r="V24" s="21">
        <f>'D11'!V24+'P2'!V24</f>
        <v>17.75956242569206</v>
      </c>
      <c r="W24" s="21">
        <f>'D11'!W24+'P2'!W24</f>
        <v>18.926791845427498</v>
      </c>
      <c r="X24" s="21">
        <f>'D11'!X24+'P2'!X24</f>
        <v>18.773652405274198</v>
      </c>
      <c r="Y24" s="21">
        <f>'D11'!Y24+'P2'!Y24</f>
        <v>18.823246044666462</v>
      </c>
      <c r="Z24" s="21">
        <f>'D11'!Z24+'P2'!Z24</f>
        <v>18.52293339023273</v>
      </c>
    </row>
    <row r="25" spans="1:26">
      <c r="A25" s="20" t="s">
        <v>50</v>
      </c>
      <c r="B25" s="20" t="s">
        <v>50</v>
      </c>
      <c r="C25" s="21">
        <f>'D11'!C25+'P2'!C25</f>
        <v>19.266178661323551</v>
      </c>
      <c r="D25" s="21">
        <f>'D11'!D25+'P2'!D25</f>
        <v>17.643507162681718</v>
      </c>
      <c r="E25" s="21">
        <f>'D11'!E25+'P2'!E25</f>
        <v>17.53937527571459</v>
      </c>
      <c r="F25" s="21">
        <f>'D11'!F25+'P2'!F25</f>
        <v>16.63452755937541</v>
      </c>
      <c r="G25" s="21">
        <f>'D11'!G25+'P2'!G25</f>
        <v>16.30990731638245</v>
      </c>
      <c r="H25" s="21">
        <f>'D11'!H25+'P2'!H25</f>
        <v>15.81770602592508</v>
      </c>
      <c r="I25" s="21">
        <f>'D11'!I25+'P2'!I25</f>
        <v>16.267358454355399</v>
      </c>
      <c r="J25" s="21">
        <f>'D11'!J25+'P2'!J25</f>
        <v>14.87390820133054</v>
      </c>
      <c r="K25" s="21">
        <f>'D11'!K25+'P2'!K25</f>
        <v>16.20348325731899</v>
      </c>
      <c r="L25" s="21">
        <f>'D11'!L25+'P2'!L25</f>
        <v>18.290202840347412</v>
      </c>
      <c r="M25" s="21">
        <f>'D11'!M25+'P2'!M25</f>
        <v>17.584223558801462</v>
      </c>
      <c r="N25" s="21">
        <f>'D11'!N25+'P2'!N25</f>
        <v>15.563419724181479</v>
      </c>
      <c r="O25" s="21">
        <f>'D11'!O25+'P2'!O25</f>
        <v>14.864428137514889</v>
      </c>
      <c r="P25" s="21">
        <f>'D11'!P25+'P2'!P25</f>
        <v>14.370866875785129</v>
      </c>
      <c r="Q25" s="21">
        <f>'D11'!Q25+'P2'!Q25</f>
        <v>14.258120321789349</v>
      </c>
      <c r="R25" s="21">
        <f>'D11'!R25+'P2'!R25</f>
        <v>14.682946674607471</v>
      </c>
      <c r="S25" s="21">
        <f>'D11'!S25+'P2'!S25</f>
        <v>14.614627267231281</v>
      </c>
      <c r="T25" s="21">
        <f>'D11'!T25+'P2'!T25</f>
        <v>14.10943417495306</v>
      </c>
      <c r="U25" s="21">
        <f>'D11'!U25+'P2'!U25</f>
        <v>13.93462815188146</v>
      </c>
      <c r="V25" s="21">
        <f>'D11'!V25+'P2'!V25</f>
        <v>14.407819819289788</v>
      </c>
      <c r="W25" s="21">
        <f>'D11'!W25+'P2'!W25</f>
        <v>15.645800222917529</v>
      </c>
      <c r="X25" s="21">
        <f>'D11'!X25+'P2'!X25</f>
        <v>14.91240375505234</v>
      </c>
      <c r="Y25" s="21">
        <f>'D11'!Y25+'P2'!Y25</f>
        <v>14.367850187672801</v>
      </c>
      <c r="Z25" s="21">
        <f>'D11'!Z25+'P2'!Z25</f>
        <v>14.45668813291147</v>
      </c>
    </row>
    <row r="26" spans="1:26" ht="30">
      <c r="A26" s="20" t="s">
        <v>51</v>
      </c>
      <c r="B26" s="20" t="s">
        <v>51</v>
      </c>
      <c r="C26" s="21">
        <f>'D11'!C26+'P2'!C26</f>
        <v>13.035093015421939</v>
      </c>
      <c r="D26" s="21">
        <f>'D11'!D26+'P2'!D26</f>
        <v>13.560238910658251</v>
      </c>
      <c r="E26" s="21">
        <f>'D11'!E26+'P2'!E26</f>
        <v>14.07475418708194</v>
      </c>
      <c r="F26" s="21">
        <f>'D11'!F26+'P2'!F26</f>
        <v>14.490404592743431</v>
      </c>
      <c r="G26" s="21">
        <f>'D11'!G26+'P2'!G26</f>
        <v>14.35820509328568</v>
      </c>
      <c r="H26" s="21">
        <f>'D11'!H26+'P2'!H26</f>
        <v>14.232264431547859</v>
      </c>
      <c r="I26" s="21">
        <f>'D11'!I26+'P2'!I26</f>
        <v>13.16349400564067</v>
      </c>
      <c r="J26" s="21">
        <f>'D11'!J26+'P2'!J26</f>
        <v>12.486138121125279</v>
      </c>
      <c r="K26" s="21">
        <f>'D11'!K26+'P2'!K26</f>
        <v>12.616285023286562</v>
      </c>
      <c r="L26" s="21">
        <f>'D11'!L26+'P2'!L26</f>
        <v>14.00856828767637</v>
      </c>
      <c r="M26" s="21">
        <f>'D11'!M26+'P2'!M26</f>
        <v>13.603327051109819</v>
      </c>
      <c r="N26" s="21">
        <f>'D11'!N26+'P2'!N26</f>
        <v>13.597244403224241</v>
      </c>
      <c r="O26" s="21">
        <f>'D11'!O26+'P2'!O26</f>
        <v>13.699452768994561</v>
      </c>
      <c r="P26" s="21">
        <f>'D11'!P26+'P2'!P26</f>
        <v>13.41490691551958</v>
      </c>
      <c r="Q26" s="21">
        <f>'D11'!Q26+'P2'!Q26</f>
        <v>13.216943950571491</v>
      </c>
      <c r="R26" s="21">
        <f>'D11'!R26+'P2'!R26</f>
        <v>13.37695196717155</v>
      </c>
      <c r="S26" s="21">
        <f>'D11'!S26+'P2'!S26</f>
        <v>13.278574171949842</v>
      </c>
      <c r="T26" s="21">
        <f>'D11'!T26+'P2'!T26</f>
        <v>13.592823257230201</v>
      </c>
      <c r="U26" s="21">
        <f>'D11'!U26+'P2'!U26</f>
        <v>14.03519066929576</v>
      </c>
      <c r="V26" s="21">
        <f>'D11'!V26+'P2'!V26</f>
        <v>14.421335091761051</v>
      </c>
      <c r="W26" s="21">
        <f>'D11'!W26+'P2'!W26</f>
        <v>15.09193432604202</v>
      </c>
      <c r="X26" s="21">
        <f>'D11'!X26+'P2'!X26</f>
        <v>14.382595784516639</v>
      </c>
      <c r="Y26" s="21">
        <f>'D11'!Y26+'P2'!Y26</f>
        <v>14.694862567555409</v>
      </c>
      <c r="Z26" s="21">
        <f>'D11'!Z26+'P2'!Z26</f>
        <v>15.789395642309291</v>
      </c>
    </row>
    <row r="27" spans="1:26">
      <c r="A27" s="20" t="s">
        <v>52</v>
      </c>
      <c r="B27" s="20" t="s">
        <v>52</v>
      </c>
      <c r="C27" s="21" t="e">
        <f>'D11'!C27+'P2'!C27</f>
        <v>#VALUE!</v>
      </c>
      <c r="D27" s="21" t="e">
        <f>'D11'!D27+'P2'!D27</f>
        <v>#VALUE!</v>
      </c>
      <c r="E27" s="21" t="e">
        <f>'D11'!E27+'P2'!E27</f>
        <v>#VALUE!</v>
      </c>
      <c r="F27" s="21">
        <f>'D11'!F27+'P2'!F27</f>
        <v>10.442944954017021</v>
      </c>
      <c r="G27" s="21">
        <f>'D11'!G27+'P2'!G27</f>
        <v>9.9467768994656307</v>
      </c>
      <c r="H27" s="21">
        <f>'D11'!H27+'P2'!H27</f>
        <v>9.99023464637221</v>
      </c>
      <c r="I27" s="21">
        <f>'D11'!I27+'P2'!I27</f>
        <v>9.8337465420110401</v>
      </c>
      <c r="J27" s="21">
        <f>'D11'!J27+'P2'!J27</f>
        <v>9.8767724754833708</v>
      </c>
      <c r="K27" s="21">
        <f>'D11'!K27+'P2'!K27</f>
        <v>10.191367018239099</v>
      </c>
      <c r="L27" s="21">
        <f>'D11'!L27+'P2'!L27</f>
        <v>11.305153884512011</v>
      </c>
      <c r="M27" s="21">
        <f>'D11'!M27+'P2'!M27</f>
        <v>11.204236447433379</v>
      </c>
      <c r="N27" s="21">
        <f>'D11'!N27+'P2'!N27</f>
        <v>11.2304510107839</v>
      </c>
      <c r="O27" s="21">
        <f>'D11'!O27+'P2'!O27</f>
        <v>11.370124618567019</v>
      </c>
      <c r="P27" s="21">
        <f>'D11'!P27+'P2'!P27</f>
        <v>11.645762879088521</v>
      </c>
      <c r="Q27" s="21">
        <f>'D11'!Q27+'P2'!Q27</f>
        <v>11.7194638136367</v>
      </c>
      <c r="R27" s="21">
        <f>'D11'!R27+'P2'!R27</f>
        <v>11.85259696883768</v>
      </c>
      <c r="S27" s="21">
        <f>'D11'!S27+'P2'!S27</f>
        <v>11.491401193679931</v>
      </c>
      <c r="T27" s="21">
        <f>'D11'!T27+'P2'!T27</f>
        <v>11.14331190325756</v>
      </c>
      <c r="U27" s="21">
        <f>'D11'!U27+'P2'!U27</f>
        <v>11.1371618107333</v>
      </c>
      <c r="V27" s="21">
        <f>'D11'!V27+'P2'!V27</f>
        <v>11.055529554048031</v>
      </c>
      <c r="W27" s="21">
        <f>'D11'!W27+'P2'!W27</f>
        <v>12.12646294645301</v>
      </c>
      <c r="X27" s="21">
        <f>'D11'!X27+'P2'!X27</f>
        <v>11.337327142149579</v>
      </c>
      <c r="Y27" s="21">
        <f>'D11'!Y27+'P2'!Y27</f>
        <v>11.070030192410599</v>
      </c>
      <c r="Z27" s="21">
        <f>'D11'!Z27+'P2'!Z27</f>
        <v>11.04267011536245</v>
      </c>
    </row>
    <row r="28" spans="1:26" ht="30">
      <c r="A28" s="20" t="s">
        <v>53</v>
      </c>
      <c r="B28" s="20" t="s">
        <v>53</v>
      </c>
      <c r="C28" s="21">
        <f>'D11'!C28+'P2'!C28</f>
        <v>14.57017056951598</v>
      </c>
      <c r="D28" s="21">
        <f>'D11'!D28+'P2'!D28</f>
        <v>14.79621734331937</v>
      </c>
      <c r="E28" s="21">
        <f>'D11'!E28+'P2'!E28</f>
        <v>15.24892573289773</v>
      </c>
      <c r="F28" s="21">
        <f>'D11'!F28+'P2'!F28</f>
        <v>15.83139283085487</v>
      </c>
      <c r="G28" s="21">
        <f>'D11'!G28+'P2'!G28</f>
        <v>15.60463003199937</v>
      </c>
      <c r="H28" s="21">
        <f>'D11'!H28+'P2'!H28</f>
        <v>15.156511583339661</v>
      </c>
      <c r="I28" s="21">
        <f>'D11'!I28+'P2'!I28</f>
        <v>14.67714369369676</v>
      </c>
      <c r="J28" s="21">
        <f>'D11'!J28+'P2'!J28</f>
        <v>14.681546304845249</v>
      </c>
      <c r="K28" s="21">
        <f>'D11'!K28+'P2'!K28</f>
        <v>14.640126884886969</v>
      </c>
      <c r="L28" s="21">
        <f>'D11'!L28+'P2'!L28</f>
        <v>16.017188930658719</v>
      </c>
      <c r="M28" s="21">
        <f>'D11'!M28+'P2'!M28</f>
        <v>16.099138132132339</v>
      </c>
      <c r="N28" s="21">
        <f>'D11'!N28+'P2'!N28</f>
        <v>15.62316600433223</v>
      </c>
      <c r="O28" s="21">
        <f>'D11'!O28+'P2'!O28</f>
        <v>15.518388653240802</v>
      </c>
      <c r="P28" s="21">
        <f>'D11'!P28+'P2'!P28</f>
        <v>15.314310955921801</v>
      </c>
      <c r="Q28" s="21">
        <f>'D11'!Q28+'P2'!Q28</f>
        <v>15.32064005705638</v>
      </c>
      <c r="R28" s="21">
        <f>'D11'!R28+'P2'!R28</f>
        <v>14.807880716558801</v>
      </c>
      <c r="S28" s="21">
        <f>'D11'!S28+'P2'!S28</f>
        <v>14.514944284375328</v>
      </c>
      <c r="T28" s="21">
        <f>'D11'!T28+'P2'!T28</f>
        <v>14.261894012340502</v>
      </c>
      <c r="U28" s="21">
        <f>'D11'!U28+'P2'!U28</f>
        <v>14.237627862253621</v>
      </c>
      <c r="V28" s="21">
        <f>'D11'!V28+'P2'!V28</f>
        <v>14.18482537869064</v>
      </c>
      <c r="W28" s="21">
        <f>'D11'!W28+'P2'!W28</f>
        <v>15.151941974100479</v>
      </c>
      <c r="X28" s="21">
        <f>'D11'!X28+'P2'!X28</f>
        <v>14.841455891425049</v>
      </c>
      <c r="Y28" s="21">
        <f>'D11'!Y28+'P2'!Y28</f>
        <v>14.345656155038139</v>
      </c>
      <c r="Z28" s="21">
        <f>'D11'!Z28+'P2'!Z28</f>
        <v>14.61784808715632</v>
      </c>
    </row>
    <row r="29" spans="1:26" ht="30">
      <c r="A29" s="20" t="s">
        <v>54</v>
      </c>
      <c r="B29" s="20" t="s">
        <v>54</v>
      </c>
      <c r="C29" s="21">
        <f>'D11'!C29+'P2'!C29</f>
        <v>14.86598714953271</v>
      </c>
      <c r="D29" s="21">
        <f>'D11'!D29+'P2'!D29</f>
        <v>14.553752609702281</v>
      </c>
      <c r="E29" s="21">
        <f>'D11'!E29+'P2'!E29</f>
        <v>14.553934296472191</v>
      </c>
      <c r="F29" s="21">
        <f>'D11'!F29+'P2'!F29</f>
        <v>14.698125951557099</v>
      </c>
      <c r="G29" s="21">
        <f>'D11'!G29+'P2'!G29</f>
        <v>14.720092133697381</v>
      </c>
      <c r="H29" s="21">
        <f>'D11'!H29+'P2'!H29</f>
        <v>15.24433683771227</v>
      </c>
      <c r="I29" s="21">
        <f>'D11'!I29+'P2'!I29</f>
        <v>15.51038147823003</v>
      </c>
      <c r="J29" s="21">
        <f>'D11'!J29+'P2'!J29</f>
        <v>15.38636867694483</v>
      </c>
      <c r="K29" s="21">
        <f>'D11'!K29+'P2'!K29</f>
        <v>16.387849381751369</v>
      </c>
      <c r="L29" s="21">
        <f>'D11'!L29+'P2'!L29</f>
        <v>16.4309469036113</v>
      </c>
      <c r="M29" s="21">
        <f>'D11'!M29+'P2'!M29</f>
        <v>16.376589079428161</v>
      </c>
      <c r="N29" s="21">
        <f>'D11'!N29+'P2'!N29</f>
        <v>16.267486891579161</v>
      </c>
      <c r="O29" s="21">
        <f>'D11'!O29+'P2'!O29</f>
        <v>16.053408369886061</v>
      </c>
      <c r="P29" s="21">
        <f>'D11'!P29+'P2'!P29</f>
        <v>15.56312823244385</v>
      </c>
      <c r="Q29" s="21">
        <f>'D11'!Q29+'P2'!Q29</f>
        <v>15.48878652157611</v>
      </c>
      <c r="R29" s="21">
        <f>'D11'!R29+'P2'!R29</f>
        <v>15.21083563692746</v>
      </c>
      <c r="S29" s="21">
        <f>'D11'!S29+'P2'!S29</f>
        <v>15.01841492356904</v>
      </c>
      <c r="T29" s="21">
        <f>'D11'!T29+'P2'!T29</f>
        <v>14.81479404935936</v>
      </c>
      <c r="U29" s="21">
        <f>'D11'!U29+'P2'!U29</f>
        <v>15.075156855764561</v>
      </c>
      <c r="V29" s="21">
        <f>'D11'!V29+'P2'!V29</f>
        <v>15.485815986999921</v>
      </c>
      <c r="W29" s="21">
        <f>'D11'!W29+'P2'!W29</f>
        <v>16.330010061282358</v>
      </c>
      <c r="X29" s="21">
        <f>'D11'!X29+'P2'!X29</f>
        <v>16.999453433053912</v>
      </c>
      <c r="Y29" s="21">
        <f>'D11'!Y29+'P2'!Y29</f>
        <v>16.625831231693837</v>
      </c>
      <c r="Z29" s="21" t="e">
        <f>'D11'!Z29+'P2'!Z29</f>
        <v>#VALUE!</v>
      </c>
    </row>
    <row r="30" spans="1:26">
      <c r="A30" s="20" t="s">
        <v>55</v>
      </c>
      <c r="B30" s="20" t="s">
        <v>55</v>
      </c>
      <c r="C30" s="21">
        <f>'D11'!C30+'P2'!C30</f>
        <v>18.13307252115791</v>
      </c>
      <c r="D30" s="21">
        <f>'D11'!D30+'P2'!D30</f>
        <v>19.281512572859821</v>
      </c>
      <c r="E30" s="21">
        <f>'D11'!E30+'P2'!E30</f>
        <v>20.725380319599569</v>
      </c>
      <c r="F30" s="21">
        <f>'D11'!F30+'P2'!F30</f>
        <v>20.64485144034062</v>
      </c>
      <c r="G30" s="21">
        <f>'D11'!G30+'P2'!G30</f>
        <v>19.55827423504984</v>
      </c>
      <c r="H30" s="21">
        <f>'D11'!H30+'P2'!H30</f>
        <v>18.281333796018789</v>
      </c>
      <c r="I30" s="21">
        <f>'D11'!I30+'P2'!I30</f>
        <v>17.421459491359261</v>
      </c>
      <c r="J30" s="21">
        <f>'D11'!J30+'P2'!J30</f>
        <v>17.716575133867252</v>
      </c>
      <c r="K30" s="21">
        <f>'D11'!K30+'P2'!K30</f>
        <v>17.42942297021321</v>
      </c>
      <c r="L30" s="21">
        <f>'D11'!L30+'P2'!L30</f>
        <v>20.324038247137352</v>
      </c>
      <c r="M30" s="21">
        <f>'D11'!M30+'P2'!M30</f>
        <v>20.036570888145228</v>
      </c>
      <c r="N30" s="21">
        <f>'D11'!N30+'P2'!N30</f>
        <v>19.592132043193949</v>
      </c>
      <c r="O30" s="21">
        <f>'D11'!O30+'P2'!O30</f>
        <v>19.34697068334027</v>
      </c>
      <c r="P30" s="21">
        <f>'D11'!P30+'P2'!P30</f>
        <v>19.812123928311941</v>
      </c>
      <c r="Q30" s="21">
        <f>'D11'!Q30+'P2'!Q30</f>
        <v>20.44562929189166</v>
      </c>
      <c r="R30" s="21">
        <f>'D11'!R30+'P2'!R30</f>
        <v>21.702916410957471</v>
      </c>
      <c r="S30" s="21">
        <f>'D11'!S30+'P2'!S30</f>
        <v>22.672242128217459</v>
      </c>
      <c r="T30" s="21">
        <f>'D11'!T30+'P2'!T30</f>
        <v>22.365180976936308</v>
      </c>
      <c r="U30" s="21">
        <f>'D11'!U30+'P2'!U30</f>
        <v>21.72711872036448</v>
      </c>
      <c r="V30" s="21">
        <f>'D11'!V30+'P2'!V30</f>
        <v>22.713631069990949</v>
      </c>
      <c r="W30" s="21">
        <f>'D11'!W30+'P2'!W30</f>
        <v>24.400684659439708</v>
      </c>
      <c r="X30" s="21">
        <f>'D11'!X30+'P2'!X30</f>
        <v>20.739507637841559</v>
      </c>
      <c r="Y30" s="21">
        <f>'D11'!Y30+'P2'!Y30</f>
        <v>16.797163374029239</v>
      </c>
      <c r="Z30" s="21">
        <f>'D11'!Z30+'P2'!Z30</f>
        <v>20.077148151760483</v>
      </c>
    </row>
    <row r="31" spans="1:26">
      <c r="A31" s="20" t="s">
        <v>56</v>
      </c>
      <c r="B31" s="20" t="s">
        <v>56</v>
      </c>
      <c r="C31" s="21">
        <f>'D11'!C31+'P2'!C31</f>
        <v>17.475644199774152</v>
      </c>
      <c r="D31" s="21">
        <f>'D11'!D31+'P2'!D31</f>
        <v>18.416284118909211</v>
      </c>
      <c r="E31" s="21">
        <f>'D11'!E31+'P2'!E31</f>
        <v>18.494894201973622</v>
      </c>
      <c r="F31" s="21">
        <f>'D11'!F31+'P2'!F31</f>
        <v>18.335743134419872</v>
      </c>
      <c r="G31" s="21">
        <f>'D11'!G31+'P2'!G31</f>
        <v>17.362555062789482</v>
      </c>
      <c r="H31" s="21">
        <f>'D11'!H31+'P2'!H31</f>
        <v>17.07644169444465</v>
      </c>
      <c r="I31" s="21">
        <f>'D11'!I31+'P2'!I31</f>
        <v>16.86633282869451</v>
      </c>
      <c r="J31" s="21">
        <f>'D11'!J31+'P2'!J31</f>
        <v>16.545151879471639</v>
      </c>
      <c r="K31" s="21">
        <f>'D11'!K31+'P2'!K31</f>
        <v>17.08941049380082</v>
      </c>
      <c r="L31" s="21">
        <f>'D11'!L31+'P2'!L31</f>
        <v>16.90989820040652</v>
      </c>
      <c r="M31" s="21">
        <f>'D11'!M31+'P2'!M31</f>
        <v>17.429889362882811</v>
      </c>
      <c r="N31" s="21">
        <f>'D11'!N31+'P2'!N31</f>
        <v>16.367879739247488</v>
      </c>
      <c r="O31" s="21">
        <f>'D11'!O31+'P2'!O31</f>
        <v>16.208124311909103</v>
      </c>
      <c r="P31" s="21">
        <f>'D11'!P31+'P2'!P31</f>
        <v>16.367824991085421</v>
      </c>
      <c r="Q31" s="21">
        <f>'D11'!Q31+'P2'!Q31</f>
        <v>16.345819311945831</v>
      </c>
      <c r="R31" s="21">
        <f>'D11'!R31+'P2'!R31</f>
        <v>15.982253183639848</v>
      </c>
      <c r="S31" s="21">
        <f>'D11'!S31+'P2'!S31</f>
        <v>15.89763446161764</v>
      </c>
      <c r="T31" s="21">
        <f>'D11'!T31+'P2'!T31</f>
        <v>15.685965196941549</v>
      </c>
      <c r="U31" s="21">
        <f>'D11'!U31+'P2'!U31</f>
        <v>15.60886706801635</v>
      </c>
      <c r="V31" s="21">
        <f>'D11'!V31+'P2'!V31</f>
        <v>15.82019154433868</v>
      </c>
      <c r="W31" s="21">
        <f>'D11'!W31+'P2'!W31</f>
        <v>16.464197309333542</v>
      </c>
      <c r="X31" s="21">
        <f>'D11'!X31+'P2'!X31</f>
        <v>16.148716634642359</v>
      </c>
      <c r="Y31" s="21">
        <f>'D11'!Y31+'P2'!Y31</f>
        <v>15.96471935114565</v>
      </c>
      <c r="Z31" s="21">
        <f>'D11'!Z31+'P2'!Z31</f>
        <v>16.877537401406961</v>
      </c>
    </row>
    <row r="32" spans="1:26">
      <c r="A32" s="20" t="s">
        <v>57</v>
      </c>
      <c r="B32" s="20" t="s">
        <v>57</v>
      </c>
      <c r="C32" s="21">
        <f>'D11'!C32+'P2'!C32</f>
        <v>18.318577789282187</v>
      </c>
      <c r="D32" s="21">
        <f>'D11'!D32+'P2'!D32</f>
        <v>18.40309213310384</v>
      </c>
      <c r="E32" s="21">
        <f>'D11'!E32+'P2'!E32</f>
        <v>18.638446470029429</v>
      </c>
      <c r="F32" s="21">
        <f>'D11'!F32+'P2'!F32</f>
        <v>18.936061895287011</v>
      </c>
      <c r="G32" s="21">
        <f>'D11'!G32+'P2'!G32</f>
        <v>19.063190343926681</v>
      </c>
      <c r="H32" s="21">
        <f>'D11'!H32+'P2'!H32</f>
        <v>19.53867655262442</v>
      </c>
      <c r="I32" s="21">
        <f>'D11'!I32+'P2'!I32</f>
        <v>18.77193068666254</v>
      </c>
      <c r="J32" s="21">
        <f>'D11'!J32+'P2'!J32</f>
        <v>18.432056716293118</v>
      </c>
      <c r="K32" s="21">
        <f>'D11'!K32+'P2'!K32</f>
        <v>18.539019782166289</v>
      </c>
      <c r="L32" s="21">
        <f>'D11'!L32+'P2'!L32</f>
        <v>20.122287628040191</v>
      </c>
      <c r="M32" s="21">
        <f>'D11'!M32+'P2'!M32</f>
        <v>19.507245373940091</v>
      </c>
      <c r="N32" s="21">
        <f>'D11'!N32+'P2'!N32</f>
        <v>18.78690763968002</v>
      </c>
      <c r="O32" s="21">
        <f>'D11'!O32+'P2'!O32</f>
        <v>17.34787993858977</v>
      </c>
      <c r="P32" s="21">
        <f>'D11'!P32+'P2'!P32</f>
        <v>18.02793789288593</v>
      </c>
      <c r="Q32" s="21">
        <f>'D11'!Q32+'P2'!Q32</f>
        <v>17.454346455386979</v>
      </c>
      <c r="R32" s="21">
        <f>'D11'!R32+'P2'!R32</f>
        <v>16.856593653424348</v>
      </c>
      <c r="S32" s="21">
        <f>'D11'!S32+'P2'!S32</f>
        <v>16.728980952855778</v>
      </c>
      <c r="T32" s="21">
        <f>'D11'!T32+'P2'!T32</f>
        <v>16.309877201851069</v>
      </c>
      <c r="U32" s="21">
        <f>'D11'!U32+'P2'!U32</f>
        <v>15.993988535848828</v>
      </c>
      <c r="V32" s="21">
        <f>'D11'!V32+'P2'!V32</f>
        <v>15.883685336318511</v>
      </c>
      <c r="W32" s="21">
        <f>'D11'!W32+'P2'!W32</f>
        <v>17.34041234733423</v>
      </c>
      <c r="X32" s="21">
        <f>'D11'!X32+'P2'!X32</f>
        <v>17.094212121463329</v>
      </c>
      <c r="Y32" s="21">
        <f>'D11'!Y32+'P2'!Y32</f>
        <v>16.04085413645954</v>
      </c>
      <c r="Z32" s="21">
        <f>'D11'!Z32+'P2'!Z32</f>
        <v>15.64310058376941</v>
      </c>
    </row>
    <row r="33" spans="1:27" ht="30">
      <c r="A33" s="20" t="s">
        <v>58</v>
      </c>
      <c r="B33" s="20" t="s">
        <v>58</v>
      </c>
      <c r="C33" s="21">
        <f>'D11'!C33+'P2'!C33</f>
        <v>15.3910523879051</v>
      </c>
      <c r="D33" s="21">
        <f>'D11'!D33+'P2'!D33</f>
        <v>15.49406406770424</v>
      </c>
      <c r="E33" s="21">
        <f>'D11'!E33+'P2'!E33</f>
        <v>15.14746306689095</v>
      </c>
      <c r="F33" s="21">
        <f>'D11'!F33+'P2'!F33</f>
        <v>14.76041174533637</v>
      </c>
      <c r="G33" s="21">
        <f>'D11'!G33+'P2'!G33</f>
        <v>13.515517473742012</v>
      </c>
      <c r="H33" s="21">
        <f>'D11'!H33+'P2'!H33</f>
        <v>13.473653458110419</v>
      </c>
      <c r="I33" s="21">
        <f>'D11'!I33+'P2'!I33</f>
        <v>14.017092742984531</v>
      </c>
      <c r="J33" s="21">
        <f>'D11'!J33+'P2'!J33</f>
        <v>12.709579260537051</v>
      </c>
      <c r="K33" s="21">
        <f>'D11'!K33+'P2'!K33</f>
        <v>12.58929750719278</v>
      </c>
      <c r="L33" s="21">
        <f>'D11'!L33+'P2'!L33</f>
        <v>14.94306288389874</v>
      </c>
      <c r="M33" s="21">
        <f>'D11'!M33+'P2'!M33</f>
        <v>14.64452211179227</v>
      </c>
      <c r="N33" s="21">
        <f>'D11'!N33+'P2'!N33</f>
        <v>14.438876768888051</v>
      </c>
      <c r="O33" s="21">
        <f>'D11'!O33+'P2'!O33</f>
        <v>14.338997873618759</v>
      </c>
      <c r="P33" s="21">
        <f>'D11'!P33+'P2'!P33</f>
        <v>14.67551985110501</v>
      </c>
      <c r="Q33" s="21">
        <f>'D11'!Q33+'P2'!Q33</f>
        <v>14.778814116085849</v>
      </c>
      <c r="R33" s="21">
        <f>'D11'!R33+'P2'!R33</f>
        <v>14.93562026929154</v>
      </c>
      <c r="S33" s="21">
        <f>'D11'!S33+'P2'!S33</f>
        <v>14.973369846719319</v>
      </c>
      <c r="T33" s="21">
        <f>'D11'!T33+'P2'!T33</f>
        <v>15.20579536082529</v>
      </c>
      <c r="U33" s="21">
        <f>'D11'!U33+'P2'!U33</f>
        <v>14.86466186843256</v>
      </c>
      <c r="V33" s="21">
        <f>'D11'!V33+'P2'!V33</f>
        <v>15.71073007082871</v>
      </c>
      <c r="W33" s="21">
        <f>'D11'!W33+'P2'!W33</f>
        <v>16.724981439099061</v>
      </c>
      <c r="X33" s="21">
        <f>'D11'!X33+'P2'!X33</f>
        <v>16.7961926093143</v>
      </c>
      <c r="Y33" s="21">
        <f>'D11'!Y33+'P2'!Y33</f>
        <v>16.835172357180369</v>
      </c>
      <c r="Z33" s="21">
        <f>'D11'!Z33+'P2'!Z33</f>
        <v>16.4871326893808</v>
      </c>
    </row>
    <row r="34" spans="1:27">
      <c r="A34" s="20" t="s">
        <v>59</v>
      </c>
      <c r="B34" s="20" t="s">
        <v>59</v>
      </c>
      <c r="C34" s="21">
        <f>'D11'!C34+'P2'!C34</f>
        <v>17.779170541455859</v>
      </c>
      <c r="D34" s="21">
        <f>'D11'!D34+'P2'!D34</f>
        <v>18.057878858866701</v>
      </c>
      <c r="E34" s="21">
        <f>'D11'!E34+'P2'!E34</f>
        <v>18.115098806571588</v>
      </c>
      <c r="F34" s="21">
        <f>'D11'!F34+'P2'!F34</f>
        <v>17.911444961377871</v>
      </c>
      <c r="G34" s="21">
        <f>'D11'!G34+'P2'!G34</f>
        <v>17.598632027804602</v>
      </c>
      <c r="H34" s="21">
        <f>'D11'!H34+'P2'!H34</f>
        <v>17.600762803954531</v>
      </c>
      <c r="I34" s="21">
        <f>'D11'!I34+'P2'!I34</f>
        <v>17.271789905300199</v>
      </c>
      <c r="J34" s="21">
        <f>'D11'!J34+'P2'!J34</f>
        <v>16.203179120462828</v>
      </c>
      <c r="K34" s="21">
        <f>'D11'!K34+'P2'!K34</f>
        <v>17.124293432253111</v>
      </c>
      <c r="L34" s="21">
        <f>'D11'!L34+'P2'!L34</f>
        <v>19.076677043330431</v>
      </c>
      <c r="M34" s="21">
        <f>'D11'!M34+'P2'!M34</f>
        <v>19.46537715013277</v>
      </c>
      <c r="N34" s="21">
        <f>'D11'!N34+'P2'!N34</f>
        <v>19.848696865828011</v>
      </c>
      <c r="O34" s="21">
        <f>'D11'!O34+'P2'!O34</f>
        <v>19.574059518373438</v>
      </c>
      <c r="P34" s="21">
        <f>'D11'!P34+'P2'!P34</f>
        <v>18.862738756294611</v>
      </c>
      <c r="Q34" s="21">
        <f>'D11'!Q34+'P2'!Q34</f>
        <v>18.036762466437999</v>
      </c>
      <c r="R34" s="21">
        <f>'D11'!R34+'P2'!R34</f>
        <v>17.808670148026039</v>
      </c>
      <c r="S34" s="21">
        <f>'D11'!S34+'P2'!S34</f>
        <v>17.948896901273631</v>
      </c>
      <c r="T34" s="21">
        <f>'D11'!T34+'P2'!T34</f>
        <v>17.628142533561451</v>
      </c>
      <c r="U34" s="21">
        <f>'D11'!U34+'P2'!U34</f>
        <v>17.434635690776151</v>
      </c>
      <c r="V34" s="21">
        <f>'D11'!V34+'P2'!V34</f>
        <v>17.445906669255187</v>
      </c>
      <c r="W34" s="21">
        <f>'D11'!W34+'P2'!W34</f>
        <v>19.074129443259391</v>
      </c>
      <c r="X34" s="21">
        <f>'D11'!X34+'P2'!X34</f>
        <v>19.266051867633269</v>
      </c>
      <c r="Y34" s="21">
        <f>'D11'!Y34+'P2'!Y34</f>
        <v>17.980075851308428</v>
      </c>
      <c r="Z34" s="21">
        <f>'D11'!Z34+'P2'!Z34</f>
        <v>17.759264923635079</v>
      </c>
    </row>
    <row r="35" spans="1:27">
      <c r="A35" s="20" t="s">
        <v>60</v>
      </c>
      <c r="B35" s="20" t="s">
        <v>60</v>
      </c>
      <c r="C35" s="21">
        <f>'D11'!C35+'P2'!C35</f>
        <v>14.05718927249449</v>
      </c>
      <c r="D35" s="21">
        <f>'D11'!D35+'P2'!D35</f>
        <v>13.879576237092671</v>
      </c>
      <c r="E35" s="21">
        <f>'D11'!E35+'P2'!E35</f>
        <v>13.904346016773719</v>
      </c>
      <c r="F35" s="21">
        <f>'D11'!F35+'P2'!F35</f>
        <v>14.118026668061979</v>
      </c>
      <c r="G35" s="21">
        <f>'D11'!G35+'P2'!G35</f>
        <v>14.331574926836421</v>
      </c>
      <c r="H35" s="21">
        <f>'D11'!H35+'P2'!H35</f>
        <v>14.446053428320852</v>
      </c>
      <c r="I35" s="21">
        <f>'D11'!I35+'P2'!I35</f>
        <v>14.44989731098056</v>
      </c>
      <c r="J35" s="21">
        <f>'D11'!J35+'P2'!J35</f>
        <v>15.006760763627559</v>
      </c>
      <c r="K35" s="21">
        <f>'D11'!K35+'P2'!K35</f>
        <v>15.93760337710526</v>
      </c>
      <c r="L35" s="21">
        <f>'D11'!L35+'P2'!L35</f>
        <v>17.405754014482881</v>
      </c>
      <c r="M35" s="21">
        <f>'D11'!M35+'P2'!M35</f>
        <v>17.27297624739478</v>
      </c>
      <c r="N35" s="21">
        <f>'D11'!N35+'P2'!N35</f>
        <v>17.197409913071191</v>
      </c>
      <c r="O35" s="21">
        <f>'D11'!O35+'P2'!O35</f>
        <v>16.60105949627593</v>
      </c>
      <c r="P35" s="21">
        <f>'D11'!P35+'P2'!P35</f>
        <v>16.5826225659385</v>
      </c>
      <c r="Q35" s="21">
        <f>'D11'!Q35+'P2'!Q35</f>
        <v>16.46654455608504</v>
      </c>
      <c r="R35" s="21">
        <f>'D11'!R35+'P2'!R35</f>
        <v>16.335667346142788</v>
      </c>
      <c r="S35" s="21">
        <f>'D11'!S35+'P2'!S35</f>
        <v>15.995661493169479</v>
      </c>
      <c r="T35" s="21">
        <f>'D11'!T35+'P2'!T35</f>
        <v>15.61540617970226</v>
      </c>
      <c r="U35" s="21">
        <f>'D11'!U35+'P2'!U35</f>
        <v>15.614843484487039</v>
      </c>
      <c r="V35" s="21">
        <f>'D11'!V35+'P2'!V35</f>
        <v>15.88764546825025</v>
      </c>
      <c r="W35" s="21">
        <f>'D11'!W35+'P2'!W35</f>
        <v>18.320973703832941</v>
      </c>
      <c r="X35" s="21">
        <f>'D11'!X35+'P2'!X35</f>
        <v>17.75545256314577</v>
      </c>
      <c r="Y35" s="21">
        <f>'D11'!Y35+'P2'!Y35</f>
        <v>16.997893900026821</v>
      </c>
      <c r="Z35" s="21">
        <f>'D11'!Z35+'P2'!Z35</f>
        <v>16.630114714841419</v>
      </c>
    </row>
    <row r="36" spans="1:27">
      <c r="A36" s="20" t="s">
        <v>61</v>
      </c>
      <c r="B36" s="20" t="s">
        <v>61</v>
      </c>
      <c r="C36" s="21">
        <f>'D11'!C36+'P2'!C36</f>
        <v>20.609849758592539</v>
      </c>
      <c r="D36" s="21">
        <f>'D11'!D36+'P2'!D36</f>
        <v>20.846063895745708</v>
      </c>
      <c r="E36" s="21">
        <f>'D11'!E36+'P2'!E36</f>
        <v>21.13625774503824</v>
      </c>
      <c r="F36" s="21">
        <f>'D11'!F36+'P2'!F36</f>
        <v>21.42929855857448</v>
      </c>
      <c r="G36" s="21">
        <f>'D11'!G36+'P2'!G36</f>
        <v>20.993921087728669</v>
      </c>
      <c r="H36" s="21">
        <f>'D11'!H36+'P2'!H36</f>
        <v>20.879554486784201</v>
      </c>
      <c r="I36" s="21">
        <f>'D11'!I36+'P2'!I36</f>
        <v>20.69135856326546</v>
      </c>
      <c r="J36" s="21">
        <f>'D11'!J36+'P2'!J36</f>
        <v>20.304720406768869</v>
      </c>
      <c r="K36" s="21">
        <f>'D11'!K36+'P2'!K36</f>
        <v>20.758432837867048</v>
      </c>
      <c r="L36" s="21">
        <f>'D11'!L36+'P2'!L36</f>
        <v>21.625070581932079</v>
      </c>
      <c r="M36" s="21">
        <f>'D11'!M36+'P2'!M36</f>
        <v>20.76138431566552</v>
      </c>
      <c r="N36" s="21">
        <f>'D11'!N36+'P2'!N36</f>
        <v>20.524854683137058</v>
      </c>
      <c r="O36" s="21">
        <f>'D11'!O36+'P2'!O36</f>
        <v>21.080614050914562</v>
      </c>
      <c r="P36" s="21">
        <f>'D11'!P36+'P2'!P36</f>
        <v>21.697116999396052</v>
      </c>
      <c r="Q36" s="21">
        <f>'D11'!Q36+'P2'!Q36</f>
        <v>21.554095017184761</v>
      </c>
      <c r="R36" s="21">
        <f>'D11'!R36+'P2'!R36</f>
        <v>20.967780431004201</v>
      </c>
      <c r="S36" s="21">
        <f>'D11'!S36+'P2'!S36</f>
        <v>21.146665297819588</v>
      </c>
      <c r="T36" s="21">
        <f>'D11'!T36+'P2'!T36</f>
        <v>21.053732925411708</v>
      </c>
      <c r="U36" s="21">
        <f>'D11'!U36+'P2'!U36</f>
        <v>21.166147152073719</v>
      </c>
      <c r="V36" s="21">
        <f>'D11'!V36+'P2'!V36</f>
        <v>20.771666630574749</v>
      </c>
      <c r="W36" s="21">
        <f>'D11'!W36+'P2'!W36</f>
        <v>21.351497656432642</v>
      </c>
      <c r="X36" s="21">
        <f>'D11'!X36+'P2'!X36</f>
        <v>20.623779935720421</v>
      </c>
      <c r="Y36" s="21">
        <f>'D11'!Y36+'P2'!Y36</f>
        <v>20.305816789881931</v>
      </c>
      <c r="Z36" s="21">
        <f>'D11'!Z36+'P2'!Z36</f>
        <v>20.80026842277622</v>
      </c>
    </row>
    <row r="37" spans="1:27">
      <c r="A37" s="20" t="s">
        <v>62</v>
      </c>
      <c r="B37" s="20" t="s">
        <v>62</v>
      </c>
      <c r="C37" s="21">
        <f>'D11'!C37+'P2'!C37</f>
        <v>11.27242560073401</v>
      </c>
      <c r="D37" s="21">
        <f>'D11'!D37+'P2'!D37</f>
        <v>11.372787710332069</v>
      </c>
      <c r="E37" s="21">
        <f>'D11'!E37+'P2'!E37</f>
        <v>11.72766526832045</v>
      </c>
      <c r="F37" s="21">
        <f>'D11'!F37+'P2'!F37</f>
        <v>12.005602414016831</v>
      </c>
      <c r="G37" s="21">
        <f>'D11'!G37+'P2'!G37</f>
        <v>11.728036045972861</v>
      </c>
      <c r="H37" s="21">
        <f>'D11'!H37+'P2'!H37</f>
        <v>11.501909142265031</v>
      </c>
      <c r="I37" s="21">
        <f>'D11'!I37+'P2'!I37</f>
        <v>10.999752460566871</v>
      </c>
      <c r="J37" s="21">
        <f>'D11'!J37+'P2'!J37</f>
        <v>10.677539473401991</v>
      </c>
      <c r="K37" s="21">
        <f>'D11'!K37+'P2'!K37</f>
        <v>10.972323080868499</v>
      </c>
      <c r="L37" s="21">
        <f>'D11'!L37+'P2'!L37</f>
        <v>11.76706503823301</v>
      </c>
      <c r="M37" s="21">
        <f>'D11'!M37+'P2'!M37</f>
        <v>11.606463303845519</v>
      </c>
      <c r="N37" s="21">
        <f>'D11'!N37+'P2'!N37</f>
        <v>11.63109857162755</v>
      </c>
      <c r="O37" s="21">
        <f>'D11'!O37+'P2'!O37</f>
        <v>11.874811433210201</v>
      </c>
      <c r="P37" s="21">
        <f>'D11'!P37+'P2'!P37</f>
        <v>12.00554523014493</v>
      </c>
      <c r="Q37" s="21">
        <f>'D11'!Q37+'P2'!Q37</f>
        <v>12.03171412810366</v>
      </c>
      <c r="R37" s="21">
        <f>'D11'!R37+'P2'!R37</f>
        <v>12.21245817929319</v>
      </c>
      <c r="S37" s="21">
        <f>'D11'!S37+'P2'!S37</f>
        <v>12.23418222937854</v>
      </c>
      <c r="T37" s="21">
        <f>'D11'!T37+'P2'!T37</f>
        <v>12.288577820082772</v>
      </c>
      <c r="U37" s="21">
        <f>'D11'!U37+'P2'!U37</f>
        <v>12.084312198128881</v>
      </c>
      <c r="V37" s="21">
        <f>'D11'!V37+'P2'!V37</f>
        <v>12.15998095583085</v>
      </c>
      <c r="W37" s="21">
        <f>'D11'!W37+'P2'!W37</f>
        <v>12.790819282599639</v>
      </c>
      <c r="X37" s="21">
        <f>'D11'!X37+'P2'!X37</f>
        <v>12.348365411224929</v>
      </c>
      <c r="Y37" s="21">
        <f>'D11'!Y37+'P2'!Y37</f>
        <v>11.97821100544388</v>
      </c>
      <c r="Z37" s="21">
        <f>'D11'!Z37+'P2'!Z37</f>
        <v>12.170848033208191</v>
      </c>
    </row>
    <row r="38" spans="1:27" ht="30">
      <c r="A38" s="20" t="s">
        <v>63</v>
      </c>
      <c r="B38" s="20" t="s">
        <v>63</v>
      </c>
      <c r="C38" s="21">
        <f>'D11'!C38+'P2'!C38</f>
        <v>14.81614387255258</v>
      </c>
      <c r="D38" s="21">
        <f>'D11'!D38+'P2'!D38</f>
        <v>15.498785047136689</v>
      </c>
      <c r="E38" s="21">
        <f>'D11'!E38+'P2'!E38</f>
        <v>16.23012172675228</v>
      </c>
      <c r="F38" s="21">
        <f>'D11'!F38+'P2'!F38</f>
        <v>16.80595136108537</v>
      </c>
      <c r="G38" s="21">
        <f>'D11'!G38+'P2'!G38</f>
        <v>17.612769036402248</v>
      </c>
      <c r="H38" s="21">
        <f>'D11'!H38+'P2'!H38</f>
        <v>17.929235338148629</v>
      </c>
      <c r="I38" s="21">
        <f>'D11'!I38+'P2'!I38</f>
        <v>18.259379173635438</v>
      </c>
      <c r="J38" s="21">
        <f>'D11'!J38+'P2'!J38</f>
        <v>18.18660306596307</v>
      </c>
      <c r="K38" s="21">
        <f>'D11'!K38+'P2'!K38</f>
        <v>18.72822540160643</v>
      </c>
      <c r="L38" s="21">
        <f>'D11'!L38+'P2'!L38</f>
        <v>20.254945435246078</v>
      </c>
      <c r="M38" s="21">
        <f>'D11'!M38+'P2'!M38</f>
        <v>19.798725935670159</v>
      </c>
      <c r="N38" s="21">
        <f>'D11'!N38+'P2'!N38</f>
        <v>18.929742149297212</v>
      </c>
      <c r="O38" s="21">
        <f>'D11'!O38+'P2'!O38</f>
        <v>18.588913559139058</v>
      </c>
      <c r="P38" s="21">
        <f>'D11'!P38+'P2'!P38</f>
        <v>18.160047289684691</v>
      </c>
      <c r="Q38" s="21">
        <f>'D11'!Q38+'P2'!Q38</f>
        <v>17.92663035016113</v>
      </c>
      <c r="R38" s="21">
        <f>'D11'!R38+'P2'!R38</f>
        <v>17.515605669020502</v>
      </c>
      <c r="S38" s="21">
        <f>'D11'!S38+'P2'!S38</f>
        <v>17.149994100354231</v>
      </c>
      <c r="T38" s="21">
        <f>'D11'!T38+'P2'!T38</f>
        <v>16.647490830653041</v>
      </c>
      <c r="U38" s="21">
        <f>'D11'!U38+'P2'!U38</f>
        <v>16.57614351875943</v>
      </c>
      <c r="V38" s="21">
        <f>'D11'!V38+'P2'!V38</f>
        <v>16.940124561253501</v>
      </c>
      <c r="W38" s="21">
        <f>'D11'!W38+'P2'!W38</f>
        <v>19.891076051849168</v>
      </c>
      <c r="X38" s="21">
        <f>'D11'!X38+'P2'!X38</f>
        <v>19.762798634812299</v>
      </c>
      <c r="Y38" s="21">
        <f>'D11'!Y38+'P2'!Y38</f>
        <v>18.650679932299681</v>
      </c>
      <c r="Z38" s="21">
        <f>'D11'!Z38+'P2'!Z38</f>
        <v>18.549747545375588</v>
      </c>
    </row>
    <row r="39" spans="1:27" ht="30">
      <c r="A39" s="20" t="s">
        <v>64</v>
      </c>
      <c r="B39" s="20" t="s">
        <v>64</v>
      </c>
      <c r="C39" s="21">
        <f>'D11'!C39+'P2'!C39</f>
        <v>15.26366138481578</v>
      </c>
      <c r="D39" s="21">
        <f>'D11'!D39+'P2'!D39</f>
        <v>15.97412365930635</v>
      </c>
      <c r="E39" s="21">
        <f>'D11'!E39+'P2'!E39</f>
        <v>16.611816234225159</v>
      </c>
      <c r="F39" s="21">
        <f>'D11'!F39+'P2'!F39</f>
        <v>16.853577417088189</v>
      </c>
      <c r="G39" s="21">
        <f>'D11'!G39+'P2'!G39</f>
        <v>16.773182627175679</v>
      </c>
      <c r="H39" s="21">
        <f>'D11'!H39+'P2'!H39</f>
        <v>16.626487674049258</v>
      </c>
      <c r="I39" s="21">
        <f>'D11'!I39+'P2'!I39</f>
        <v>16.566956899321589</v>
      </c>
      <c r="J39" s="21">
        <f>'D11'!J39+'P2'!J39</f>
        <v>16.706264955892642</v>
      </c>
      <c r="K39" s="21">
        <f>'D11'!K39+'P2'!K39</f>
        <v>17.424152608873442</v>
      </c>
      <c r="L39" s="21">
        <f>'D11'!L39+'P2'!L39</f>
        <v>18.356272208161489</v>
      </c>
      <c r="M39" s="21">
        <f>'D11'!M39+'P2'!M39</f>
        <v>18.232402740360079</v>
      </c>
      <c r="N39" s="21">
        <f>'D11'!N39+'P2'!N39</f>
        <v>17.611497909066639</v>
      </c>
      <c r="O39" s="21">
        <f>'D11'!O39+'P2'!O39</f>
        <v>16.889152859270688</v>
      </c>
      <c r="P39" s="21">
        <f>'D11'!P39+'P2'!P39</f>
        <v>16.419965732429191</v>
      </c>
      <c r="Q39" s="21">
        <f>'D11'!Q39+'P2'!Q39</f>
        <v>15.994147564041121</v>
      </c>
      <c r="R39" s="21">
        <f>'D11'!R39+'P2'!R39</f>
        <v>15.746043395746129</v>
      </c>
      <c r="S39" s="21">
        <f>'D11'!S39+'P2'!S39</f>
        <v>15.714673883362291</v>
      </c>
      <c r="T39" s="21">
        <f>'D11'!T39+'P2'!T39</f>
        <v>15.47893035636873</v>
      </c>
      <c r="U39" s="21">
        <f>'D11'!U39+'P2'!U39</f>
        <v>15.469470006461879</v>
      </c>
      <c r="V39" s="21">
        <f>'D11'!V39+'P2'!V39</f>
        <v>15.59259013308367</v>
      </c>
      <c r="W39" s="21">
        <f>'D11'!W39+'P2'!W39</f>
        <v>16.489894256865362</v>
      </c>
      <c r="X39" s="21">
        <f>'D11'!X39+'P2'!X39</f>
        <v>15.8649338413206</v>
      </c>
      <c r="Y39" s="21">
        <f>'D11'!Y39+'P2'!Y39</f>
        <v>15.293301237483458</v>
      </c>
      <c r="Z39" s="21">
        <f>'D11'!Z39+'P2'!Z39</f>
        <v>14.898250557011369</v>
      </c>
    </row>
    <row r="40" spans="1:27">
      <c r="A40" s="20" t="s">
        <v>84</v>
      </c>
      <c r="B40" s="20" t="s">
        <v>84</v>
      </c>
      <c r="C40" s="21">
        <f>'D11'!C40+'P2'!C40</f>
        <v>15.16715432449093</v>
      </c>
      <c r="D40" s="21">
        <f>'D11'!D40+'P2'!D40</f>
        <v>15.175048969978491</v>
      </c>
      <c r="E40" s="21">
        <f>'D11'!E40+'P2'!E40</f>
        <v>15.41276325104602</v>
      </c>
      <c r="F40" s="21">
        <f>'D11'!F40+'P2'!F40</f>
        <v>15.53655836215286</v>
      </c>
      <c r="G40" s="21">
        <f>'D11'!G40+'P2'!G40</f>
        <v>15.447625483408331</v>
      </c>
      <c r="H40" s="21">
        <f>'D11'!H40+'P2'!H40</f>
        <v>15.513916277992159</v>
      </c>
      <c r="I40" s="21">
        <f>'D11'!I40+'P2'!I40</f>
        <v>15.25059877844134</v>
      </c>
      <c r="J40" s="21">
        <f>'D11'!J40+'P2'!J40</f>
        <v>15.051370366656691</v>
      </c>
      <c r="K40" s="21">
        <f>'D11'!K40+'P2'!K40</f>
        <v>15.40706301027237</v>
      </c>
      <c r="L40" s="21">
        <f>'D11'!L40+'P2'!L40</f>
        <v>16.64491751856448</v>
      </c>
      <c r="M40" s="21">
        <f>'D11'!M40+'P2'!M40</f>
        <v>16.42964163872502</v>
      </c>
      <c r="N40" s="21">
        <f>'D11'!N40+'P2'!N40</f>
        <v>16.111380884540409</v>
      </c>
      <c r="O40" s="21">
        <f>'D11'!O40+'P2'!O40</f>
        <v>16.059668614411091</v>
      </c>
      <c r="P40" s="21">
        <f>'D11'!P40+'P2'!P40</f>
        <v>16.082870168358959</v>
      </c>
      <c r="Q40" s="21">
        <f>'D11'!Q40+'P2'!Q40</f>
        <v>15.92537374780788</v>
      </c>
      <c r="R40" s="21">
        <f>'D11'!R40+'P2'!R40</f>
        <v>15.62751129109451</v>
      </c>
      <c r="S40" s="21">
        <f>'D11'!S40+'P2'!S40</f>
        <v>15.55857501586584</v>
      </c>
      <c r="T40" s="21">
        <f>'D11'!T40+'P2'!T40</f>
        <v>15.411755409897712</v>
      </c>
      <c r="U40" s="21">
        <f>'D11'!U40+'P2'!U40</f>
        <v>15.346203504438158</v>
      </c>
      <c r="V40" s="21">
        <f>'D11'!V40+'P2'!V40</f>
        <v>15.40627980828847</v>
      </c>
      <c r="W40" s="21">
        <f>'D11'!W40+'P2'!W40</f>
        <v>16.75226824176584</v>
      </c>
      <c r="X40" s="21">
        <f>'D11'!X40+'P2'!X40</f>
        <v>16.300510031426519</v>
      </c>
      <c r="Y40" s="21">
        <f>'D11'!Y40+'P2'!Y40</f>
        <v>15.76087563387329</v>
      </c>
      <c r="Z40" s="21">
        <f>'D11'!Z40+'P2'!Z40</f>
        <v>15.66771275272756</v>
      </c>
    </row>
    <row r="41" spans="1:27" ht="30">
      <c r="A41" s="20" t="s">
        <v>85</v>
      </c>
      <c r="B41" s="20" t="s">
        <v>85</v>
      </c>
      <c r="C41" s="21">
        <f>'D11'!C41+'P2'!C41</f>
        <v>15.624022930770849</v>
      </c>
      <c r="D41" s="21">
        <f>'D11'!D41+'P2'!D41</f>
        <v>15.651421754666671</v>
      </c>
      <c r="E41" s="21">
        <f>'D11'!E41+'P2'!E41</f>
        <v>15.904675852021839</v>
      </c>
      <c r="F41" s="21">
        <f>'D11'!F41+'P2'!F41</f>
        <v>16.03926424414799</v>
      </c>
      <c r="G41" s="21">
        <f>'D11'!G41+'P2'!G41</f>
        <v>15.897474074010971</v>
      </c>
      <c r="H41" s="21">
        <f>'D11'!H41+'P2'!H41</f>
        <v>15.948024300599879</v>
      </c>
      <c r="I41" s="21">
        <f>'D11'!I41+'P2'!I41</f>
        <v>15.69396816279146</v>
      </c>
      <c r="J41" s="21">
        <f>'D11'!J41+'P2'!J41</f>
        <v>15.48719193309226</v>
      </c>
      <c r="K41" s="21">
        <f>'D11'!K41+'P2'!K41</f>
        <v>15.860102915079899</v>
      </c>
      <c r="L41" s="21">
        <f>'D11'!L41+'P2'!L41</f>
        <v>17.034093753598402</v>
      </c>
      <c r="M41" s="21">
        <f>'D11'!M41+'P2'!M41</f>
        <v>16.82037523587735</v>
      </c>
      <c r="N41" s="21">
        <f>'D11'!N41+'P2'!N41</f>
        <v>16.449272286413759</v>
      </c>
      <c r="O41" s="21">
        <f>'D11'!O41+'P2'!O41</f>
        <v>16.4265204186771</v>
      </c>
      <c r="P41" s="21">
        <f>'D11'!P41+'P2'!P41</f>
        <v>16.48997805312062</v>
      </c>
      <c r="Q41" s="21">
        <f>'D11'!Q41+'P2'!Q41</f>
        <v>16.33412207302667</v>
      </c>
      <c r="R41" s="21">
        <f>'D11'!R41+'P2'!R41</f>
        <v>16.026194002016972</v>
      </c>
      <c r="S41" s="21">
        <f>'D11'!S41+'P2'!S41</f>
        <v>15.968451870798418</v>
      </c>
      <c r="T41" s="21">
        <f>'D11'!T41+'P2'!T41</f>
        <v>15.828401759722009</v>
      </c>
      <c r="U41" s="21">
        <f>'D11'!U41+'P2'!U41</f>
        <v>15.783666203671409</v>
      </c>
      <c r="V41" s="21">
        <f>'D11'!V41+'P2'!V41</f>
        <v>15.846652874282729</v>
      </c>
      <c r="W41" s="21">
        <f>'D11'!W41+'P2'!W41</f>
        <v>17.123657524594321</v>
      </c>
      <c r="X41" s="21">
        <f>'D11'!X41+'P2'!X41</f>
        <v>16.654560027954261</v>
      </c>
      <c r="Y41" s="21">
        <f>'D11'!Y41+'P2'!Y41</f>
        <v>16.087723358210489</v>
      </c>
      <c r="Z41" s="21">
        <f>'D11'!Z41+'P2'!Z41</f>
        <v>16.062917344129708</v>
      </c>
    </row>
    <row r="42" spans="1:27">
      <c r="A42"/>
    </row>
    <row r="43" spans="1:27">
      <c r="A43"/>
      <c r="B43" s="26" t="s">
        <v>65</v>
      </c>
      <c r="AA43" s="27" t="s">
        <v>0</v>
      </c>
    </row>
    <row r="44" spans="1:27">
      <c r="A4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5C1F-3A6C-4786-8550-D6D4C0BC3DE1}">
  <dimension ref="B1:N43"/>
  <sheetViews>
    <sheetView topLeftCell="A3" workbookViewId="0">
      <selection activeCell="D7" sqref="D7"/>
    </sheetView>
  </sheetViews>
  <sheetFormatPr baseColWidth="10" defaultRowHeight="15"/>
  <cols>
    <col min="1" max="2" width="11.42578125" style="15"/>
    <col min="3" max="3" width="12.42578125" style="15" bestFit="1" customWidth="1"/>
    <col min="4" max="6" width="11.5703125" style="15" bestFit="1" customWidth="1"/>
    <col min="7" max="7" width="11.5703125" style="15" customWidth="1"/>
    <col min="8" max="12" width="11.5703125" style="15" bestFit="1" customWidth="1"/>
    <col min="13" max="13" width="12.42578125" style="15" bestFit="1" customWidth="1"/>
    <col min="14" max="16384" width="11.42578125" style="15"/>
  </cols>
  <sheetData>
    <row r="1" spans="2:13">
      <c r="B1" s="16" t="s">
        <v>0</v>
      </c>
    </row>
    <row r="2" spans="2:13">
      <c r="B2" s="17" t="s">
        <v>1</v>
      </c>
    </row>
    <row r="3" spans="2:13">
      <c r="B3" s="17" t="s">
        <v>86</v>
      </c>
    </row>
    <row r="4" spans="2:13">
      <c r="B4" s="17" t="s">
        <v>2</v>
      </c>
    </row>
    <row r="6" spans="2:13" ht="30">
      <c r="B6" s="18" t="s">
        <v>3</v>
      </c>
      <c r="C6" s="19" t="s">
        <v>4</v>
      </c>
      <c r="D6" s="19" t="s">
        <v>11</v>
      </c>
      <c r="E6" s="19" t="s">
        <v>12</v>
      </c>
      <c r="F6" s="19" t="s">
        <v>13</v>
      </c>
      <c r="G6" s="19">
        <v>2017</v>
      </c>
      <c r="H6" s="19" t="s">
        <v>22</v>
      </c>
      <c r="I6" s="19" t="s">
        <v>23</v>
      </c>
      <c r="J6" s="19" t="s">
        <v>24</v>
      </c>
      <c r="K6" s="19" t="s">
        <v>25</v>
      </c>
      <c r="L6" s="19" t="s">
        <v>26</v>
      </c>
      <c r="M6" s="19" t="s">
        <v>27</v>
      </c>
    </row>
    <row r="7" spans="2:13" ht="15.75">
      <c r="B7" s="20" t="s">
        <v>30</v>
      </c>
      <c r="C7" s="63">
        <f>'P1'!C7</f>
        <v>16.712674707162989</v>
      </c>
      <c r="D7" s="63">
        <f>'P1'!J7</f>
        <v>16.705501633941722</v>
      </c>
      <c r="E7" s="63">
        <f>'P1'!K7</f>
        <v>17.120808681524231</v>
      </c>
      <c r="F7" s="63">
        <f>'P1'!L7</f>
        <v>18.146159699589802</v>
      </c>
      <c r="G7" s="63">
        <f>'P1'!T7</f>
        <v>16.940986517292931</v>
      </c>
      <c r="H7" s="63">
        <f>'P1'!U7</f>
        <v>16.78189744615015</v>
      </c>
      <c r="I7" s="63">
        <f>'P1'!V7</f>
        <v>16.88584706168518</v>
      </c>
      <c r="J7" s="63">
        <f>'P1'!W7</f>
        <v>18.147114252655491</v>
      </c>
      <c r="K7" s="63">
        <f>'P1'!X7</f>
        <v>18.44781753719165</v>
      </c>
      <c r="L7" s="63">
        <f>'P1'!Y7</f>
        <v>17.474727449523112</v>
      </c>
      <c r="M7" s="63">
        <f>'P1'!Z7</f>
        <v>17.651084963704971</v>
      </c>
    </row>
    <row r="8" spans="2:13" ht="15.75">
      <c r="B8" s="20" t="s">
        <v>31</v>
      </c>
      <c r="C8" s="63">
        <f>'P1'!C8</f>
        <v>14.92754403291408</v>
      </c>
      <c r="D8" s="63">
        <f>'P1'!J8</f>
        <v>15.291533731118971</v>
      </c>
      <c r="E8" s="63">
        <f>'P1'!K8</f>
        <v>15.862542861537271</v>
      </c>
      <c r="F8" s="63">
        <f>'P1'!L8</f>
        <v>16.915098254446139</v>
      </c>
      <c r="G8" s="63">
        <f>'P1'!T8</f>
        <v>16.516917181317801</v>
      </c>
      <c r="H8" s="63">
        <f>'P1'!U8</f>
        <v>16.537509483303051</v>
      </c>
      <c r="I8" s="63">
        <f>'P1'!V8</f>
        <v>16.361004152927691</v>
      </c>
      <c r="J8" s="63">
        <f>'P1'!W8</f>
        <v>17.3527210405414</v>
      </c>
      <c r="K8" s="63">
        <f>'P1'!X8</f>
        <v>16.632794701903038</v>
      </c>
      <c r="L8" s="63">
        <f>'P1'!Y8</f>
        <v>16.30172004437631</v>
      </c>
      <c r="M8" s="63">
        <f>'P1'!Z8</f>
        <v>16.581952728113052</v>
      </c>
    </row>
    <row r="9" spans="2:13" ht="15.75">
      <c r="B9" s="20" t="s">
        <v>32</v>
      </c>
      <c r="C9" s="63">
        <f>'P1'!C9</f>
        <v>18.494382367858798</v>
      </c>
      <c r="D9" s="63">
        <f>'P1'!J9</f>
        <v>18.845556808465147</v>
      </c>
      <c r="E9" s="63">
        <f>'P1'!K9</f>
        <v>19.08498341320465</v>
      </c>
      <c r="F9" s="63">
        <f>'P1'!L9</f>
        <v>21.14986374634546</v>
      </c>
      <c r="G9" s="63">
        <f>'P1'!T9</f>
        <v>19.69905276036479</v>
      </c>
      <c r="H9" s="63">
        <f>'P1'!U9</f>
        <v>19.742046585483109</v>
      </c>
      <c r="I9" s="63">
        <f>'P1'!V9</f>
        <v>19.639534345941712</v>
      </c>
      <c r="J9" s="63">
        <f>'P1'!W9</f>
        <v>21.25846702156737</v>
      </c>
      <c r="K9" s="63">
        <f>'P1'!X9</f>
        <v>20.097262500700019</v>
      </c>
      <c r="L9" s="63">
        <f>'P1'!Y9</f>
        <v>19.2711175963016</v>
      </c>
      <c r="M9" s="63">
        <f>'P1'!Z9</f>
        <v>19.857284554896182</v>
      </c>
    </row>
    <row r="10" spans="2:13" ht="15.75">
      <c r="B10" s="20" t="s">
        <v>35</v>
      </c>
      <c r="C10" s="63">
        <f>'P1'!C10</f>
        <v>14.803433762553659</v>
      </c>
      <c r="D10" s="63">
        <f>'P1'!J10</f>
        <v>15.192231350228401</v>
      </c>
      <c r="E10" s="63">
        <f>'P1'!K10</f>
        <v>15.190471284170361</v>
      </c>
      <c r="F10" s="63">
        <f>'P1'!L10</f>
        <v>16.332357961781831</v>
      </c>
      <c r="G10" s="63">
        <f>'P1'!T10</f>
        <v>14.64071511759018</v>
      </c>
      <c r="H10" s="63">
        <f>'P1'!U10</f>
        <v>15.433583532407209</v>
      </c>
      <c r="I10" s="63">
        <f>'P1'!V10</f>
        <v>15.533543028381169</v>
      </c>
      <c r="J10" s="63">
        <f>'P1'!W10</f>
        <v>16.805105692585759</v>
      </c>
      <c r="K10" s="63">
        <f>'P1'!X10</f>
        <v>16.33968028244599</v>
      </c>
      <c r="L10" s="63">
        <f>'P1'!Y10</f>
        <v>15.3827615593588</v>
      </c>
      <c r="M10" s="63">
        <f>'P1'!Z10</f>
        <v>15.370738284350988</v>
      </c>
    </row>
    <row r="11" spans="2:13" ht="15.75">
      <c r="B11" s="20" t="s">
        <v>36</v>
      </c>
      <c r="C11" s="63">
        <f>'P1'!C11</f>
        <v>23.04283667364837</v>
      </c>
      <c r="D11" s="63">
        <f>'P1'!J11</f>
        <v>23.339030773082861</v>
      </c>
      <c r="E11" s="63">
        <f>'P1'!K11</f>
        <v>24.088632286219507</v>
      </c>
      <c r="F11" s="63">
        <f>'P1'!L11</f>
        <v>27.091826530694902</v>
      </c>
      <c r="G11" s="63">
        <f>'P1'!T11</f>
        <v>23.932614683655828</v>
      </c>
      <c r="H11" s="63">
        <f>'P1'!U11</f>
        <v>23.899973676448131</v>
      </c>
      <c r="I11" s="63">
        <f>'P1'!V11</f>
        <v>23.687893301629693</v>
      </c>
      <c r="J11" s="63">
        <f>'P1'!W11</f>
        <v>24.182879238771122</v>
      </c>
      <c r="K11" s="63">
        <f>'P1'!X11</f>
        <v>23.07826271447875</v>
      </c>
      <c r="L11" s="63">
        <f>'P1'!Y11</f>
        <v>21.512973416799671</v>
      </c>
      <c r="M11" s="63">
        <f>'P1'!Z11</f>
        <v>22.25284689403556</v>
      </c>
    </row>
    <row r="12" spans="2:13" ht="15.75">
      <c r="B12" s="20" t="s">
        <v>37</v>
      </c>
      <c r="C12" s="63">
        <f>'P1'!C12</f>
        <v>18.325746559594151</v>
      </c>
      <c r="D12" s="63">
        <f>'P1'!J12</f>
        <v>14.882792878405301</v>
      </c>
      <c r="E12" s="63">
        <f>'P1'!K12</f>
        <v>17.184026919699697</v>
      </c>
      <c r="F12" s="63">
        <f>'P1'!L12</f>
        <v>18.718500484353022</v>
      </c>
      <c r="G12" s="63">
        <f>'P1'!T12</f>
        <v>16.869468195974171</v>
      </c>
      <c r="H12" s="63">
        <f>'P1'!U12</f>
        <v>16.733569084127339</v>
      </c>
      <c r="I12" s="63">
        <f>'P1'!V12</f>
        <v>17.195100921058462</v>
      </c>
      <c r="J12" s="63">
        <f>'P1'!W12</f>
        <v>17.968872384676029</v>
      </c>
      <c r="K12" s="63">
        <f>'P1'!X12</f>
        <v>17.261122096731139</v>
      </c>
      <c r="L12" s="63">
        <f>'P1'!Y12</f>
        <v>16.66337136373923</v>
      </c>
      <c r="M12" s="63">
        <f>'P1'!Z12</f>
        <v>18.1445493840334</v>
      </c>
    </row>
    <row r="13" spans="2:13" ht="15.75">
      <c r="B13" s="20" t="s">
        <v>38</v>
      </c>
      <c r="C13" s="63">
        <f>'P1'!C13</f>
        <v>20.183889842065909</v>
      </c>
      <c r="D13" s="63">
        <f>'P1'!J13</f>
        <v>21.23608059489251</v>
      </c>
      <c r="E13" s="63">
        <f>'P1'!K13</f>
        <v>21.985246045106081</v>
      </c>
      <c r="F13" s="63">
        <f>'P1'!L13</f>
        <v>24.520868297246</v>
      </c>
      <c r="G13" s="63">
        <f>'P1'!T13</f>
        <v>22.120014596850961</v>
      </c>
      <c r="H13" s="63">
        <f>'P1'!U13</f>
        <v>22.199176386882598</v>
      </c>
      <c r="I13" s="63">
        <f>'P1'!V13</f>
        <v>22.39285923913495</v>
      </c>
      <c r="J13" s="63">
        <f>'P1'!W13</f>
        <v>23.1319827232462</v>
      </c>
      <c r="K13" s="63">
        <f>'P1'!X13</f>
        <v>23.388834397260098</v>
      </c>
      <c r="L13" s="63">
        <f>'P1'!Y13</f>
        <v>22.991714731245402</v>
      </c>
      <c r="M13" s="63">
        <f>'P1'!Z13</f>
        <v>24.719923312771201</v>
      </c>
    </row>
    <row r="14" spans="2:13" ht="15.75">
      <c r="B14" s="23" t="s">
        <v>39</v>
      </c>
      <c r="C14" s="63">
        <f>'P1'!C14</f>
        <v>18.3143625120655</v>
      </c>
      <c r="D14" s="63">
        <f>'P1'!J14</f>
        <v>17.436159366828509</v>
      </c>
      <c r="E14" s="63">
        <f>'P1'!K14</f>
        <v>17.440072980915481</v>
      </c>
      <c r="F14" s="63">
        <f>'P1'!L14</f>
        <v>18.683701268317531</v>
      </c>
      <c r="G14" s="63">
        <f>'P1'!T14</f>
        <v>18.129577836002881</v>
      </c>
      <c r="H14" s="63">
        <f>'P1'!U14</f>
        <v>17.813098686962348</v>
      </c>
      <c r="I14" s="63">
        <f>'P1'!V14</f>
        <v>17.570200033977411</v>
      </c>
      <c r="J14" s="63">
        <f>'P1'!W14</f>
        <v>18.721017797620441</v>
      </c>
      <c r="K14" s="63">
        <f>'P1'!X14</f>
        <v>18.070287643370882</v>
      </c>
      <c r="L14" s="63">
        <f>'P1'!Y14</f>
        <v>17.95331838286387</v>
      </c>
      <c r="M14" s="63">
        <f>'P1'!Z14</f>
        <v>17.749553881220979</v>
      </c>
    </row>
    <row r="15" spans="2:13" ht="15.75">
      <c r="B15" s="20" t="s">
        <v>40</v>
      </c>
      <c r="C15" s="63">
        <f>'P1'!C15</f>
        <v>12.93732332860645</v>
      </c>
      <c r="D15" s="63">
        <f>'P1'!J15</f>
        <v>11.98609876407235</v>
      </c>
      <c r="E15" s="63">
        <f>'P1'!K15</f>
        <v>12.24521948657749</v>
      </c>
      <c r="F15" s="63">
        <f>'P1'!L15</f>
        <v>13.397812310861891</v>
      </c>
      <c r="G15" s="63">
        <f>'P1'!T15</f>
        <v>13.25173890985287</v>
      </c>
      <c r="H15" s="63">
        <f>'P1'!U15</f>
        <v>13.37428194210071</v>
      </c>
      <c r="I15" s="63">
        <f>'P1'!V15</f>
        <v>13.7090367989861</v>
      </c>
      <c r="J15" s="63">
        <f>'P1'!W15</f>
        <v>15.179208144665211</v>
      </c>
      <c r="K15" s="63">
        <f>'P1'!X15</f>
        <v>14.98509435707175</v>
      </c>
      <c r="L15" s="63">
        <f>'P1'!Y15</f>
        <v>14.489598745526521</v>
      </c>
      <c r="M15" s="63">
        <f>'P1'!Z15</f>
        <v>14.372256931586049</v>
      </c>
    </row>
    <row r="16" spans="2:13" ht="15.75">
      <c r="B16" s="20" t="s">
        <v>41</v>
      </c>
      <c r="C16" s="63">
        <f>'P1'!C16</f>
        <v>16.40482370659506</v>
      </c>
      <c r="D16" s="63">
        <f>'P1'!J16</f>
        <v>18.063285138204819</v>
      </c>
      <c r="E16" s="63">
        <f>'P1'!K16</f>
        <v>18.068958089970351</v>
      </c>
      <c r="F16" s="63">
        <f>'P1'!L16</f>
        <v>20.055256485410879</v>
      </c>
      <c r="G16" s="63">
        <f>'P1'!T16</f>
        <v>17.431090884576811</v>
      </c>
      <c r="H16" s="63">
        <f>'P1'!U16</f>
        <v>16.78481290898657</v>
      </c>
      <c r="I16" s="63">
        <f>'P1'!V16</f>
        <v>16.552434900097939</v>
      </c>
      <c r="J16" s="63">
        <f>'P1'!W16</f>
        <v>18.768706249566989</v>
      </c>
      <c r="K16" s="63">
        <f>'P1'!X16</f>
        <v>17.913083783985321</v>
      </c>
      <c r="L16" s="63">
        <f>'P1'!Y16</f>
        <v>16.512056287973039</v>
      </c>
      <c r="M16" s="63">
        <f>'P1'!Z16</f>
        <v>15.809720933572422</v>
      </c>
    </row>
    <row r="17" spans="2:13" ht="15.75">
      <c r="B17" s="20" t="s">
        <v>42</v>
      </c>
      <c r="C17" s="63">
        <f>'P1'!C17</f>
        <v>17.319074973701841</v>
      </c>
      <c r="D17" s="63">
        <f>'P1'!J17</f>
        <v>17.699441645707541</v>
      </c>
      <c r="E17" s="63">
        <f>'P1'!K17</f>
        <v>18.416183282831859</v>
      </c>
      <c r="F17" s="63">
        <f>'P1'!L17</f>
        <v>18.884572952795519</v>
      </c>
      <c r="G17" s="63">
        <f>'P1'!T17</f>
        <v>18.886432553811012</v>
      </c>
      <c r="H17" s="63">
        <f>'P1'!U17</f>
        <v>18.574555889077793</v>
      </c>
      <c r="I17" s="63">
        <f>'P1'!V17</f>
        <v>19.09325009903948</v>
      </c>
      <c r="J17" s="63">
        <f>'P1'!W17</f>
        <v>19.695276157486873</v>
      </c>
      <c r="K17" s="63">
        <f>'P1'!X17</f>
        <v>19.195668749921019</v>
      </c>
      <c r="L17" s="63">
        <f>'P1'!Y17</f>
        <v>18.912392095787261</v>
      </c>
      <c r="M17" s="63">
        <f>'P1'!Z17</f>
        <v>18.556666739249529</v>
      </c>
    </row>
    <row r="18" spans="2:13" ht="15.75">
      <c r="B18" s="20" t="s">
        <v>43</v>
      </c>
      <c r="C18" s="63">
        <f>'P1'!C18</f>
        <v>22.20416848869246</v>
      </c>
      <c r="D18" s="63">
        <f>'P1'!J18</f>
        <v>23.177503960590862</v>
      </c>
      <c r="E18" s="63">
        <f>'P1'!K18</f>
        <v>23.166944951628601</v>
      </c>
      <c r="F18" s="63">
        <f>'P1'!L18</f>
        <v>23.35690763828423</v>
      </c>
      <c r="G18" s="63">
        <f>'P1'!T18</f>
        <v>22.86254848821525</v>
      </c>
      <c r="H18" s="63">
        <f>'P1'!U18</f>
        <v>23.091692258408429</v>
      </c>
      <c r="I18" s="63">
        <f>'P1'!V18</f>
        <v>23.156493178637991</v>
      </c>
      <c r="J18" s="63">
        <f>'P1'!W18</f>
        <v>25.958513990230969</v>
      </c>
      <c r="K18" s="63">
        <f>'P1'!X18</f>
        <v>25.37093537657384</v>
      </c>
      <c r="L18" s="63">
        <f>'P1'!Y18</f>
        <v>23.895463420012092</v>
      </c>
      <c r="M18" s="63">
        <f>'P1'!Z18</f>
        <v>23.3635410367785</v>
      </c>
    </row>
    <row r="19" spans="2:13" ht="15.75">
      <c r="B19" s="20" t="s">
        <v>44</v>
      </c>
      <c r="C19" s="63">
        <f>'P1'!C19</f>
        <v>13.280853178657772</v>
      </c>
      <c r="D19" s="63">
        <f>'P1'!J19</f>
        <v>15.038763301843389</v>
      </c>
      <c r="E19" s="63">
        <f>'P1'!K19</f>
        <v>16.681707808444681</v>
      </c>
      <c r="F19" s="63">
        <f>'P1'!L19</f>
        <v>18.107038624423311</v>
      </c>
      <c r="G19" s="63">
        <f>'P1'!T19</f>
        <v>10.255935873908189</v>
      </c>
      <c r="H19" s="63">
        <f>'P1'!U19</f>
        <v>10.008906593408371</v>
      </c>
      <c r="I19" s="63">
        <f>'P1'!V19</f>
        <v>9.9698923768404306</v>
      </c>
      <c r="J19" s="63">
        <f>'P1'!W19</f>
        <v>10.356085718767011</v>
      </c>
      <c r="K19" s="63">
        <f>'P1'!X19</f>
        <v>9.5243375176761997</v>
      </c>
      <c r="L19" s="63">
        <f>'P1'!Y19</f>
        <v>8.8559743368292594</v>
      </c>
      <c r="M19" s="63">
        <f>'P1'!Z19</f>
        <v>9.9329386375378093</v>
      </c>
    </row>
    <row r="20" spans="2:13" ht="15.75">
      <c r="B20" s="20" t="s">
        <v>45</v>
      </c>
      <c r="C20" s="63">
        <f>'P1'!C20</f>
        <v>18.038512062356581</v>
      </c>
      <c r="D20" s="63">
        <f>'P1'!J20</f>
        <v>16.836875783082629</v>
      </c>
      <c r="E20" s="63">
        <f>'P1'!K20</f>
        <v>16.999300235450828</v>
      </c>
      <c r="F20" s="63">
        <f>'P1'!L20</f>
        <v>17.030251796601561</v>
      </c>
      <c r="G20" s="63">
        <f>'P1'!T20</f>
        <v>17.167450863324181</v>
      </c>
      <c r="H20" s="63">
        <f>'P1'!U20</f>
        <v>17.295130022544271</v>
      </c>
      <c r="I20" s="63">
        <f>'P1'!V20</f>
        <v>17.018492157716182</v>
      </c>
      <c r="J20" s="63">
        <f>'P1'!W20</f>
        <v>17.64290739326222</v>
      </c>
      <c r="K20" s="63">
        <f>'P1'!X20</f>
        <v>16.585591539565019</v>
      </c>
      <c r="L20" s="63">
        <f>'P1'!Y20</f>
        <v>15.616326479158889</v>
      </c>
      <c r="M20" s="63">
        <f>'P1'!Z20</f>
        <v>16.786829616015439</v>
      </c>
    </row>
    <row r="21" spans="2:13" ht="15.75">
      <c r="B21" s="20" t="s">
        <v>46</v>
      </c>
      <c r="C21" s="63">
        <f>'P1'!C21</f>
        <v>14.768897898861489</v>
      </c>
      <c r="D21" s="63">
        <f>'P1'!J21</f>
        <v>15.290854216324739</v>
      </c>
      <c r="E21" s="63">
        <f>'P1'!K21</f>
        <v>15.73018450601163</v>
      </c>
      <c r="F21" s="63">
        <f>'P1'!L21</f>
        <v>16.581205257120281</v>
      </c>
      <c r="G21" s="63">
        <f>'P1'!T21</f>
        <v>15.34640723694506</v>
      </c>
      <c r="H21" s="63">
        <f>'P1'!U21</f>
        <v>15.33386914339316</v>
      </c>
      <c r="I21" s="63">
        <f>'P1'!V21</f>
        <v>15.219613819177869</v>
      </c>
      <c r="J21" s="63">
        <f>'P1'!W21</f>
        <v>16.580241134808681</v>
      </c>
      <c r="K21" s="63">
        <f>'P1'!X21</f>
        <v>15.916245438145859</v>
      </c>
      <c r="L21" s="63">
        <f>'P1'!Y21</f>
        <v>15.184409802654899</v>
      </c>
      <c r="M21" s="63">
        <f>'P1'!Z21</f>
        <v>14.502857000000089</v>
      </c>
    </row>
    <row r="22" spans="2:13" ht="15.75">
      <c r="B22" s="20" t="s">
        <v>47</v>
      </c>
      <c r="C22" s="63" t="e">
        <f>'P1'!C22</f>
        <v>#VALUE!</v>
      </c>
      <c r="D22" s="63">
        <f>'P1'!J22</f>
        <v>9.3043209142828296</v>
      </c>
      <c r="E22" s="63">
        <f>'P1'!K22</f>
        <v>9.3317883733170106</v>
      </c>
      <c r="F22" s="63">
        <f>'P1'!L22</f>
        <v>9.8842401397830493</v>
      </c>
      <c r="G22" s="63">
        <f>'P1'!T22</f>
        <v>8.9450940472595803</v>
      </c>
      <c r="H22" s="63">
        <f>'P1'!U22</f>
        <v>8.9646966630083504</v>
      </c>
      <c r="I22" s="63">
        <f>'P1'!V22</f>
        <v>9.0892307515825106</v>
      </c>
      <c r="J22" s="63">
        <f>'P1'!W22</f>
        <v>9.7563402675087012</v>
      </c>
      <c r="K22" s="63">
        <f>'P1'!X22</f>
        <v>9.8938051593266092</v>
      </c>
      <c r="L22" s="63">
        <f>'P1'!Y22</f>
        <v>10.035253859905161</v>
      </c>
      <c r="M22" s="63">
        <f>'P1'!Z22</f>
        <v>9.5106117880598902</v>
      </c>
    </row>
    <row r="23" spans="2:13" ht="15.75">
      <c r="B23" s="20" t="s">
        <v>48</v>
      </c>
      <c r="C23" s="63">
        <f>'P1'!C23</f>
        <v>8.6666086555539898</v>
      </c>
      <c r="D23" s="63">
        <f>'P1'!J23</f>
        <v>9.6746235681327697</v>
      </c>
      <c r="E23" s="63">
        <f>'P1'!K23</f>
        <v>9.9380542986462999</v>
      </c>
      <c r="F23" s="63">
        <f>'P1'!L23</f>
        <v>10.089480210195841</v>
      </c>
      <c r="G23" s="63">
        <f>'P1'!T23</f>
        <v>9.3968935194445713</v>
      </c>
      <c r="H23" s="63">
        <f>'P1'!U23</f>
        <v>9.540056438185939</v>
      </c>
      <c r="I23" s="63">
        <f>'P1'!V23</f>
        <v>9.9187574913837597</v>
      </c>
      <c r="J23" s="63">
        <f>'P1'!W23</f>
        <v>10.28939261338477</v>
      </c>
      <c r="K23" s="63">
        <f>'P1'!X23</f>
        <v>10.294494442153869</v>
      </c>
      <c r="L23" s="63">
        <f>'P1'!Y23</f>
        <v>10.620585455216</v>
      </c>
      <c r="M23" s="63">
        <f>'P1'!Z23</f>
        <v>10.364163693209701</v>
      </c>
    </row>
    <row r="24" spans="2:13" ht="15.75">
      <c r="B24" s="20" t="s">
        <v>49</v>
      </c>
      <c r="C24" s="63">
        <f>'P1'!C24</f>
        <v>17.808703275519228</v>
      </c>
      <c r="D24" s="63">
        <f>'P1'!J24</f>
        <v>16.681507515321169</v>
      </c>
      <c r="E24" s="63">
        <f>'P1'!K24</f>
        <v>18.94176364560796</v>
      </c>
      <c r="F24" s="63">
        <f>'P1'!L24</f>
        <v>19.081468852108451</v>
      </c>
      <c r="G24" s="63">
        <f>'P1'!T24</f>
        <v>17.11941456412865</v>
      </c>
      <c r="H24" s="63">
        <f>'P1'!U24</f>
        <v>17.046263222583448</v>
      </c>
      <c r="I24" s="63">
        <f>'P1'!V24</f>
        <v>17.75956242569206</v>
      </c>
      <c r="J24" s="63">
        <f>'P1'!W24</f>
        <v>18.926791845427498</v>
      </c>
      <c r="K24" s="63">
        <f>'P1'!X24</f>
        <v>18.773652405274198</v>
      </c>
      <c r="L24" s="63">
        <f>'P1'!Y24</f>
        <v>18.823246044666462</v>
      </c>
      <c r="M24" s="63">
        <f>'P1'!Z24</f>
        <v>18.52293339023273</v>
      </c>
    </row>
    <row r="25" spans="2:13" ht="15.75">
      <c r="B25" s="20" t="s">
        <v>50</v>
      </c>
      <c r="C25" s="63">
        <f>'P1'!C25</f>
        <v>19.266178661323551</v>
      </c>
      <c r="D25" s="63">
        <f>'P1'!J25</f>
        <v>14.87390820133054</v>
      </c>
      <c r="E25" s="63">
        <f>'P1'!K25</f>
        <v>16.20348325731899</v>
      </c>
      <c r="F25" s="63">
        <f>'P1'!L25</f>
        <v>18.290202840347412</v>
      </c>
      <c r="G25" s="63">
        <f>'P1'!T25</f>
        <v>14.10943417495306</v>
      </c>
      <c r="H25" s="63">
        <f>'P1'!U25</f>
        <v>13.93462815188146</v>
      </c>
      <c r="I25" s="63">
        <f>'P1'!V25</f>
        <v>14.407819819289788</v>
      </c>
      <c r="J25" s="63">
        <f>'P1'!W25</f>
        <v>15.645800222917529</v>
      </c>
      <c r="K25" s="63">
        <f>'P1'!X25</f>
        <v>14.91240375505234</v>
      </c>
      <c r="L25" s="63">
        <f>'P1'!Y25</f>
        <v>14.367850187672801</v>
      </c>
      <c r="M25" s="63">
        <f>'P1'!Z25</f>
        <v>14.45668813291147</v>
      </c>
    </row>
    <row r="26" spans="2:13" ht="30">
      <c r="B26" s="20" t="s">
        <v>51</v>
      </c>
      <c r="C26" s="63">
        <f>'P1'!C26</f>
        <v>13.035093015421939</v>
      </c>
      <c r="D26" s="63">
        <f>'P1'!J26</f>
        <v>12.486138121125279</v>
      </c>
      <c r="E26" s="63">
        <f>'P1'!K26</f>
        <v>12.616285023286562</v>
      </c>
      <c r="F26" s="63">
        <f>'P1'!L26</f>
        <v>14.00856828767637</v>
      </c>
      <c r="G26" s="63">
        <f>'P1'!T26</f>
        <v>13.592823257230201</v>
      </c>
      <c r="H26" s="63">
        <f>'P1'!U26</f>
        <v>14.03519066929576</v>
      </c>
      <c r="I26" s="63">
        <f>'P1'!V26</f>
        <v>14.421335091761051</v>
      </c>
      <c r="J26" s="63">
        <f>'P1'!W26</f>
        <v>15.09193432604202</v>
      </c>
      <c r="K26" s="63">
        <f>'P1'!X26</f>
        <v>14.382595784516639</v>
      </c>
      <c r="L26" s="63">
        <f>'P1'!Y26</f>
        <v>14.694862567555409</v>
      </c>
      <c r="M26" s="63">
        <f>'P1'!Z26</f>
        <v>15.789395642309291</v>
      </c>
    </row>
    <row r="27" spans="2:13" ht="15.75">
      <c r="B27" s="20" t="s">
        <v>52</v>
      </c>
      <c r="C27" s="63" t="e">
        <f>'P1'!C27</f>
        <v>#VALUE!</v>
      </c>
      <c r="D27" s="63">
        <f>'P1'!J27</f>
        <v>9.8767724754833708</v>
      </c>
      <c r="E27" s="63">
        <f>'P1'!K27</f>
        <v>10.191367018239099</v>
      </c>
      <c r="F27" s="63">
        <f>'P1'!L27</f>
        <v>11.305153884512011</v>
      </c>
      <c r="G27" s="63">
        <f>'P1'!T27</f>
        <v>11.14331190325756</v>
      </c>
      <c r="H27" s="63">
        <f>'P1'!U27</f>
        <v>11.1371618107333</v>
      </c>
      <c r="I27" s="63">
        <f>'P1'!V27</f>
        <v>11.055529554048031</v>
      </c>
      <c r="J27" s="63">
        <f>'P1'!W27</f>
        <v>12.12646294645301</v>
      </c>
      <c r="K27" s="63">
        <f>'P1'!X27</f>
        <v>11.337327142149579</v>
      </c>
      <c r="L27" s="63">
        <f>'P1'!Y27</f>
        <v>11.070030192410599</v>
      </c>
      <c r="M27" s="63">
        <f>'P1'!Z27</f>
        <v>11.04267011536245</v>
      </c>
    </row>
    <row r="28" spans="2:13" ht="30">
      <c r="B28" s="20" t="s">
        <v>53</v>
      </c>
      <c r="C28" s="63">
        <f>'P1'!C28</f>
        <v>14.57017056951598</v>
      </c>
      <c r="D28" s="63">
        <f>'P1'!J28</f>
        <v>14.681546304845249</v>
      </c>
      <c r="E28" s="63">
        <f>'P1'!K28</f>
        <v>14.640126884886969</v>
      </c>
      <c r="F28" s="63">
        <f>'P1'!L28</f>
        <v>16.017188930658719</v>
      </c>
      <c r="G28" s="63">
        <f>'P1'!T28</f>
        <v>14.261894012340502</v>
      </c>
      <c r="H28" s="63">
        <f>'P1'!U28</f>
        <v>14.237627862253621</v>
      </c>
      <c r="I28" s="63">
        <f>'P1'!V28</f>
        <v>14.18482537869064</v>
      </c>
      <c r="J28" s="63">
        <f>'P1'!W28</f>
        <v>15.151941974100479</v>
      </c>
      <c r="K28" s="63">
        <f>'P1'!X28</f>
        <v>14.841455891425049</v>
      </c>
      <c r="L28" s="63">
        <f>'P1'!Y28</f>
        <v>14.345656155038139</v>
      </c>
      <c r="M28" s="63">
        <f>'P1'!Z28</f>
        <v>14.61784808715632</v>
      </c>
    </row>
    <row r="29" spans="2:13" ht="30">
      <c r="B29" s="20" t="s">
        <v>54</v>
      </c>
      <c r="C29" s="63">
        <f>'P1'!C29</f>
        <v>14.86598714953271</v>
      </c>
      <c r="D29" s="63">
        <f>'P1'!J29</f>
        <v>15.38636867694483</v>
      </c>
      <c r="E29" s="63">
        <f>'P1'!K29</f>
        <v>16.387849381751369</v>
      </c>
      <c r="F29" s="63">
        <f>'P1'!L29</f>
        <v>16.4309469036113</v>
      </c>
      <c r="G29" s="63">
        <f>'P1'!T29</f>
        <v>14.81479404935936</v>
      </c>
      <c r="H29" s="63">
        <f>'P1'!U29</f>
        <v>15.075156855764561</v>
      </c>
      <c r="I29" s="63">
        <f>'P1'!V29</f>
        <v>15.485815986999921</v>
      </c>
      <c r="J29" s="63">
        <f>'P1'!W29</f>
        <v>16.330010061282358</v>
      </c>
      <c r="K29" s="63">
        <f>'P1'!X29</f>
        <v>16.999453433053912</v>
      </c>
      <c r="L29" s="63">
        <f>'P1'!Y29</f>
        <v>16.625831231693837</v>
      </c>
      <c r="M29" s="63" t="e">
        <f>'P1'!Z29</f>
        <v>#VALUE!</v>
      </c>
    </row>
    <row r="30" spans="2:13" ht="15.75">
      <c r="B30" s="20" t="s">
        <v>55</v>
      </c>
      <c r="C30" s="63">
        <f>'P1'!C30</f>
        <v>18.13307252115791</v>
      </c>
      <c r="D30" s="63">
        <f>'P1'!J30</f>
        <v>17.716575133867252</v>
      </c>
      <c r="E30" s="63">
        <f>'P1'!K30</f>
        <v>17.42942297021321</v>
      </c>
      <c r="F30" s="63">
        <f>'P1'!L30</f>
        <v>20.324038247137352</v>
      </c>
      <c r="G30" s="63">
        <f>'P1'!T30</f>
        <v>22.365180976936308</v>
      </c>
      <c r="H30" s="63">
        <f>'P1'!U30</f>
        <v>21.72711872036448</v>
      </c>
      <c r="I30" s="63">
        <f>'P1'!V30</f>
        <v>22.713631069990949</v>
      </c>
      <c r="J30" s="63">
        <f>'P1'!W30</f>
        <v>24.400684659439708</v>
      </c>
      <c r="K30" s="63">
        <f>'P1'!X30</f>
        <v>20.739507637841559</v>
      </c>
      <c r="L30" s="63">
        <f>'P1'!Y30</f>
        <v>16.797163374029239</v>
      </c>
      <c r="M30" s="63">
        <f>'P1'!Z30</f>
        <v>20.077148151760483</v>
      </c>
    </row>
    <row r="31" spans="2:13" ht="15.75">
      <c r="B31" s="20" t="s">
        <v>56</v>
      </c>
      <c r="C31" s="63">
        <f>'P1'!C31</f>
        <v>17.475644199774152</v>
      </c>
      <c r="D31" s="63">
        <f>'P1'!J31</f>
        <v>16.545151879471639</v>
      </c>
      <c r="E31" s="63">
        <f>'P1'!K31</f>
        <v>17.08941049380082</v>
      </c>
      <c r="F31" s="63">
        <f>'P1'!L31</f>
        <v>16.90989820040652</v>
      </c>
      <c r="G31" s="63">
        <f>'P1'!T31</f>
        <v>15.685965196941549</v>
      </c>
      <c r="H31" s="63">
        <f>'P1'!U31</f>
        <v>15.60886706801635</v>
      </c>
      <c r="I31" s="63">
        <f>'P1'!V31</f>
        <v>15.82019154433868</v>
      </c>
      <c r="J31" s="63">
        <f>'P1'!W31</f>
        <v>16.464197309333542</v>
      </c>
      <c r="K31" s="63">
        <f>'P1'!X31</f>
        <v>16.148716634642359</v>
      </c>
      <c r="L31" s="63">
        <f>'P1'!Y31</f>
        <v>15.96471935114565</v>
      </c>
      <c r="M31" s="63">
        <f>'P1'!Z31</f>
        <v>16.877537401406961</v>
      </c>
    </row>
    <row r="32" spans="2:13" ht="15.75">
      <c r="B32" s="20" t="s">
        <v>57</v>
      </c>
      <c r="C32" s="63">
        <f>'P1'!C32</f>
        <v>18.318577789282187</v>
      </c>
      <c r="D32" s="63">
        <f>'P1'!J32</f>
        <v>18.432056716293118</v>
      </c>
      <c r="E32" s="63">
        <f>'P1'!K32</f>
        <v>18.539019782166289</v>
      </c>
      <c r="F32" s="63">
        <f>'P1'!L32</f>
        <v>20.122287628040191</v>
      </c>
      <c r="G32" s="63">
        <f>'P1'!T32</f>
        <v>16.309877201851069</v>
      </c>
      <c r="H32" s="63">
        <f>'P1'!U32</f>
        <v>15.993988535848828</v>
      </c>
      <c r="I32" s="63">
        <f>'P1'!V32</f>
        <v>15.883685336318511</v>
      </c>
      <c r="J32" s="63">
        <f>'P1'!W32</f>
        <v>17.34041234733423</v>
      </c>
      <c r="K32" s="63">
        <f>'P1'!X32</f>
        <v>17.094212121463329</v>
      </c>
      <c r="L32" s="63">
        <f>'P1'!Y32</f>
        <v>16.04085413645954</v>
      </c>
      <c r="M32" s="63">
        <f>'P1'!Z32</f>
        <v>15.64310058376941</v>
      </c>
    </row>
    <row r="33" spans="2:14" ht="30">
      <c r="B33" s="20" t="s">
        <v>58</v>
      </c>
      <c r="C33" s="63">
        <f>'P1'!C33</f>
        <v>15.3910523879051</v>
      </c>
      <c r="D33" s="63">
        <f>'P1'!J33</f>
        <v>12.709579260537051</v>
      </c>
      <c r="E33" s="63">
        <f>'P1'!K33</f>
        <v>12.58929750719278</v>
      </c>
      <c r="F33" s="63">
        <f>'P1'!L33</f>
        <v>14.94306288389874</v>
      </c>
      <c r="G33" s="63">
        <f>'P1'!T33</f>
        <v>15.20579536082529</v>
      </c>
      <c r="H33" s="63">
        <f>'P1'!U33</f>
        <v>14.86466186843256</v>
      </c>
      <c r="I33" s="63">
        <f>'P1'!V33</f>
        <v>15.71073007082871</v>
      </c>
      <c r="J33" s="63">
        <f>'P1'!W33</f>
        <v>16.724981439099061</v>
      </c>
      <c r="K33" s="63">
        <f>'P1'!X33</f>
        <v>16.7961926093143</v>
      </c>
      <c r="L33" s="63">
        <f>'P1'!Y33</f>
        <v>16.835172357180369</v>
      </c>
      <c r="M33" s="63">
        <f>'P1'!Z33</f>
        <v>16.4871326893808</v>
      </c>
    </row>
    <row r="34" spans="2:14" ht="15.75">
      <c r="B34" s="20" t="s">
        <v>59</v>
      </c>
      <c r="C34" s="63">
        <f>'P1'!C34</f>
        <v>17.779170541455859</v>
      </c>
      <c r="D34" s="63">
        <f>'P1'!J34</f>
        <v>16.203179120462828</v>
      </c>
      <c r="E34" s="63">
        <f>'P1'!K34</f>
        <v>17.124293432253111</v>
      </c>
      <c r="F34" s="63">
        <f>'P1'!L34</f>
        <v>19.076677043330431</v>
      </c>
      <c r="G34" s="63">
        <f>'P1'!T34</f>
        <v>17.628142533561451</v>
      </c>
      <c r="H34" s="63">
        <f>'P1'!U34</f>
        <v>17.434635690776151</v>
      </c>
      <c r="I34" s="63">
        <f>'P1'!V34</f>
        <v>17.445906669255187</v>
      </c>
      <c r="J34" s="63">
        <f>'P1'!W34</f>
        <v>19.074129443259391</v>
      </c>
      <c r="K34" s="63">
        <f>'P1'!X34</f>
        <v>19.266051867633269</v>
      </c>
      <c r="L34" s="63">
        <f>'P1'!Y34</f>
        <v>17.980075851308428</v>
      </c>
      <c r="M34" s="63">
        <f>'P1'!Z34</f>
        <v>17.759264923635079</v>
      </c>
    </row>
    <row r="35" spans="2:14" ht="15.75">
      <c r="B35" s="20" t="s">
        <v>60</v>
      </c>
      <c r="C35" s="63">
        <f>'P1'!C35</f>
        <v>14.05718927249449</v>
      </c>
      <c r="D35" s="63">
        <f>'P1'!J35</f>
        <v>15.006760763627559</v>
      </c>
      <c r="E35" s="63">
        <f>'P1'!K35</f>
        <v>15.93760337710526</v>
      </c>
      <c r="F35" s="63">
        <f>'P1'!L35</f>
        <v>17.405754014482881</v>
      </c>
      <c r="G35" s="63">
        <f>'P1'!T35</f>
        <v>15.61540617970226</v>
      </c>
      <c r="H35" s="63">
        <f>'P1'!U35</f>
        <v>15.614843484487039</v>
      </c>
      <c r="I35" s="63">
        <f>'P1'!V35</f>
        <v>15.88764546825025</v>
      </c>
      <c r="J35" s="63">
        <f>'P1'!W35</f>
        <v>18.320973703832941</v>
      </c>
      <c r="K35" s="63">
        <f>'P1'!X35</f>
        <v>17.75545256314577</v>
      </c>
      <c r="L35" s="63">
        <f>'P1'!Y35</f>
        <v>16.997893900026821</v>
      </c>
      <c r="M35" s="63">
        <f>'P1'!Z35</f>
        <v>16.630114714841419</v>
      </c>
    </row>
    <row r="36" spans="2:14" ht="15.75">
      <c r="B36" s="20" t="s">
        <v>61</v>
      </c>
      <c r="C36" s="63">
        <f>'P1'!C36</f>
        <v>20.609849758592539</v>
      </c>
      <c r="D36" s="63">
        <f>'P1'!J36</f>
        <v>20.304720406768869</v>
      </c>
      <c r="E36" s="63">
        <f>'P1'!K36</f>
        <v>20.758432837867048</v>
      </c>
      <c r="F36" s="63">
        <f>'P1'!L36</f>
        <v>21.625070581932079</v>
      </c>
      <c r="G36" s="63">
        <f>'P1'!T36</f>
        <v>21.053732925411708</v>
      </c>
      <c r="H36" s="63">
        <f>'P1'!U36</f>
        <v>21.166147152073719</v>
      </c>
      <c r="I36" s="63">
        <f>'P1'!V36</f>
        <v>20.771666630574749</v>
      </c>
      <c r="J36" s="63">
        <f>'P1'!W36</f>
        <v>21.351497656432642</v>
      </c>
      <c r="K36" s="63">
        <f>'P1'!X36</f>
        <v>20.623779935720421</v>
      </c>
      <c r="L36" s="63">
        <f>'P1'!Y36</f>
        <v>20.305816789881931</v>
      </c>
      <c r="M36" s="63">
        <f>'P1'!Z36</f>
        <v>20.80026842277622</v>
      </c>
    </row>
    <row r="37" spans="2:14" ht="15.75">
      <c r="B37" s="20" t="s">
        <v>62</v>
      </c>
      <c r="C37" s="63">
        <f>'P1'!C37</f>
        <v>11.27242560073401</v>
      </c>
      <c r="D37" s="63">
        <f>'P1'!J37</f>
        <v>10.677539473401991</v>
      </c>
      <c r="E37" s="63">
        <f>'P1'!K37</f>
        <v>10.972323080868499</v>
      </c>
      <c r="F37" s="63">
        <f>'P1'!L37</f>
        <v>11.76706503823301</v>
      </c>
      <c r="G37" s="63">
        <f>'P1'!T37</f>
        <v>12.288577820082772</v>
      </c>
      <c r="H37" s="63">
        <f>'P1'!U37</f>
        <v>12.084312198128881</v>
      </c>
      <c r="I37" s="63">
        <f>'P1'!V37</f>
        <v>12.15998095583085</v>
      </c>
      <c r="J37" s="63">
        <f>'P1'!W37</f>
        <v>12.790819282599639</v>
      </c>
      <c r="K37" s="63">
        <f>'P1'!X37</f>
        <v>12.348365411224929</v>
      </c>
      <c r="L37" s="63">
        <f>'P1'!Y37</f>
        <v>11.97821100544388</v>
      </c>
      <c r="M37" s="63">
        <f>'P1'!Z37</f>
        <v>12.170848033208191</v>
      </c>
    </row>
    <row r="38" spans="2:14" ht="30">
      <c r="B38" s="20" t="s">
        <v>63</v>
      </c>
      <c r="C38" s="63">
        <f>'P1'!C38</f>
        <v>14.81614387255258</v>
      </c>
      <c r="D38" s="63">
        <f>'P1'!J38</f>
        <v>18.18660306596307</v>
      </c>
      <c r="E38" s="63">
        <f>'P1'!K38</f>
        <v>18.72822540160643</v>
      </c>
      <c r="F38" s="63">
        <f>'P1'!L38</f>
        <v>20.254945435246078</v>
      </c>
      <c r="G38" s="63">
        <f>'P1'!T38</f>
        <v>16.647490830653041</v>
      </c>
      <c r="H38" s="63">
        <f>'P1'!U38</f>
        <v>16.57614351875943</v>
      </c>
      <c r="I38" s="63">
        <f>'P1'!V38</f>
        <v>16.940124561253501</v>
      </c>
      <c r="J38" s="63">
        <f>'P1'!W38</f>
        <v>19.891076051849168</v>
      </c>
      <c r="K38" s="63">
        <f>'P1'!X38</f>
        <v>19.762798634812299</v>
      </c>
      <c r="L38" s="63">
        <f>'P1'!Y38</f>
        <v>18.650679932299681</v>
      </c>
      <c r="M38" s="63">
        <f>'P1'!Z38</f>
        <v>18.549747545375588</v>
      </c>
    </row>
    <row r="39" spans="2:14" ht="30">
      <c r="B39" s="20" t="s">
        <v>64</v>
      </c>
      <c r="C39" s="63">
        <f>'P1'!C39</f>
        <v>15.26366138481578</v>
      </c>
      <c r="D39" s="63">
        <f>'P1'!J39</f>
        <v>16.706264955892642</v>
      </c>
      <c r="E39" s="63">
        <f>'P1'!K39</f>
        <v>17.424152608873442</v>
      </c>
      <c r="F39" s="63">
        <f>'P1'!L39</f>
        <v>18.356272208161489</v>
      </c>
      <c r="G39" s="63">
        <f>'P1'!T39</f>
        <v>15.47893035636873</v>
      </c>
      <c r="H39" s="63">
        <f>'P1'!U39</f>
        <v>15.469470006461879</v>
      </c>
      <c r="I39" s="63">
        <f>'P1'!V39</f>
        <v>15.59259013308367</v>
      </c>
      <c r="J39" s="63">
        <f>'P1'!W39</f>
        <v>16.489894256865362</v>
      </c>
      <c r="K39" s="63">
        <f>'P1'!X39</f>
        <v>15.8649338413206</v>
      </c>
      <c r="L39" s="63">
        <f>'P1'!Y39</f>
        <v>15.293301237483458</v>
      </c>
      <c r="M39" s="63">
        <f>'P1'!Z39</f>
        <v>14.898250557011369</v>
      </c>
    </row>
    <row r="40" spans="2:14" ht="15.75">
      <c r="B40" s="20" t="s">
        <v>84</v>
      </c>
      <c r="C40" s="63">
        <f>'P1'!C40</f>
        <v>15.16715432449093</v>
      </c>
      <c r="D40" s="63">
        <f>'P1'!J40</f>
        <v>15.051370366656691</v>
      </c>
      <c r="E40" s="63">
        <f>'P1'!K40</f>
        <v>15.40706301027237</v>
      </c>
      <c r="F40" s="63">
        <f>'P1'!L40</f>
        <v>16.64491751856448</v>
      </c>
      <c r="G40" s="63">
        <f>'P1'!T40</f>
        <v>15.411755409897712</v>
      </c>
      <c r="H40" s="63">
        <f>'P1'!U40</f>
        <v>15.346203504438158</v>
      </c>
      <c r="I40" s="63">
        <f>'P1'!V40</f>
        <v>15.40627980828847</v>
      </c>
      <c r="J40" s="63">
        <f>'P1'!W40</f>
        <v>16.75226824176584</v>
      </c>
      <c r="K40" s="63">
        <f>'P1'!X40</f>
        <v>16.300510031426519</v>
      </c>
      <c r="L40" s="63">
        <f>'P1'!Y40</f>
        <v>15.76087563387329</v>
      </c>
      <c r="M40" s="63">
        <f>'P1'!Z40</f>
        <v>15.66771275272756</v>
      </c>
    </row>
    <row r="41" spans="2:14" ht="30">
      <c r="B41" s="20" t="s">
        <v>85</v>
      </c>
      <c r="C41" s="63">
        <f>'P1'!C41</f>
        <v>15.624022930770849</v>
      </c>
      <c r="D41" s="63">
        <f>'P1'!J41</f>
        <v>15.48719193309226</v>
      </c>
      <c r="E41" s="63">
        <f>'P1'!K41</f>
        <v>15.860102915079899</v>
      </c>
      <c r="F41" s="63">
        <f>'P1'!L41</f>
        <v>17.034093753598402</v>
      </c>
      <c r="G41" s="63">
        <f>'P1'!T41</f>
        <v>15.828401759722009</v>
      </c>
      <c r="H41" s="63">
        <f>'P1'!U41</f>
        <v>15.783666203671409</v>
      </c>
      <c r="I41" s="63">
        <f>'P1'!V41</f>
        <v>15.846652874282729</v>
      </c>
      <c r="J41" s="63">
        <f>'P1'!W41</f>
        <v>17.123657524594321</v>
      </c>
      <c r="K41" s="63">
        <f>'P1'!X41</f>
        <v>16.654560027954261</v>
      </c>
      <c r="L41" s="63">
        <f>'P1'!Y41</f>
        <v>16.087723358210489</v>
      </c>
      <c r="M41" s="63">
        <f>'P1'!Z41</f>
        <v>16.062917344129708</v>
      </c>
    </row>
    <row r="43" spans="2:14">
      <c r="B43" s="26" t="s">
        <v>65</v>
      </c>
      <c r="N43" s="27" t="s">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183C2-64F2-4E3D-BE99-860904B8917E}">
  <dimension ref="B1:M43"/>
  <sheetViews>
    <sheetView topLeftCell="A5" workbookViewId="0">
      <selection activeCell="O15" sqref="O15"/>
    </sheetView>
  </sheetViews>
  <sheetFormatPr baseColWidth="10" defaultRowHeight="15"/>
  <cols>
    <col min="1" max="1" width="11.42578125" style="15"/>
    <col min="2" max="2" width="19.42578125" style="15" customWidth="1"/>
    <col min="3" max="3" width="12.42578125" style="15" bestFit="1" customWidth="1"/>
    <col min="4" max="11" width="11.5703125" style="15" bestFit="1" customWidth="1"/>
    <col min="12" max="12" width="12.42578125" style="15" bestFit="1" customWidth="1"/>
    <col min="13" max="16384" width="11.42578125" style="15"/>
  </cols>
  <sheetData>
    <row r="1" spans="2:13">
      <c r="B1" s="16" t="s">
        <v>0</v>
      </c>
    </row>
    <row r="2" spans="2:13">
      <c r="B2" s="17" t="s">
        <v>1</v>
      </c>
    </row>
    <row r="3" spans="2:13">
      <c r="B3" s="17" t="s">
        <v>86</v>
      </c>
    </row>
    <row r="4" spans="2:13" ht="9.75" customHeight="1">
      <c r="B4" s="17" t="s">
        <v>2</v>
      </c>
    </row>
    <row r="5" spans="2:13" ht="9.75" customHeight="1"/>
    <row r="6" spans="2:13" ht="15" customHeight="1">
      <c r="B6" s="38"/>
      <c r="C6" s="55" t="s">
        <v>4</v>
      </c>
      <c r="D6" s="55" t="s">
        <v>11</v>
      </c>
      <c r="E6" s="55" t="s">
        <v>12</v>
      </c>
      <c r="F6" s="55" t="s">
        <v>13</v>
      </c>
      <c r="G6" s="55">
        <v>2017</v>
      </c>
      <c r="H6" s="55" t="s">
        <v>22</v>
      </c>
      <c r="I6" s="55" t="s">
        <v>23</v>
      </c>
      <c r="J6" s="55" t="s">
        <v>24</v>
      </c>
      <c r="K6" s="55" t="s">
        <v>25</v>
      </c>
      <c r="L6" s="55" t="s">
        <v>26</v>
      </c>
      <c r="M6" s="55" t="s">
        <v>27</v>
      </c>
    </row>
    <row r="7" spans="2:13" ht="15" customHeight="1">
      <c r="B7" s="66" t="s">
        <v>43</v>
      </c>
      <c r="C7" s="45">
        <v>22.20416848869246</v>
      </c>
      <c r="D7" s="46">
        <v>23.177503960590862</v>
      </c>
      <c r="E7" s="46">
        <v>23.166944951628601</v>
      </c>
      <c r="F7" s="46">
        <v>23.35690763828423</v>
      </c>
      <c r="G7" s="46">
        <v>22.86254848821525</v>
      </c>
      <c r="H7" s="46">
        <v>23.091692258408429</v>
      </c>
      <c r="I7" s="46">
        <v>23.156493178637991</v>
      </c>
      <c r="J7" s="46">
        <v>25.958513990230969</v>
      </c>
      <c r="K7" s="46">
        <v>25.37093537657384</v>
      </c>
      <c r="L7" s="46">
        <v>23.895463420012092</v>
      </c>
      <c r="M7" s="47">
        <v>23.3635410367785</v>
      </c>
    </row>
    <row r="8" spans="2:13" ht="15" customHeight="1">
      <c r="B8" s="42" t="s">
        <v>38</v>
      </c>
      <c r="C8" s="48">
        <v>20.183889842065909</v>
      </c>
      <c r="D8" s="44">
        <v>21.23608059489251</v>
      </c>
      <c r="E8" s="44">
        <v>21.985246045106081</v>
      </c>
      <c r="F8" s="44">
        <v>24.520868297246</v>
      </c>
      <c r="G8" s="44">
        <v>22.120014596850961</v>
      </c>
      <c r="H8" s="44">
        <v>22.199176386882598</v>
      </c>
      <c r="I8" s="44">
        <v>22.39285923913495</v>
      </c>
      <c r="J8" s="44">
        <v>23.1319827232462</v>
      </c>
      <c r="K8" s="44">
        <v>23.388834397260098</v>
      </c>
      <c r="L8" s="44">
        <v>22.991714731245402</v>
      </c>
      <c r="M8" s="49">
        <v>24.719923312771201</v>
      </c>
    </row>
    <row r="9" spans="2:13" ht="15" customHeight="1">
      <c r="B9" s="42" t="s">
        <v>36</v>
      </c>
      <c r="C9" s="48">
        <v>23.04283667364837</v>
      </c>
      <c r="D9" s="44">
        <v>23.339030773082861</v>
      </c>
      <c r="E9" s="44">
        <v>24.088632286219507</v>
      </c>
      <c r="F9" s="44">
        <v>27.091826530694902</v>
      </c>
      <c r="G9" s="44">
        <v>23.932614683655828</v>
      </c>
      <c r="H9" s="44">
        <v>23.899973676448131</v>
      </c>
      <c r="I9" s="44">
        <v>23.687893301629693</v>
      </c>
      <c r="J9" s="44">
        <v>24.182879238771122</v>
      </c>
      <c r="K9" s="44">
        <v>23.07826271447875</v>
      </c>
      <c r="L9" s="44">
        <v>21.512973416799671</v>
      </c>
      <c r="M9" s="49">
        <v>22.25284689403556</v>
      </c>
    </row>
    <row r="10" spans="2:13" ht="15" customHeight="1">
      <c r="B10" s="42" t="s">
        <v>61</v>
      </c>
      <c r="C10" s="48">
        <v>20.609849758592539</v>
      </c>
      <c r="D10" s="44">
        <v>20.304720406768869</v>
      </c>
      <c r="E10" s="44">
        <v>20.758432837867048</v>
      </c>
      <c r="F10" s="44">
        <v>21.625070581932079</v>
      </c>
      <c r="G10" s="44">
        <v>21.053732925411708</v>
      </c>
      <c r="H10" s="44">
        <v>21.166147152073719</v>
      </c>
      <c r="I10" s="44">
        <v>20.771666630574749</v>
      </c>
      <c r="J10" s="44">
        <v>21.351497656432642</v>
      </c>
      <c r="K10" s="44">
        <v>20.623779935720421</v>
      </c>
      <c r="L10" s="44">
        <v>20.305816789881931</v>
      </c>
      <c r="M10" s="49">
        <v>20.80026842277622</v>
      </c>
    </row>
    <row r="11" spans="2:13" ht="15" customHeight="1">
      <c r="B11" s="42" t="s">
        <v>32</v>
      </c>
      <c r="C11" s="48">
        <v>18.494382367858798</v>
      </c>
      <c r="D11" s="44">
        <v>18.845556808465147</v>
      </c>
      <c r="E11" s="44">
        <v>19.08498341320465</v>
      </c>
      <c r="F11" s="44">
        <v>21.14986374634546</v>
      </c>
      <c r="G11" s="44">
        <v>19.69905276036479</v>
      </c>
      <c r="H11" s="44">
        <v>19.742046585483109</v>
      </c>
      <c r="I11" s="44">
        <v>19.639534345941712</v>
      </c>
      <c r="J11" s="44">
        <v>21.25846702156737</v>
      </c>
      <c r="K11" s="44">
        <v>20.097262500700019</v>
      </c>
      <c r="L11" s="44">
        <v>19.2711175963016</v>
      </c>
      <c r="M11" s="49">
        <v>19.857284554896182</v>
      </c>
    </row>
    <row r="12" spans="2:13" ht="15" customHeight="1">
      <c r="B12" s="42" t="s">
        <v>42</v>
      </c>
      <c r="C12" s="48">
        <v>17.319074973701841</v>
      </c>
      <c r="D12" s="44">
        <v>17.699441645707541</v>
      </c>
      <c r="E12" s="44">
        <v>18.416183282831859</v>
      </c>
      <c r="F12" s="44">
        <v>18.884572952795519</v>
      </c>
      <c r="G12" s="44">
        <v>18.886432553811012</v>
      </c>
      <c r="H12" s="44">
        <v>18.574555889077793</v>
      </c>
      <c r="I12" s="44">
        <v>19.09325009903948</v>
      </c>
      <c r="J12" s="44">
        <v>19.695276157486873</v>
      </c>
      <c r="K12" s="44">
        <v>19.195668749921019</v>
      </c>
      <c r="L12" s="44">
        <v>18.912392095787261</v>
      </c>
      <c r="M12" s="49">
        <v>18.556666739249529</v>
      </c>
    </row>
    <row r="13" spans="2:13" ht="15" customHeight="1">
      <c r="B13" s="42" t="s">
        <v>49</v>
      </c>
      <c r="C13" s="48">
        <v>17.808703275519228</v>
      </c>
      <c r="D13" s="44">
        <v>16.681507515321169</v>
      </c>
      <c r="E13" s="44">
        <v>18.94176364560796</v>
      </c>
      <c r="F13" s="44">
        <v>19.081468852108451</v>
      </c>
      <c r="G13" s="44">
        <v>17.11941456412865</v>
      </c>
      <c r="H13" s="44">
        <v>17.046263222583448</v>
      </c>
      <c r="I13" s="44">
        <v>17.75956242569206</v>
      </c>
      <c r="J13" s="44">
        <v>18.926791845427498</v>
      </c>
      <c r="K13" s="44">
        <v>18.773652405274198</v>
      </c>
      <c r="L13" s="44">
        <v>18.823246044666462</v>
      </c>
      <c r="M13" s="49">
        <v>18.52293339023273</v>
      </c>
    </row>
    <row r="14" spans="2:13" ht="15" customHeight="1">
      <c r="B14" s="42" t="s">
        <v>63</v>
      </c>
      <c r="C14" s="48">
        <v>14.81614387255258</v>
      </c>
      <c r="D14" s="44">
        <v>18.18660306596307</v>
      </c>
      <c r="E14" s="44">
        <v>18.72822540160643</v>
      </c>
      <c r="F14" s="44">
        <v>20.254945435246078</v>
      </c>
      <c r="G14" s="44">
        <v>16.647490830653041</v>
      </c>
      <c r="H14" s="44">
        <v>16.57614351875943</v>
      </c>
      <c r="I14" s="44">
        <v>16.940124561253501</v>
      </c>
      <c r="J14" s="44">
        <v>19.891076051849168</v>
      </c>
      <c r="K14" s="44">
        <v>19.762798634812299</v>
      </c>
      <c r="L14" s="44">
        <v>18.650679932299681</v>
      </c>
      <c r="M14" s="49">
        <v>18.549747545375588</v>
      </c>
    </row>
    <row r="15" spans="2:13" ht="15" customHeight="1">
      <c r="B15" s="42" t="s">
        <v>59</v>
      </c>
      <c r="C15" s="48">
        <v>17.779170541455859</v>
      </c>
      <c r="D15" s="44">
        <v>16.203179120462828</v>
      </c>
      <c r="E15" s="44">
        <v>17.124293432253111</v>
      </c>
      <c r="F15" s="44">
        <v>19.076677043330431</v>
      </c>
      <c r="G15" s="44">
        <v>17.628142533561451</v>
      </c>
      <c r="H15" s="44">
        <v>17.434635690776151</v>
      </c>
      <c r="I15" s="44">
        <v>17.445906669255187</v>
      </c>
      <c r="J15" s="44">
        <v>19.074129443259391</v>
      </c>
      <c r="K15" s="44">
        <v>19.266051867633269</v>
      </c>
      <c r="L15" s="44">
        <v>17.980075851308428</v>
      </c>
      <c r="M15" s="49">
        <v>17.759264923635079</v>
      </c>
    </row>
    <row r="16" spans="2:13" ht="15" customHeight="1">
      <c r="B16" s="67" t="s">
        <v>39</v>
      </c>
      <c r="C16" s="68">
        <v>18.3143625120655</v>
      </c>
      <c r="D16" s="56">
        <v>17.436159366828509</v>
      </c>
      <c r="E16" s="56">
        <v>17.440072980915481</v>
      </c>
      <c r="F16" s="56">
        <v>18.683701268317531</v>
      </c>
      <c r="G16" s="56">
        <v>18.129577836002881</v>
      </c>
      <c r="H16" s="56">
        <v>17.813098686962348</v>
      </c>
      <c r="I16" s="56">
        <v>17.570200033977411</v>
      </c>
      <c r="J16" s="56">
        <v>18.721017797620441</v>
      </c>
      <c r="K16" s="56">
        <v>18.070287643370882</v>
      </c>
      <c r="L16" s="56">
        <v>17.95331838286387</v>
      </c>
      <c r="M16" s="69">
        <v>17.749553881220979</v>
      </c>
    </row>
    <row r="17" spans="2:13" ht="15" customHeight="1">
      <c r="B17" s="42" t="s">
        <v>30</v>
      </c>
      <c r="C17" s="48">
        <v>16.712674707162989</v>
      </c>
      <c r="D17" s="44">
        <v>16.705501633941722</v>
      </c>
      <c r="E17" s="44">
        <v>17.120808681524231</v>
      </c>
      <c r="F17" s="44">
        <v>18.146159699589802</v>
      </c>
      <c r="G17" s="44">
        <v>16.940986517292931</v>
      </c>
      <c r="H17" s="44">
        <v>16.78189744615015</v>
      </c>
      <c r="I17" s="44">
        <v>16.88584706168518</v>
      </c>
      <c r="J17" s="44">
        <v>18.147114252655491</v>
      </c>
      <c r="K17" s="44">
        <v>18.44781753719165</v>
      </c>
      <c r="L17" s="44">
        <v>17.474727449523112</v>
      </c>
      <c r="M17" s="49">
        <v>17.651084963704971</v>
      </c>
    </row>
    <row r="18" spans="2:13" ht="15" customHeight="1">
      <c r="B18" s="42" t="s">
        <v>60</v>
      </c>
      <c r="C18" s="48">
        <v>14.05718927249449</v>
      </c>
      <c r="D18" s="44">
        <v>15.006760763627559</v>
      </c>
      <c r="E18" s="44">
        <v>15.93760337710526</v>
      </c>
      <c r="F18" s="44">
        <v>17.405754014482881</v>
      </c>
      <c r="G18" s="44">
        <v>15.61540617970226</v>
      </c>
      <c r="H18" s="44">
        <v>15.614843484487039</v>
      </c>
      <c r="I18" s="44">
        <v>15.88764546825025</v>
      </c>
      <c r="J18" s="44">
        <v>18.320973703832941</v>
      </c>
      <c r="K18" s="44">
        <v>17.75545256314577</v>
      </c>
      <c r="L18" s="44">
        <v>16.997893900026821</v>
      </c>
      <c r="M18" s="49">
        <v>16.630114714841419</v>
      </c>
    </row>
    <row r="19" spans="2:13" ht="15" customHeight="1">
      <c r="B19" s="42" t="s">
        <v>58</v>
      </c>
      <c r="C19" s="48">
        <v>15.3910523879051</v>
      </c>
      <c r="D19" s="44">
        <v>12.709579260537051</v>
      </c>
      <c r="E19" s="44">
        <v>12.58929750719278</v>
      </c>
      <c r="F19" s="44">
        <v>14.94306288389874</v>
      </c>
      <c r="G19" s="44">
        <v>15.20579536082529</v>
      </c>
      <c r="H19" s="44">
        <v>14.86466186843256</v>
      </c>
      <c r="I19" s="44">
        <v>15.71073007082871</v>
      </c>
      <c r="J19" s="44">
        <v>16.724981439099061</v>
      </c>
      <c r="K19" s="44">
        <v>16.7961926093143</v>
      </c>
      <c r="L19" s="44">
        <v>16.835172357180369</v>
      </c>
      <c r="M19" s="49">
        <v>16.4871326893808</v>
      </c>
    </row>
    <row r="20" spans="2:13" ht="15" customHeight="1">
      <c r="B20" s="42" t="s">
        <v>55</v>
      </c>
      <c r="C20" s="48">
        <v>18.13307252115791</v>
      </c>
      <c r="D20" s="44">
        <v>17.716575133867252</v>
      </c>
      <c r="E20" s="44">
        <v>17.42942297021321</v>
      </c>
      <c r="F20" s="44">
        <v>20.324038247137352</v>
      </c>
      <c r="G20" s="44">
        <v>22.365180976936308</v>
      </c>
      <c r="H20" s="44">
        <v>21.72711872036448</v>
      </c>
      <c r="I20" s="44">
        <v>22.713631069990949</v>
      </c>
      <c r="J20" s="44">
        <v>24.400684659439708</v>
      </c>
      <c r="K20" s="44">
        <v>20.739507637841559</v>
      </c>
      <c r="L20" s="44">
        <v>16.797163374029239</v>
      </c>
      <c r="M20" s="49">
        <v>20.077148151760483</v>
      </c>
    </row>
    <row r="21" spans="2:13" ht="15" customHeight="1">
      <c r="B21" s="42" t="s">
        <v>37</v>
      </c>
      <c r="C21" s="48">
        <v>18.325746559594151</v>
      </c>
      <c r="D21" s="44">
        <v>14.882792878405301</v>
      </c>
      <c r="E21" s="44">
        <v>17.184026919699697</v>
      </c>
      <c r="F21" s="44">
        <v>18.718500484353022</v>
      </c>
      <c r="G21" s="44">
        <v>16.869468195974171</v>
      </c>
      <c r="H21" s="44">
        <v>16.733569084127339</v>
      </c>
      <c r="I21" s="44">
        <v>17.195100921058462</v>
      </c>
      <c r="J21" s="44">
        <v>17.968872384676029</v>
      </c>
      <c r="K21" s="44">
        <v>17.261122096731139</v>
      </c>
      <c r="L21" s="44">
        <v>16.66337136373923</v>
      </c>
      <c r="M21" s="49">
        <v>18.1445493840334</v>
      </c>
    </row>
    <row r="22" spans="2:13" ht="15" customHeight="1">
      <c r="B22" s="42" t="s">
        <v>54</v>
      </c>
      <c r="C22" s="48">
        <v>14.86598714953271</v>
      </c>
      <c r="D22" s="44">
        <v>15.38636867694483</v>
      </c>
      <c r="E22" s="44">
        <v>16.387849381751369</v>
      </c>
      <c r="F22" s="44">
        <v>16.4309469036113</v>
      </c>
      <c r="G22" s="44">
        <v>14.81479404935936</v>
      </c>
      <c r="H22" s="44">
        <v>15.075156855764561</v>
      </c>
      <c r="I22" s="44">
        <v>15.485815986999921</v>
      </c>
      <c r="J22" s="44">
        <v>16.330010061282358</v>
      </c>
      <c r="K22" s="44">
        <v>16.999453433053912</v>
      </c>
      <c r="L22" s="44">
        <v>16.625831231693837</v>
      </c>
      <c r="M22" s="49"/>
    </row>
    <row r="23" spans="2:13" ht="15" customHeight="1">
      <c r="B23" s="42" t="s">
        <v>41</v>
      </c>
      <c r="C23" s="48">
        <v>16.40482370659506</v>
      </c>
      <c r="D23" s="44">
        <v>18.063285138204819</v>
      </c>
      <c r="E23" s="44">
        <v>18.068958089970351</v>
      </c>
      <c r="F23" s="44">
        <v>20.055256485410879</v>
      </c>
      <c r="G23" s="44">
        <v>17.431090884576811</v>
      </c>
      <c r="H23" s="44">
        <v>16.78481290898657</v>
      </c>
      <c r="I23" s="44">
        <v>16.552434900097939</v>
      </c>
      <c r="J23" s="44">
        <v>18.768706249566989</v>
      </c>
      <c r="K23" s="44">
        <v>17.913083783985321</v>
      </c>
      <c r="L23" s="44">
        <v>16.512056287973039</v>
      </c>
      <c r="M23" s="49">
        <v>15.809720933572422</v>
      </c>
    </row>
    <row r="24" spans="2:13" ht="15" customHeight="1">
      <c r="B24" s="42" t="s">
        <v>31</v>
      </c>
      <c r="C24" s="48">
        <v>14.92754403291408</v>
      </c>
      <c r="D24" s="44">
        <v>15.291533731118971</v>
      </c>
      <c r="E24" s="44">
        <v>15.862542861537271</v>
      </c>
      <c r="F24" s="44">
        <v>16.915098254446139</v>
      </c>
      <c r="G24" s="44">
        <v>16.516917181317801</v>
      </c>
      <c r="H24" s="44">
        <v>16.537509483303051</v>
      </c>
      <c r="I24" s="44">
        <v>16.361004152927691</v>
      </c>
      <c r="J24" s="44">
        <v>17.3527210405414</v>
      </c>
      <c r="K24" s="44">
        <v>16.632794701903038</v>
      </c>
      <c r="L24" s="44">
        <v>16.30172004437631</v>
      </c>
      <c r="M24" s="49">
        <v>16.581952728113052</v>
      </c>
    </row>
    <row r="25" spans="2:13" ht="15" customHeight="1">
      <c r="B25" s="75" t="s">
        <v>85</v>
      </c>
      <c r="C25" s="60">
        <v>15.624022930770849</v>
      </c>
      <c r="D25" s="61">
        <v>15.48719193309226</v>
      </c>
      <c r="E25" s="61">
        <v>15.860102915079899</v>
      </c>
      <c r="F25" s="61">
        <v>17.034093753598402</v>
      </c>
      <c r="G25" s="61">
        <v>15.828401759722009</v>
      </c>
      <c r="H25" s="61">
        <v>15.783666203671409</v>
      </c>
      <c r="I25" s="61">
        <v>15.846652874282729</v>
      </c>
      <c r="J25" s="61">
        <v>17.123657524594321</v>
      </c>
      <c r="K25" s="61">
        <v>16.654560027954261</v>
      </c>
      <c r="L25" s="61">
        <v>16.087723358210489</v>
      </c>
      <c r="M25" s="62">
        <v>16.062917344129708</v>
      </c>
    </row>
    <row r="26" spans="2:13" ht="15" customHeight="1">
      <c r="B26" s="42" t="s">
        <v>57</v>
      </c>
      <c r="C26" s="48">
        <v>18.318577789282187</v>
      </c>
      <c r="D26" s="44">
        <v>18.432056716293118</v>
      </c>
      <c r="E26" s="44">
        <v>18.539019782166289</v>
      </c>
      <c r="F26" s="44">
        <v>20.122287628040191</v>
      </c>
      <c r="G26" s="44">
        <v>16.309877201851069</v>
      </c>
      <c r="H26" s="44">
        <v>15.993988535848828</v>
      </c>
      <c r="I26" s="44">
        <v>15.883685336318511</v>
      </c>
      <c r="J26" s="44">
        <v>17.34041234733423</v>
      </c>
      <c r="K26" s="44">
        <v>17.094212121463329</v>
      </c>
      <c r="L26" s="44">
        <v>16.04085413645954</v>
      </c>
      <c r="M26" s="49">
        <v>15.64310058376941</v>
      </c>
    </row>
    <row r="27" spans="2:13" ht="15" customHeight="1">
      <c r="B27" s="42" t="s">
        <v>56</v>
      </c>
      <c r="C27" s="48">
        <v>17.475644199774152</v>
      </c>
      <c r="D27" s="44">
        <v>16.545151879471639</v>
      </c>
      <c r="E27" s="44">
        <v>17.08941049380082</v>
      </c>
      <c r="F27" s="44">
        <v>16.90989820040652</v>
      </c>
      <c r="G27" s="44">
        <v>15.685965196941549</v>
      </c>
      <c r="H27" s="44">
        <v>15.60886706801635</v>
      </c>
      <c r="I27" s="44">
        <v>15.82019154433868</v>
      </c>
      <c r="J27" s="44">
        <v>16.464197309333542</v>
      </c>
      <c r="K27" s="44">
        <v>16.148716634642359</v>
      </c>
      <c r="L27" s="44">
        <v>15.96471935114565</v>
      </c>
      <c r="M27" s="49">
        <v>16.877537401406961</v>
      </c>
    </row>
    <row r="28" spans="2:13" ht="15" customHeight="1">
      <c r="B28" s="75" t="s">
        <v>84</v>
      </c>
      <c r="C28" s="60">
        <v>15.16715432449093</v>
      </c>
      <c r="D28" s="61">
        <v>15.051370366656691</v>
      </c>
      <c r="E28" s="61">
        <v>15.40706301027237</v>
      </c>
      <c r="F28" s="61">
        <v>16.64491751856448</v>
      </c>
      <c r="G28" s="61">
        <v>15.411755409897712</v>
      </c>
      <c r="H28" s="61">
        <v>15.346203504438158</v>
      </c>
      <c r="I28" s="61">
        <v>15.40627980828847</v>
      </c>
      <c r="J28" s="61">
        <v>16.75226824176584</v>
      </c>
      <c r="K28" s="61">
        <v>16.300510031426519</v>
      </c>
      <c r="L28" s="61">
        <v>15.76087563387329</v>
      </c>
      <c r="M28" s="62">
        <v>15.66771275272756</v>
      </c>
    </row>
    <row r="29" spans="2:13" ht="15" customHeight="1">
      <c r="B29" s="42" t="s">
        <v>45</v>
      </c>
      <c r="C29" s="48">
        <v>18.038512062356581</v>
      </c>
      <c r="D29" s="44">
        <v>16.836875783082629</v>
      </c>
      <c r="E29" s="44">
        <v>16.999300235450828</v>
      </c>
      <c r="F29" s="44">
        <v>17.030251796601561</v>
      </c>
      <c r="G29" s="44">
        <v>17.167450863324181</v>
      </c>
      <c r="H29" s="44">
        <v>17.295130022544271</v>
      </c>
      <c r="I29" s="44">
        <v>17.018492157716182</v>
      </c>
      <c r="J29" s="44">
        <v>17.64290739326222</v>
      </c>
      <c r="K29" s="44">
        <v>16.585591539565019</v>
      </c>
      <c r="L29" s="44">
        <v>15.616326479158889</v>
      </c>
      <c r="M29" s="49">
        <v>16.786829616015439</v>
      </c>
    </row>
    <row r="30" spans="2:13" ht="15" customHeight="1">
      <c r="B30" s="42" t="s">
        <v>35</v>
      </c>
      <c r="C30" s="48">
        <v>14.803433762553659</v>
      </c>
      <c r="D30" s="44">
        <v>15.192231350228401</v>
      </c>
      <c r="E30" s="44">
        <v>15.190471284170361</v>
      </c>
      <c r="F30" s="44">
        <v>16.332357961781831</v>
      </c>
      <c r="G30" s="44">
        <v>14.64071511759018</v>
      </c>
      <c r="H30" s="44">
        <v>15.433583532407209</v>
      </c>
      <c r="I30" s="44">
        <v>15.533543028381169</v>
      </c>
      <c r="J30" s="44">
        <v>16.805105692585759</v>
      </c>
      <c r="K30" s="44">
        <v>16.33968028244599</v>
      </c>
      <c r="L30" s="44">
        <v>15.3827615593588</v>
      </c>
      <c r="M30" s="49">
        <v>15.370738284350988</v>
      </c>
    </row>
    <row r="31" spans="2:13" ht="15" customHeight="1">
      <c r="B31" s="42" t="s">
        <v>64</v>
      </c>
      <c r="C31" s="48">
        <v>15.26366138481578</v>
      </c>
      <c r="D31" s="44">
        <v>16.706264955892642</v>
      </c>
      <c r="E31" s="44">
        <v>17.424152608873442</v>
      </c>
      <c r="F31" s="44">
        <v>18.356272208161489</v>
      </c>
      <c r="G31" s="44">
        <v>15.47893035636873</v>
      </c>
      <c r="H31" s="44">
        <v>15.469470006461879</v>
      </c>
      <c r="I31" s="44">
        <v>15.59259013308367</v>
      </c>
      <c r="J31" s="44">
        <v>16.489894256865362</v>
      </c>
      <c r="K31" s="44">
        <v>15.8649338413206</v>
      </c>
      <c r="L31" s="44">
        <v>15.293301237483458</v>
      </c>
      <c r="M31" s="49">
        <v>14.898250557011369</v>
      </c>
    </row>
    <row r="32" spans="2:13" ht="15" customHeight="1">
      <c r="B32" s="42" t="s">
        <v>46</v>
      </c>
      <c r="C32" s="48">
        <v>14.768897898861489</v>
      </c>
      <c r="D32" s="44">
        <v>15.290854216324739</v>
      </c>
      <c r="E32" s="44">
        <v>15.73018450601163</v>
      </c>
      <c r="F32" s="44">
        <v>16.581205257120281</v>
      </c>
      <c r="G32" s="44">
        <v>15.34640723694506</v>
      </c>
      <c r="H32" s="44">
        <v>15.33386914339316</v>
      </c>
      <c r="I32" s="44">
        <v>15.219613819177869</v>
      </c>
      <c r="J32" s="44">
        <v>16.580241134808681</v>
      </c>
      <c r="K32" s="44">
        <v>15.916245438145859</v>
      </c>
      <c r="L32" s="44">
        <v>15.184409802654899</v>
      </c>
      <c r="M32" s="49">
        <v>14.502857000000089</v>
      </c>
    </row>
    <row r="33" spans="2:13" ht="15" customHeight="1">
      <c r="B33" s="42" t="s">
        <v>51</v>
      </c>
      <c r="C33" s="48">
        <v>13.035093015421939</v>
      </c>
      <c r="D33" s="44">
        <v>12.486138121125279</v>
      </c>
      <c r="E33" s="44">
        <v>12.616285023286562</v>
      </c>
      <c r="F33" s="44">
        <v>14.00856828767637</v>
      </c>
      <c r="G33" s="44">
        <v>13.592823257230201</v>
      </c>
      <c r="H33" s="44">
        <v>14.03519066929576</v>
      </c>
      <c r="I33" s="44">
        <v>14.421335091761051</v>
      </c>
      <c r="J33" s="44">
        <v>15.09193432604202</v>
      </c>
      <c r="K33" s="44">
        <v>14.382595784516639</v>
      </c>
      <c r="L33" s="44">
        <v>14.694862567555409</v>
      </c>
      <c r="M33" s="49">
        <v>15.789395642309291</v>
      </c>
    </row>
    <row r="34" spans="2:13" ht="15" customHeight="1">
      <c r="B34" s="42" t="s">
        <v>40</v>
      </c>
      <c r="C34" s="48">
        <v>12.93732332860645</v>
      </c>
      <c r="D34" s="44">
        <v>11.98609876407235</v>
      </c>
      <c r="E34" s="44">
        <v>12.24521948657749</v>
      </c>
      <c r="F34" s="44">
        <v>13.397812310861891</v>
      </c>
      <c r="G34" s="44">
        <v>13.25173890985287</v>
      </c>
      <c r="H34" s="44">
        <v>13.37428194210071</v>
      </c>
      <c r="I34" s="44">
        <v>13.7090367989861</v>
      </c>
      <c r="J34" s="44">
        <v>15.179208144665211</v>
      </c>
      <c r="K34" s="44">
        <v>14.98509435707175</v>
      </c>
      <c r="L34" s="44">
        <v>14.489598745526521</v>
      </c>
      <c r="M34" s="49">
        <v>14.372256931586049</v>
      </c>
    </row>
    <row r="35" spans="2:13" ht="15" customHeight="1">
      <c r="B35" s="42" t="s">
        <v>50</v>
      </c>
      <c r="C35" s="48">
        <v>19.266178661323551</v>
      </c>
      <c r="D35" s="44">
        <v>14.87390820133054</v>
      </c>
      <c r="E35" s="44">
        <v>16.20348325731899</v>
      </c>
      <c r="F35" s="44">
        <v>18.290202840347412</v>
      </c>
      <c r="G35" s="44">
        <v>14.10943417495306</v>
      </c>
      <c r="H35" s="44">
        <v>13.93462815188146</v>
      </c>
      <c r="I35" s="44">
        <v>14.407819819289788</v>
      </c>
      <c r="J35" s="44">
        <v>15.645800222917529</v>
      </c>
      <c r="K35" s="44">
        <v>14.91240375505234</v>
      </c>
      <c r="L35" s="44">
        <v>14.367850187672801</v>
      </c>
      <c r="M35" s="49">
        <v>14.45668813291147</v>
      </c>
    </row>
    <row r="36" spans="2:13" ht="15" customHeight="1">
      <c r="B36" s="42" t="s">
        <v>53</v>
      </c>
      <c r="C36" s="48">
        <v>14.57017056951598</v>
      </c>
      <c r="D36" s="44">
        <v>14.681546304845249</v>
      </c>
      <c r="E36" s="44">
        <v>14.640126884886969</v>
      </c>
      <c r="F36" s="44">
        <v>16.017188930658719</v>
      </c>
      <c r="G36" s="44">
        <v>14.261894012340502</v>
      </c>
      <c r="H36" s="44">
        <v>14.237627862253621</v>
      </c>
      <c r="I36" s="44">
        <v>14.18482537869064</v>
      </c>
      <c r="J36" s="44">
        <v>15.151941974100479</v>
      </c>
      <c r="K36" s="44">
        <v>14.841455891425049</v>
      </c>
      <c r="L36" s="44">
        <v>14.345656155038139</v>
      </c>
      <c r="M36" s="49">
        <v>14.61784808715632</v>
      </c>
    </row>
    <row r="37" spans="2:13" ht="15" customHeight="1">
      <c r="B37" s="42" t="s">
        <v>62</v>
      </c>
      <c r="C37" s="48">
        <v>11.27242560073401</v>
      </c>
      <c r="D37" s="44">
        <v>10.677539473401991</v>
      </c>
      <c r="E37" s="44">
        <v>10.972323080868499</v>
      </c>
      <c r="F37" s="44">
        <v>11.76706503823301</v>
      </c>
      <c r="G37" s="44">
        <v>12.288577820082772</v>
      </c>
      <c r="H37" s="44">
        <v>12.084312198128881</v>
      </c>
      <c r="I37" s="44">
        <v>12.15998095583085</v>
      </c>
      <c r="J37" s="44">
        <v>12.790819282599639</v>
      </c>
      <c r="K37" s="44">
        <v>12.348365411224929</v>
      </c>
      <c r="L37" s="44">
        <v>11.97821100544388</v>
      </c>
      <c r="M37" s="49">
        <v>12.170848033208191</v>
      </c>
    </row>
    <row r="38" spans="2:13" ht="15" customHeight="1">
      <c r="B38" s="42" t="s">
        <v>52</v>
      </c>
      <c r="C38" s="48"/>
      <c r="D38" s="44">
        <v>9.8767724754833708</v>
      </c>
      <c r="E38" s="44">
        <v>10.191367018239099</v>
      </c>
      <c r="F38" s="44">
        <v>11.305153884512011</v>
      </c>
      <c r="G38" s="44">
        <v>11.14331190325756</v>
      </c>
      <c r="H38" s="44">
        <v>11.1371618107333</v>
      </c>
      <c r="I38" s="44">
        <v>11.055529554048031</v>
      </c>
      <c r="J38" s="44">
        <v>12.12646294645301</v>
      </c>
      <c r="K38" s="44">
        <v>11.337327142149579</v>
      </c>
      <c r="L38" s="44">
        <v>11.070030192410599</v>
      </c>
      <c r="M38" s="49">
        <v>11.04267011536245</v>
      </c>
    </row>
    <row r="39" spans="2:13" ht="15" customHeight="1">
      <c r="B39" s="42" t="s">
        <v>48</v>
      </c>
      <c r="C39" s="48">
        <v>8.6666086555539898</v>
      </c>
      <c r="D39" s="44">
        <v>9.6746235681327697</v>
      </c>
      <c r="E39" s="44">
        <v>9.9380542986462999</v>
      </c>
      <c r="F39" s="44">
        <v>10.089480210195841</v>
      </c>
      <c r="G39" s="44">
        <v>9.3968935194445713</v>
      </c>
      <c r="H39" s="44">
        <v>9.540056438185939</v>
      </c>
      <c r="I39" s="44">
        <v>9.9187574913837597</v>
      </c>
      <c r="J39" s="44">
        <v>10.28939261338477</v>
      </c>
      <c r="K39" s="44">
        <v>10.294494442153869</v>
      </c>
      <c r="L39" s="44">
        <v>10.620585455216</v>
      </c>
      <c r="M39" s="49">
        <v>10.364163693209701</v>
      </c>
    </row>
    <row r="40" spans="2:13" ht="15.75">
      <c r="B40" s="42" t="s">
        <v>47</v>
      </c>
      <c r="C40" s="48"/>
      <c r="D40" s="44">
        <v>9.3043209142828296</v>
      </c>
      <c r="E40" s="44">
        <v>9.3317883733170106</v>
      </c>
      <c r="F40" s="44">
        <v>9.8842401397830493</v>
      </c>
      <c r="G40" s="44">
        <v>8.9450940472595803</v>
      </c>
      <c r="H40" s="44">
        <v>8.9646966630083504</v>
      </c>
      <c r="I40" s="44">
        <v>9.0892307515825106</v>
      </c>
      <c r="J40" s="44">
        <v>9.7563402675087012</v>
      </c>
      <c r="K40" s="44">
        <v>9.8938051593266092</v>
      </c>
      <c r="L40" s="44">
        <v>10.035253859905161</v>
      </c>
      <c r="M40" s="49">
        <v>9.5106117880598902</v>
      </c>
    </row>
    <row r="41" spans="2:13" ht="15.75">
      <c r="B41" s="43" t="s">
        <v>44</v>
      </c>
      <c r="C41" s="50">
        <v>13.280853178657772</v>
      </c>
      <c r="D41" s="51">
        <v>15.038763301843389</v>
      </c>
      <c r="E41" s="51">
        <v>16.681707808444681</v>
      </c>
      <c r="F41" s="51">
        <v>18.107038624423311</v>
      </c>
      <c r="G41" s="51">
        <v>10.255935873908189</v>
      </c>
      <c r="H41" s="51">
        <v>10.008906593408371</v>
      </c>
      <c r="I41" s="51">
        <v>9.9698923768404306</v>
      </c>
      <c r="J41" s="51">
        <v>10.356085718767011</v>
      </c>
      <c r="K41" s="51">
        <v>9.5243375176761997</v>
      </c>
      <c r="L41" s="51">
        <v>8.8559743368292594</v>
      </c>
      <c r="M41" s="52">
        <v>9.9329386375378093</v>
      </c>
    </row>
    <row r="42" spans="2:13" ht="15.75">
      <c r="B42" s="71"/>
      <c r="C42" s="44"/>
      <c r="D42" s="44"/>
      <c r="E42" s="44"/>
      <c r="F42" s="44"/>
      <c r="G42" s="44"/>
      <c r="H42" s="44"/>
      <c r="I42" s="44"/>
      <c r="J42" s="44"/>
      <c r="K42" s="44"/>
      <c r="L42" s="44"/>
      <c r="M42" s="44"/>
    </row>
    <row r="43" spans="2:13">
      <c r="B43" s="26" t="s">
        <v>65</v>
      </c>
      <c r="M43" s="27" t="s">
        <v>0</v>
      </c>
    </row>
  </sheetData>
  <sortState ref="B7:M41">
    <sortCondition descending="1" ref="L7:L4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3"/>
  <sheetViews>
    <sheetView topLeftCell="K1" workbookViewId="0">
      <selection activeCell="T6" sqref="T6"/>
    </sheetView>
  </sheetViews>
  <sheetFormatPr baseColWidth="10" defaultRowHeight="15"/>
  <cols>
    <col min="1" max="16384" width="11.42578125" style="15"/>
  </cols>
  <sheetData>
    <row r="1" spans="1:26">
      <c r="B1" s="16" t="s">
        <v>0</v>
      </c>
    </row>
    <row r="2" spans="1:26">
      <c r="B2" s="17" t="s">
        <v>1</v>
      </c>
    </row>
    <row r="3" spans="1:26">
      <c r="B3" s="17" t="s">
        <v>87</v>
      </c>
    </row>
    <row r="4" spans="1:26">
      <c r="B4" s="17" t="s">
        <v>2</v>
      </c>
    </row>
    <row r="6" spans="1:26" ht="30">
      <c r="B6" s="25" t="s">
        <v>93</v>
      </c>
      <c r="C6" s="19" t="s">
        <v>4</v>
      </c>
      <c r="D6" s="19" t="s">
        <v>5</v>
      </c>
      <c r="E6" s="19" t="s">
        <v>6</v>
      </c>
      <c r="F6" s="19" t="s">
        <v>7</v>
      </c>
      <c r="G6" s="19" t="s">
        <v>8</v>
      </c>
      <c r="H6" s="19" t="s">
        <v>9</v>
      </c>
      <c r="I6" s="19" t="s">
        <v>10</v>
      </c>
      <c r="J6" s="19" t="s">
        <v>11</v>
      </c>
      <c r="K6" s="19" t="s">
        <v>12</v>
      </c>
      <c r="L6" s="19" t="s">
        <v>13</v>
      </c>
      <c r="M6" s="19" t="s">
        <v>14</v>
      </c>
      <c r="N6" s="19" t="s">
        <v>15</v>
      </c>
      <c r="O6" s="19" t="s">
        <v>16</v>
      </c>
      <c r="P6" s="19" t="s">
        <v>17</v>
      </c>
      <c r="Q6" s="19" t="s">
        <v>18</v>
      </c>
      <c r="R6" s="19" t="s">
        <v>19</v>
      </c>
      <c r="S6" s="19" t="s">
        <v>20</v>
      </c>
      <c r="T6" s="19" t="s">
        <v>21</v>
      </c>
      <c r="U6" s="19" t="s">
        <v>22</v>
      </c>
      <c r="V6" s="19" t="s">
        <v>23</v>
      </c>
      <c r="W6" s="19" t="s">
        <v>24</v>
      </c>
      <c r="X6" s="19" t="s">
        <v>25</v>
      </c>
      <c r="Y6" s="19" t="s">
        <v>26</v>
      </c>
      <c r="Z6" s="19" t="s">
        <v>27</v>
      </c>
    </row>
    <row r="7" spans="1:26">
      <c r="A7" s="20" t="s">
        <v>30</v>
      </c>
      <c r="B7" s="20" t="s">
        <v>30</v>
      </c>
      <c r="C7" s="21">
        <v>2.7019895795554301</v>
      </c>
      <c r="D7" s="21">
        <v>2.4657421643020201</v>
      </c>
      <c r="E7" s="21">
        <v>2.7161875127843098</v>
      </c>
      <c r="F7" s="21">
        <v>2.5976365754972699</v>
      </c>
      <c r="G7" s="21">
        <v>2.50357810155668</v>
      </c>
      <c r="H7" s="21">
        <v>3.0013679239970501</v>
      </c>
      <c r="I7" s="21">
        <v>2.95519576980745</v>
      </c>
      <c r="J7" s="21">
        <v>3.0377781987971799</v>
      </c>
      <c r="K7" s="21">
        <v>3.3095068266429601</v>
      </c>
      <c r="L7" s="21">
        <v>3.4254999404263402</v>
      </c>
      <c r="M7" s="21">
        <v>3.2898554894852499</v>
      </c>
      <c r="N7" s="21">
        <v>3.0481974453534</v>
      </c>
      <c r="O7" s="21">
        <v>2.9569845641276902</v>
      </c>
      <c r="P7" s="21">
        <v>3.0819444355837802</v>
      </c>
      <c r="Q7" s="21">
        <v>3.0055906554004399</v>
      </c>
      <c r="R7" s="21">
        <v>2.9933331472140998</v>
      </c>
      <c r="S7" s="21">
        <v>2.9922601421533699</v>
      </c>
      <c r="T7" s="21">
        <v>3.10954492043515</v>
      </c>
      <c r="U7" s="21">
        <v>3.0842618957185302</v>
      </c>
      <c r="V7" s="21">
        <v>3.1374747515840502</v>
      </c>
      <c r="W7" s="21">
        <v>3.3253524756472199</v>
      </c>
      <c r="X7" s="21">
        <v>3.5819329094570298</v>
      </c>
      <c r="Y7" s="21">
        <v>3.45455866108207</v>
      </c>
      <c r="Z7" s="21">
        <v>3.68040082081348</v>
      </c>
    </row>
    <row r="8" spans="1:26">
      <c r="A8" s="20" t="s">
        <v>31</v>
      </c>
      <c r="B8" s="20" t="s">
        <v>31</v>
      </c>
      <c r="C8" s="21">
        <v>2.3785340616375001</v>
      </c>
      <c r="D8" s="21">
        <v>2.1209079845302301</v>
      </c>
      <c r="E8" s="21">
        <v>2.0646580732566102</v>
      </c>
      <c r="F8" s="21">
        <v>2.0947709141031901</v>
      </c>
      <c r="G8" s="21">
        <v>2.0133097634691999</v>
      </c>
      <c r="H8" s="21">
        <v>2.0647818200115098</v>
      </c>
      <c r="I8" s="21">
        <v>1.9104017665611299</v>
      </c>
      <c r="J8" s="21">
        <v>1.98402940001263</v>
      </c>
      <c r="K8" s="21">
        <v>2.0398978686433402</v>
      </c>
      <c r="L8" s="21">
        <v>2.25761061084176</v>
      </c>
      <c r="M8" s="21">
        <v>2.2411480598079998</v>
      </c>
      <c r="N8" s="21">
        <v>2.3692696993811699</v>
      </c>
      <c r="O8" s="21">
        <v>2.4734046872297402</v>
      </c>
      <c r="P8" s="21">
        <v>2.3248912931371599</v>
      </c>
      <c r="Q8" s="21">
        <v>2.5454225780777899</v>
      </c>
      <c r="R8" s="21">
        <v>2.4923352376918602</v>
      </c>
      <c r="S8" s="21">
        <v>2.43888037144509</v>
      </c>
      <c r="T8" s="21">
        <v>2.4546962701552899</v>
      </c>
      <c r="U8" s="21">
        <v>2.6657929477740399</v>
      </c>
      <c r="V8" s="21">
        <v>2.63590247805327</v>
      </c>
      <c r="W8" s="21">
        <v>2.7504205382674201</v>
      </c>
      <c r="X8" s="21">
        <v>2.76514989826553</v>
      </c>
      <c r="Y8" s="21">
        <v>2.6995604244285598</v>
      </c>
      <c r="Z8" s="21">
        <v>2.8433865943923502</v>
      </c>
    </row>
    <row r="9" spans="1:26">
      <c r="A9" s="20" t="s">
        <v>32</v>
      </c>
      <c r="B9" s="20" t="s">
        <v>32</v>
      </c>
      <c r="C9" s="21">
        <v>2.92711769859259</v>
      </c>
      <c r="D9" s="21">
        <v>3.02933135758115</v>
      </c>
      <c r="E9" s="21">
        <v>3.1906837095604099</v>
      </c>
      <c r="F9" s="21">
        <v>3.1774533033352501</v>
      </c>
      <c r="G9" s="21">
        <v>3.24661178036596</v>
      </c>
      <c r="H9" s="21">
        <v>3.41870722219487</v>
      </c>
      <c r="I9" s="21">
        <v>3.5369409676841701</v>
      </c>
      <c r="J9" s="21">
        <v>3.7446574390822902</v>
      </c>
      <c r="K9" s="21">
        <v>3.6991239202892401</v>
      </c>
      <c r="L9" s="21">
        <v>4.5868033148904104</v>
      </c>
      <c r="M9" s="21">
        <v>4.8306531384449896</v>
      </c>
      <c r="N9" s="21">
        <v>4.3137701423230199</v>
      </c>
      <c r="O9" s="21">
        <v>4.1670839716046597</v>
      </c>
      <c r="P9" s="21">
        <v>3.8559135590698799</v>
      </c>
      <c r="Q9" s="21">
        <v>3.3570638699322002</v>
      </c>
      <c r="R9" s="21">
        <v>3.6886800462811999</v>
      </c>
      <c r="S9" s="21">
        <v>3.7942568259743701</v>
      </c>
      <c r="T9" s="21">
        <v>3.8808001902233999</v>
      </c>
      <c r="U9" s="21">
        <v>3.8954678117347101</v>
      </c>
      <c r="V9" s="21">
        <v>3.58079723785348</v>
      </c>
      <c r="W9" s="21">
        <v>3.98216279288655</v>
      </c>
      <c r="X9" s="21">
        <v>3.3459814545050199</v>
      </c>
      <c r="Y9" s="21">
        <v>3.5388328060218699</v>
      </c>
      <c r="Z9" s="21">
        <v>3.6549742485027998</v>
      </c>
    </row>
    <row r="10" spans="1:26">
      <c r="A10" s="20" t="s">
        <v>35</v>
      </c>
      <c r="B10" s="20" t="s">
        <v>35</v>
      </c>
      <c r="C10" s="21">
        <v>4.5464849772888298</v>
      </c>
      <c r="D10" s="21">
        <v>4.0968924676663701</v>
      </c>
      <c r="E10" s="21">
        <v>4.0228274269301201</v>
      </c>
      <c r="F10" s="21">
        <v>7.60469533181067</v>
      </c>
      <c r="G10" s="21">
        <v>4.9753916814588601</v>
      </c>
      <c r="H10" s="21">
        <v>5.1683856404742201</v>
      </c>
      <c r="I10" s="21">
        <v>5.0958118570572299</v>
      </c>
      <c r="J10" s="21">
        <v>4.50961189162867</v>
      </c>
      <c r="K10" s="21">
        <v>5.0471769611577697</v>
      </c>
      <c r="L10" s="21">
        <v>5.9176455231966498</v>
      </c>
      <c r="M10" s="21">
        <v>4.9921000795447101</v>
      </c>
      <c r="N10" s="21">
        <v>4.3528827171270903</v>
      </c>
      <c r="O10" s="21">
        <v>4.0933996959002901</v>
      </c>
      <c r="P10" s="21">
        <v>3.67082264834514</v>
      </c>
      <c r="Q10" s="21">
        <v>4.0790170651333</v>
      </c>
      <c r="R10" s="21">
        <v>5.0779126332034403</v>
      </c>
      <c r="S10" s="21">
        <v>3.2132156934811502</v>
      </c>
      <c r="T10" s="21">
        <v>3.2994525947687601</v>
      </c>
      <c r="U10" s="21">
        <v>4.0971201691523698</v>
      </c>
      <c r="V10" s="21">
        <v>4.2903484523089199</v>
      </c>
      <c r="W10" s="21">
        <v>4.7491060027953198</v>
      </c>
      <c r="X10" s="21">
        <v>4.55310962458117</v>
      </c>
      <c r="Y10" s="21">
        <v>4.5321106539239304</v>
      </c>
      <c r="Z10" s="21">
        <v>4.8541660541248897</v>
      </c>
    </row>
    <row r="11" spans="1:26">
      <c r="A11" s="20" t="s">
        <v>36</v>
      </c>
      <c r="B11" s="20" t="s">
        <v>36</v>
      </c>
      <c r="C11" s="21">
        <v>2.77432000861906</v>
      </c>
      <c r="D11" s="21">
        <v>3.00274754971508</v>
      </c>
      <c r="E11" s="21">
        <v>2.73549889125613</v>
      </c>
      <c r="F11" s="21">
        <v>2.62326609658483</v>
      </c>
      <c r="G11" s="21">
        <v>2.8198798384888901</v>
      </c>
      <c r="H11" s="21">
        <v>2.7087969774846901</v>
      </c>
      <c r="I11" s="21">
        <v>2.9187520853029301</v>
      </c>
      <c r="J11" s="21">
        <v>3.0191417892004901</v>
      </c>
      <c r="K11" s="21">
        <v>2.9681925872008201</v>
      </c>
      <c r="L11" s="21">
        <v>3.10171148311347</v>
      </c>
      <c r="M11" s="21">
        <v>3.2677002229268202</v>
      </c>
      <c r="N11" s="21">
        <v>3.2928848065671801</v>
      </c>
      <c r="O11" s="21">
        <v>3.78591376489209</v>
      </c>
      <c r="P11" s="21">
        <v>3.6401441668410399</v>
      </c>
      <c r="Q11" s="21">
        <v>3.8325246846297598</v>
      </c>
      <c r="R11" s="21">
        <v>3.6125892185670199</v>
      </c>
      <c r="S11" s="21">
        <v>3.7460500232009402</v>
      </c>
      <c r="T11" s="21">
        <v>3.3582551684812998</v>
      </c>
      <c r="U11" s="21">
        <v>3.4041703926570199</v>
      </c>
      <c r="V11" s="21">
        <v>3.2257690843293698</v>
      </c>
      <c r="W11" s="21">
        <v>3.5619047190216899</v>
      </c>
      <c r="X11" s="21">
        <v>3.1751651980248501</v>
      </c>
      <c r="Y11" s="21">
        <v>3.0471186529239098</v>
      </c>
      <c r="Z11" s="21">
        <v>3.1395754747740399</v>
      </c>
    </row>
    <row r="12" spans="1:26">
      <c r="A12" s="20" t="s">
        <v>37</v>
      </c>
      <c r="B12" s="20" t="s">
        <v>37</v>
      </c>
      <c r="C12" s="21">
        <v>4.3699857180570696</v>
      </c>
      <c r="D12" s="21">
        <v>4.6705018860270799</v>
      </c>
      <c r="E12" s="21">
        <v>5.9080960592796297</v>
      </c>
      <c r="F12" s="21">
        <v>5.2076708100182598</v>
      </c>
      <c r="G12" s="21">
        <v>4.3897413539311501</v>
      </c>
      <c r="H12" s="21">
        <v>4.6344604170602697</v>
      </c>
      <c r="I12" s="21">
        <v>5.4247379079788498</v>
      </c>
      <c r="J12" s="21">
        <v>6.0138408484941204</v>
      </c>
      <c r="K12" s="21">
        <v>6.1628546716003898</v>
      </c>
      <c r="L12" s="21">
        <v>6.1121345423694402</v>
      </c>
      <c r="M12" s="21">
        <v>4.8440602146976897</v>
      </c>
      <c r="N12" s="21">
        <v>5.0794844099692797</v>
      </c>
      <c r="O12" s="21">
        <v>6.3605242974826401</v>
      </c>
      <c r="P12" s="21">
        <v>5.5356008887649599</v>
      </c>
      <c r="Q12" s="21">
        <v>5.0393849959887804</v>
      </c>
      <c r="R12" s="21">
        <v>5.2377613440396598</v>
      </c>
      <c r="S12" s="21">
        <v>4.56984029426921</v>
      </c>
      <c r="T12" s="21">
        <v>5.6160277348664698</v>
      </c>
      <c r="U12" s="21">
        <v>5.2052932288095004</v>
      </c>
      <c r="V12" s="21">
        <v>5.1685752104721798</v>
      </c>
      <c r="W12" s="21">
        <v>5.8221156627935597</v>
      </c>
      <c r="X12" s="21">
        <v>5.7829543448373899</v>
      </c>
      <c r="Y12" s="21">
        <v>5.3884435574506497</v>
      </c>
      <c r="Z12" s="21">
        <v>6.61546761565645</v>
      </c>
    </row>
    <row r="13" spans="1:26">
      <c r="A13" s="20" t="s">
        <v>38</v>
      </c>
      <c r="B13" s="20" t="s">
        <v>38</v>
      </c>
      <c r="C13" s="21">
        <v>3.52602173243588</v>
      </c>
      <c r="D13" s="21">
        <v>3.4028752601771601</v>
      </c>
      <c r="E13" s="21">
        <v>3.6964430072756702</v>
      </c>
      <c r="F13" s="21">
        <v>3.8671447592180002</v>
      </c>
      <c r="G13" s="21">
        <v>3.9088830232895102</v>
      </c>
      <c r="H13" s="21">
        <v>3.59454896578529</v>
      </c>
      <c r="I13" s="21">
        <v>3.34199154233748</v>
      </c>
      <c r="J13" s="21">
        <v>3.4844621215766098</v>
      </c>
      <c r="K13" s="21">
        <v>3.58553021060164</v>
      </c>
      <c r="L13" s="21">
        <v>3.9188928934987799</v>
      </c>
      <c r="M13" s="21">
        <v>3.6593727245185899</v>
      </c>
      <c r="N13" s="21">
        <v>3.7884192152993901</v>
      </c>
      <c r="O13" s="21">
        <v>4.04136182614858</v>
      </c>
      <c r="P13" s="21">
        <v>4.1769657537949003</v>
      </c>
      <c r="Q13" s="21">
        <v>4.2102450754171601</v>
      </c>
      <c r="R13" s="21">
        <v>3.7622744918931299</v>
      </c>
      <c r="S13" s="21">
        <v>4.18001362896758</v>
      </c>
      <c r="T13" s="21">
        <v>4.1004690573460403</v>
      </c>
      <c r="U13" s="21">
        <v>4.3043487635022997</v>
      </c>
      <c r="V13" s="21">
        <v>4.4076338054150996</v>
      </c>
      <c r="W13" s="21">
        <v>4.8695571245457696</v>
      </c>
      <c r="X13" s="21">
        <v>4.2220739335273603</v>
      </c>
      <c r="Y13" s="21">
        <v>4.1426343772897196</v>
      </c>
      <c r="Z13" s="21">
        <v>4.09340036148369</v>
      </c>
    </row>
    <row r="14" spans="1:26">
      <c r="A14" s="23" t="s">
        <v>39</v>
      </c>
      <c r="B14" s="20" t="s">
        <v>39</v>
      </c>
      <c r="C14" s="21">
        <v>4.2807980605317599</v>
      </c>
      <c r="D14" s="21">
        <v>4.1969427691226597</v>
      </c>
      <c r="E14" s="21">
        <v>4.0985081450626604</v>
      </c>
      <c r="F14" s="21">
        <v>4.26319141413419</v>
      </c>
      <c r="G14" s="21">
        <v>4.34029631490972</v>
      </c>
      <c r="H14" s="21">
        <v>4.4485174833802699</v>
      </c>
      <c r="I14" s="21">
        <v>4.3811749033380298</v>
      </c>
      <c r="J14" s="21">
        <v>4.3769512016840304</v>
      </c>
      <c r="K14" s="21">
        <v>4.4426740365840196</v>
      </c>
      <c r="L14" s="21">
        <v>4.8263384550026398</v>
      </c>
      <c r="M14" s="21">
        <v>4.7972844308312803</v>
      </c>
      <c r="N14" s="21">
        <v>4.4925968704182901</v>
      </c>
      <c r="O14" s="21">
        <v>4.5541112721735004</v>
      </c>
      <c r="P14" s="21">
        <v>4.5744812453065</v>
      </c>
      <c r="Q14" s="21">
        <v>4.26112223469101</v>
      </c>
      <c r="R14" s="21">
        <v>3.9414707430029998</v>
      </c>
      <c r="S14" s="21">
        <v>3.9216572740300801</v>
      </c>
      <c r="T14" s="21">
        <v>3.8468756879503898</v>
      </c>
      <c r="U14" s="21">
        <v>3.9137112974697601</v>
      </c>
      <c r="V14" s="21">
        <v>4.1554566823840799</v>
      </c>
      <c r="W14" s="21">
        <v>4.1524387818845696</v>
      </c>
      <c r="X14" s="21">
        <v>4.0731671909873901</v>
      </c>
      <c r="Y14" s="21">
        <v>4.1539446456042004</v>
      </c>
      <c r="Z14" s="21">
        <v>4.2803983454685204</v>
      </c>
    </row>
    <row r="15" spans="1:26">
      <c r="A15" s="20" t="s">
        <v>40</v>
      </c>
      <c r="B15" s="20" t="s">
        <v>40</v>
      </c>
      <c r="C15" s="21">
        <v>2.6011663833663601</v>
      </c>
      <c r="D15" s="21">
        <v>2.53237259340569</v>
      </c>
      <c r="E15" s="21">
        <v>2.6204033534830198</v>
      </c>
      <c r="F15" s="21">
        <v>2.5144479005359699</v>
      </c>
      <c r="G15" s="21">
        <v>2.2403446952517201</v>
      </c>
      <c r="H15" s="21">
        <v>2.2076699158536499</v>
      </c>
      <c r="I15" s="21">
        <v>2.3105457962723301</v>
      </c>
      <c r="J15" s="21">
        <v>2.2343070229956501</v>
      </c>
      <c r="K15" s="21">
        <v>2.37033146952519</v>
      </c>
      <c r="L15" s="21">
        <v>2.6332434154885802</v>
      </c>
      <c r="M15" s="21">
        <v>2.6182121205171098</v>
      </c>
      <c r="N15" s="21">
        <v>2.5665893930075199</v>
      </c>
      <c r="O15" s="21">
        <v>2.4652725701511899</v>
      </c>
      <c r="P15" s="21">
        <v>2.4352347869758102</v>
      </c>
      <c r="Q15" s="21">
        <v>2.3491794437167699</v>
      </c>
      <c r="R15" s="21">
        <v>2.3865312008815001</v>
      </c>
      <c r="S15" s="21">
        <v>2.44309488722228</v>
      </c>
      <c r="T15" s="21">
        <v>2.48664859461261</v>
      </c>
      <c r="U15" s="21">
        <v>2.6487483715277498</v>
      </c>
      <c r="V15" s="21">
        <v>2.7055232426560401</v>
      </c>
      <c r="W15" s="21">
        <v>3.0314353465019299</v>
      </c>
      <c r="X15" s="21">
        <v>2.8864723130402599</v>
      </c>
      <c r="Y15" s="21">
        <v>2.82370347888767</v>
      </c>
      <c r="Z15" s="21">
        <v>2.8307151987194001</v>
      </c>
    </row>
    <row r="16" spans="1:26">
      <c r="A16" s="20" t="s">
        <v>41</v>
      </c>
      <c r="B16" s="20" t="s">
        <v>41</v>
      </c>
      <c r="C16" s="21">
        <v>5.2415824324649298</v>
      </c>
      <c r="D16" s="21">
        <v>6.1347519658524297</v>
      </c>
      <c r="E16" s="21">
        <v>5.0414639214955503</v>
      </c>
      <c r="F16" s="21">
        <v>6.1092727433217702</v>
      </c>
      <c r="G16" s="21">
        <v>5.8362607244208498</v>
      </c>
      <c r="H16" s="21">
        <v>4.5237187717829697</v>
      </c>
      <c r="I16" s="21">
        <v>5.8245756185943502</v>
      </c>
      <c r="J16" s="21">
        <v>4.9223062601356897</v>
      </c>
      <c r="K16" s="21">
        <v>5.6589847183508102</v>
      </c>
      <c r="L16" s="21">
        <v>5.7864668401431203</v>
      </c>
      <c r="M16" s="21">
        <v>3.7255608827806701</v>
      </c>
      <c r="N16" s="21">
        <v>2.5010444925998199</v>
      </c>
      <c r="O16" s="21">
        <v>2.5954931128934602</v>
      </c>
      <c r="P16" s="21">
        <v>3.4927089413196901</v>
      </c>
      <c r="Q16" s="21">
        <v>3.7319993201035802</v>
      </c>
      <c r="R16" s="21">
        <v>3.8845165291028501</v>
      </c>
      <c r="S16" s="21">
        <v>3.5752736578680202</v>
      </c>
      <c r="T16" s="21">
        <v>4.52873485804216</v>
      </c>
      <c r="U16" s="21">
        <v>3.2156680754517</v>
      </c>
      <c r="V16" s="21">
        <v>2.4705529710279199</v>
      </c>
      <c r="W16" s="21">
        <v>3.0715141472498599</v>
      </c>
      <c r="X16" s="21">
        <v>3.5757902481415198</v>
      </c>
      <c r="Y16" s="21">
        <v>3.6944168362036298</v>
      </c>
      <c r="Z16" s="21">
        <v>3.8788279738998099</v>
      </c>
    </row>
    <row r="17" spans="1:26">
      <c r="A17" s="20" t="s">
        <v>42</v>
      </c>
      <c r="B17" s="20" t="s">
        <v>42</v>
      </c>
      <c r="C17" s="21">
        <v>3.5578084466073499</v>
      </c>
      <c r="D17" s="21">
        <v>3.9165519965001101</v>
      </c>
      <c r="E17" s="21">
        <v>5.1289255071523296</v>
      </c>
      <c r="F17" s="21">
        <v>3.77781056082401</v>
      </c>
      <c r="G17" s="21">
        <v>3.7941970568283101</v>
      </c>
      <c r="H17" s="21">
        <v>4.1565132401125302</v>
      </c>
      <c r="I17" s="21">
        <v>5.1157742333889402</v>
      </c>
      <c r="J17" s="21">
        <v>4.2279288454861197</v>
      </c>
      <c r="K17" s="21">
        <v>3.19072437678892</v>
      </c>
      <c r="L17" s="21">
        <v>3.4198686706110801</v>
      </c>
      <c r="M17" s="21">
        <v>3.6299566133685999</v>
      </c>
      <c r="N17" s="21">
        <v>3.3189658258572199</v>
      </c>
      <c r="O17" s="21">
        <v>3.7046504029348299</v>
      </c>
      <c r="P17" s="21">
        <v>4.3551231532028902</v>
      </c>
      <c r="Q17" s="21">
        <v>5.32281427627513</v>
      </c>
      <c r="R17" s="21">
        <v>6.5151709651818299</v>
      </c>
      <c r="S17" s="21">
        <v>3.1478734701770601</v>
      </c>
      <c r="T17" s="21">
        <v>4.5273902136644599</v>
      </c>
      <c r="U17" s="21">
        <v>5.7761661941189999</v>
      </c>
      <c r="V17" s="21">
        <v>6.2222095073859904</v>
      </c>
      <c r="W17" s="21">
        <v>6.4113565451858596</v>
      </c>
      <c r="X17" s="21">
        <v>6.2299221919634</v>
      </c>
      <c r="Y17" s="21">
        <v>5.3325376130337601</v>
      </c>
      <c r="Z17" s="21">
        <v>5.1338551175479497</v>
      </c>
    </row>
    <row r="18" spans="1:26">
      <c r="A18" s="20" t="s">
        <v>43</v>
      </c>
      <c r="B18" s="20" t="s">
        <v>43</v>
      </c>
      <c r="C18" s="21">
        <v>4.6596973767912599</v>
      </c>
      <c r="D18" s="21">
        <v>5.0689322304309501</v>
      </c>
      <c r="E18" s="21">
        <v>4.4941465190976597</v>
      </c>
      <c r="F18" s="21">
        <v>4.2211166149102697</v>
      </c>
      <c r="G18" s="21">
        <v>4.4568675068774599</v>
      </c>
      <c r="H18" s="21">
        <v>3.7835736386833601</v>
      </c>
      <c r="I18" s="21">
        <v>4.4711391128545603</v>
      </c>
      <c r="J18" s="21">
        <v>4.7236166507990296</v>
      </c>
      <c r="K18" s="21">
        <v>4.7794035410936804</v>
      </c>
      <c r="L18" s="21">
        <v>3.96442250437934</v>
      </c>
      <c r="M18" s="21">
        <v>3.3198267447515701</v>
      </c>
      <c r="N18" s="21">
        <v>4.16416028194796</v>
      </c>
      <c r="O18" s="21">
        <v>2.5181944270672898</v>
      </c>
      <c r="P18" s="21">
        <v>3.0678943817566902</v>
      </c>
      <c r="Q18" s="21">
        <v>2.9326286692991701</v>
      </c>
      <c r="R18" s="21">
        <v>2.7399468005935601</v>
      </c>
      <c r="S18" s="21">
        <v>2.5932356054625898</v>
      </c>
      <c r="T18" s="21">
        <v>3.00248216724325</v>
      </c>
      <c r="U18" s="21">
        <v>4.08684361979725</v>
      </c>
      <c r="V18" s="21">
        <v>3.6094591431124501</v>
      </c>
      <c r="W18" s="21">
        <v>3.7389822487858</v>
      </c>
      <c r="X18" s="21">
        <v>4.2799183426441898</v>
      </c>
      <c r="Y18" s="21">
        <v>4.0632636499004704</v>
      </c>
      <c r="Z18" s="21">
        <v>4.0011302153719797</v>
      </c>
    </row>
    <row r="19" spans="1:26">
      <c r="A19" s="20" t="s">
        <v>44</v>
      </c>
      <c r="B19" s="20" t="s">
        <v>44</v>
      </c>
      <c r="C19" s="21">
        <v>3.5022718912537099</v>
      </c>
      <c r="D19" s="21">
        <v>4.2201121021814698</v>
      </c>
      <c r="E19" s="21">
        <v>4.2215359708256797</v>
      </c>
      <c r="F19" s="21">
        <v>3.6761338360015499</v>
      </c>
      <c r="G19" s="21">
        <v>3.5238715813644199</v>
      </c>
      <c r="H19" s="21">
        <v>3.53697047232082</v>
      </c>
      <c r="I19" s="21">
        <v>3.8004233128448899</v>
      </c>
      <c r="J19" s="21">
        <v>4.6714508636819803</v>
      </c>
      <c r="K19" s="21">
        <v>5.2738907942765803</v>
      </c>
      <c r="L19" s="21">
        <v>3.7799143636982402</v>
      </c>
      <c r="M19" s="21">
        <v>3.3993099311521302</v>
      </c>
      <c r="N19" s="21">
        <v>2.4595669109077498</v>
      </c>
      <c r="O19" s="21">
        <v>2.03636509506959</v>
      </c>
      <c r="P19" s="21">
        <v>1.9861051284526601</v>
      </c>
      <c r="Q19" s="21">
        <v>2.1256033372210599</v>
      </c>
      <c r="R19" s="21">
        <v>1.68992702239668</v>
      </c>
      <c r="S19" s="21">
        <v>1.9419572855754901</v>
      </c>
      <c r="T19" s="21">
        <v>1.8156194916008199</v>
      </c>
      <c r="U19" s="21">
        <v>2.0130455343105398</v>
      </c>
      <c r="V19" s="21">
        <v>2.26721698976122</v>
      </c>
      <c r="W19" s="21">
        <v>2.3158907459676099</v>
      </c>
      <c r="X19" s="21">
        <v>2.0346312011436001</v>
      </c>
      <c r="Y19" s="21">
        <v>2.0145110533249402</v>
      </c>
      <c r="Z19" s="21">
        <v>2.3212193493480902</v>
      </c>
    </row>
    <row r="20" spans="1:26">
      <c r="A20" s="20" t="s">
        <v>45</v>
      </c>
      <c r="B20" s="20" t="s">
        <v>45</v>
      </c>
      <c r="C20" s="21">
        <v>5.1161401540300098</v>
      </c>
      <c r="D20" s="21">
        <v>5.5686369116976104</v>
      </c>
      <c r="E20" s="21">
        <v>6.0361014446665298</v>
      </c>
      <c r="F20" s="21">
        <v>5.8545198964937004</v>
      </c>
      <c r="G20" s="21">
        <v>4.8697219489169798</v>
      </c>
      <c r="H20" s="21">
        <v>4.8924370619286401</v>
      </c>
      <c r="I20" s="21">
        <v>4.9939319091782304</v>
      </c>
      <c r="J20" s="21">
        <v>4.7580475010801102</v>
      </c>
      <c r="K20" s="21">
        <v>4.95763930999387</v>
      </c>
      <c r="L20" s="21">
        <v>4.6377163879536001</v>
      </c>
      <c r="M20" s="21">
        <v>4.5286585278915101</v>
      </c>
      <c r="N20" s="21">
        <v>4.6798644739848898</v>
      </c>
      <c r="O20" s="21">
        <v>4.5928948182622404</v>
      </c>
      <c r="P20" s="21">
        <v>4.7678454950232299</v>
      </c>
      <c r="Q20" s="21">
        <v>4.5103642273485702</v>
      </c>
      <c r="R20" s="21">
        <v>4.6410532525111501</v>
      </c>
      <c r="S20" s="21">
        <v>4.8994919734527702</v>
      </c>
      <c r="T20" s="21">
        <v>4.6821352709605799</v>
      </c>
      <c r="U20" s="21">
        <v>5.00633192155047</v>
      </c>
      <c r="V20" s="21">
        <v>4.8313396592410696</v>
      </c>
      <c r="W20" s="21">
        <v>5.17840903812316</v>
      </c>
      <c r="X20" s="21">
        <v>4.6771275398355199</v>
      </c>
      <c r="Y20" s="21">
        <v>4.7543655614505802</v>
      </c>
      <c r="Z20" s="21">
        <v>4.9917291720110102</v>
      </c>
    </row>
    <row r="21" spans="1:26">
      <c r="A21" s="20" t="s">
        <v>46</v>
      </c>
      <c r="B21" s="20" t="s">
        <v>46</v>
      </c>
      <c r="C21" s="21">
        <v>2.7800892745674202</v>
      </c>
      <c r="D21" s="21">
        <v>2.9557784819784998</v>
      </c>
      <c r="E21" s="21">
        <v>2.4420107290009199</v>
      </c>
      <c r="F21" s="21">
        <v>3.0294714967850198</v>
      </c>
      <c r="G21" s="21">
        <v>3.1133774982396201</v>
      </c>
      <c r="H21" s="21">
        <v>3.1434757918076199</v>
      </c>
      <c r="I21" s="21">
        <v>3.1314905489849698</v>
      </c>
      <c r="J21" s="21">
        <v>3.1295274229835202</v>
      </c>
      <c r="K21" s="21">
        <v>3.1327742920504398</v>
      </c>
      <c r="L21" s="21">
        <v>3.62039983667768</v>
      </c>
      <c r="M21" s="21">
        <v>3.0548015639842299</v>
      </c>
      <c r="N21" s="21">
        <v>2.8609316659931099</v>
      </c>
      <c r="O21" s="21">
        <v>2.6247191726858699</v>
      </c>
      <c r="P21" s="21">
        <v>2.4898524956535399</v>
      </c>
      <c r="Q21" s="21">
        <v>2.2995093683137702</v>
      </c>
      <c r="R21" s="21">
        <v>2.4149905935731599</v>
      </c>
      <c r="S21" s="21">
        <v>2.2630641038628099</v>
      </c>
      <c r="T21" s="21">
        <v>2.1731815490231301</v>
      </c>
      <c r="U21" s="21">
        <v>2.1275836953838798</v>
      </c>
      <c r="V21" s="21">
        <v>2.3205903462111301</v>
      </c>
      <c r="W21" s="21">
        <v>2.6278255861530102</v>
      </c>
      <c r="X21" s="21">
        <v>2.8440591337652199</v>
      </c>
      <c r="Y21" s="21">
        <v>2.6236134019149899</v>
      </c>
      <c r="Z21" s="21">
        <v>3.1766426469456301</v>
      </c>
    </row>
    <row r="22" spans="1:26">
      <c r="A22" s="20" t="s">
        <v>47</v>
      </c>
      <c r="B22" s="20" t="s">
        <v>47</v>
      </c>
      <c r="C22" s="22" t="s">
        <v>28</v>
      </c>
      <c r="D22" s="22" t="s">
        <v>28</v>
      </c>
      <c r="E22" s="22" t="s">
        <v>28</v>
      </c>
      <c r="F22" s="22" t="s">
        <v>28</v>
      </c>
      <c r="G22" s="22" t="s">
        <v>28</v>
      </c>
      <c r="H22" s="21">
        <v>3.9792073696995902</v>
      </c>
      <c r="I22" s="21">
        <v>3.7653068126738001</v>
      </c>
      <c r="J22" s="21">
        <v>3.55317081962915</v>
      </c>
      <c r="K22" s="21">
        <v>3.5031008453957502</v>
      </c>
      <c r="L22" s="21">
        <v>3.9102239793881401</v>
      </c>
      <c r="M22" s="21">
        <v>3.75447104487839</v>
      </c>
      <c r="N22" s="21">
        <v>3.6218795538597002</v>
      </c>
      <c r="O22" s="21">
        <v>3.6233400010030499</v>
      </c>
      <c r="P22" s="21">
        <v>3.8670093960966399</v>
      </c>
      <c r="Q22" s="21">
        <v>3.9784430168211502</v>
      </c>
      <c r="R22" s="21">
        <v>3.6609697967947299</v>
      </c>
      <c r="S22" s="21">
        <v>3.6621044057604002</v>
      </c>
      <c r="T22" s="21">
        <v>3.6799301358048599</v>
      </c>
      <c r="U22" s="21">
        <v>3.7466712633757999</v>
      </c>
      <c r="V22" s="21">
        <v>3.9185117047384601</v>
      </c>
      <c r="W22" s="21">
        <v>4.26837222920211</v>
      </c>
      <c r="X22" s="21">
        <v>4.15907040775976</v>
      </c>
      <c r="Y22" s="21">
        <v>3.92399010893728</v>
      </c>
      <c r="Z22" s="21">
        <v>3.8975355310117599</v>
      </c>
    </row>
    <row r="23" spans="1:26">
      <c r="A23" s="20" t="s">
        <v>48</v>
      </c>
      <c r="B23" s="20" t="s">
        <v>48</v>
      </c>
      <c r="C23" s="21">
        <v>5.0833717360979804</v>
      </c>
      <c r="D23" s="21">
        <v>5.1660852510313902</v>
      </c>
      <c r="E23" s="21">
        <v>4.8346620752376896</v>
      </c>
      <c r="F23" s="21">
        <v>5.3746377477708496</v>
      </c>
      <c r="G23" s="21">
        <v>5.3348482577891501</v>
      </c>
      <c r="H23" s="21">
        <v>5.0679905202650204</v>
      </c>
      <c r="I23" s="21">
        <v>4.8245744901417602</v>
      </c>
      <c r="J23" s="21">
        <v>4.7130853676283104</v>
      </c>
      <c r="K23" s="21">
        <v>4.9894723314215996</v>
      </c>
      <c r="L23" s="21">
        <v>6.1505984001504004</v>
      </c>
      <c r="M23" s="21">
        <v>4.9544959687854702</v>
      </c>
      <c r="N23" s="21">
        <v>4.71779312035906</v>
      </c>
      <c r="O23" s="21">
        <v>4.5202678772765497</v>
      </c>
      <c r="P23" s="21">
        <v>4.4997950906025501</v>
      </c>
      <c r="Q23" s="21">
        <v>4.0630404383366896</v>
      </c>
      <c r="R23" s="21">
        <v>4.0535657660721398</v>
      </c>
      <c r="S23" s="21">
        <v>4.1410201030361504</v>
      </c>
      <c r="T23" s="21">
        <v>4.1409779861680596</v>
      </c>
      <c r="U23" s="21">
        <v>4.2212693783603097</v>
      </c>
      <c r="V23" s="21">
        <v>4.7749667829612203</v>
      </c>
      <c r="W23" s="21">
        <v>4.9301555308284097</v>
      </c>
      <c r="X23" s="21">
        <v>4.6412260354580104</v>
      </c>
      <c r="Y23" s="21">
        <v>4.4470489157435802</v>
      </c>
      <c r="Z23" s="21">
        <v>4.5507655497729598</v>
      </c>
    </row>
    <row r="24" spans="1:26">
      <c r="A24" s="20" t="s">
        <v>49</v>
      </c>
      <c r="B24" s="20" t="s">
        <v>49</v>
      </c>
      <c r="C24" s="21">
        <v>1.8220470378970599</v>
      </c>
      <c r="D24" s="21">
        <v>1.5276574461514101</v>
      </c>
      <c r="E24" s="21">
        <v>1.62388126921606</v>
      </c>
      <c r="F24" s="21">
        <v>3.0118877526299199</v>
      </c>
      <c r="G24" s="21">
        <v>3.8249601156999899</v>
      </c>
      <c r="H24" s="21">
        <v>3.6543064697809</v>
      </c>
      <c r="I24" s="21">
        <v>5.2527777714703801</v>
      </c>
      <c r="J24" s="21">
        <v>6.3134471850281502</v>
      </c>
      <c r="K24" s="21">
        <v>5.6351753269146396</v>
      </c>
      <c r="L24" s="21">
        <v>5.1575851236903301</v>
      </c>
      <c r="M24" s="21">
        <v>4.9715456973166496</v>
      </c>
      <c r="N24" s="21">
        <v>5.5867838801167098</v>
      </c>
      <c r="O24" s="21">
        <v>5.47418571907959</v>
      </c>
      <c r="P24" s="21">
        <v>4.8467874189300497</v>
      </c>
      <c r="Q24" s="21">
        <v>4.7956813594082304</v>
      </c>
      <c r="R24" s="21">
        <v>5.0050827014508696</v>
      </c>
      <c r="S24" s="21">
        <v>3.6867645727391798</v>
      </c>
      <c r="T24" s="21">
        <v>4.7948413060811301</v>
      </c>
      <c r="U24" s="21">
        <v>5.8366573495113903</v>
      </c>
      <c r="V24" s="21">
        <v>5.1295699553701803</v>
      </c>
      <c r="W24" s="21">
        <v>5.9369347605454896</v>
      </c>
      <c r="X24" s="21">
        <v>5.6277934539867998</v>
      </c>
      <c r="Y24" s="21">
        <v>4.50464074884826</v>
      </c>
      <c r="Z24" s="21">
        <v>5.5963937587483201</v>
      </c>
    </row>
    <row r="25" spans="1:26">
      <c r="A25" s="20" t="s">
        <v>50</v>
      </c>
      <c r="B25" s="20" t="s">
        <v>50</v>
      </c>
      <c r="C25" s="21">
        <v>2.4212566953449501</v>
      </c>
      <c r="D25" s="21">
        <v>2.2768086734013999</v>
      </c>
      <c r="E25" s="21">
        <v>2.97046822842798</v>
      </c>
      <c r="F25" s="21">
        <v>3.0765809705302001</v>
      </c>
      <c r="G25" s="21">
        <v>3.5920239161364602</v>
      </c>
      <c r="H25" s="21">
        <v>3.6095533407556202</v>
      </c>
      <c r="I25" s="21">
        <v>4.28882253453241</v>
      </c>
      <c r="J25" s="21">
        <v>5.4157075965664303</v>
      </c>
      <c r="K25" s="21">
        <v>5.3825989928387701</v>
      </c>
      <c r="L25" s="21">
        <v>4.4087785989137798</v>
      </c>
      <c r="M25" s="21">
        <v>5.0398660648139399</v>
      </c>
      <c r="N25" s="21">
        <v>4.9670967893246001</v>
      </c>
      <c r="O25" s="21">
        <v>4.1614983692824001</v>
      </c>
      <c r="P25" s="21">
        <v>3.9295719948472501</v>
      </c>
      <c r="Q25" s="21">
        <v>3.7036397222200099</v>
      </c>
      <c r="R25" s="21">
        <v>3.82204254581498</v>
      </c>
      <c r="S25" s="21">
        <v>3.1820655791329502</v>
      </c>
      <c r="T25" s="21">
        <v>3.36301617290572</v>
      </c>
      <c r="U25" s="21">
        <v>3.2748313154243598</v>
      </c>
      <c r="V25" s="21">
        <v>3.1558168131026898</v>
      </c>
      <c r="W25" s="21">
        <v>4.5007812321892899</v>
      </c>
      <c r="X25" s="21">
        <v>3.18191736831831</v>
      </c>
      <c r="Y25" s="21">
        <v>3.1829890050405298</v>
      </c>
      <c r="Z25" s="21">
        <v>4.2210060176596</v>
      </c>
    </row>
    <row r="26" spans="1:26" ht="30">
      <c r="A26" s="20" t="s">
        <v>51</v>
      </c>
      <c r="B26" s="20" t="s">
        <v>51</v>
      </c>
      <c r="C26" s="21">
        <v>4.07243061186694</v>
      </c>
      <c r="D26" s="21">
        <v>4.6017801841541202</v>
      </c>
      <c r="E26" s="21">
        <v>5.12832425482868</v>
      </c>
      <c r="F26" s="21">
        <v>5.1644685933394499</v>
      </c>
      <c r="G26" s="21">
        <v>5.1376782333010604</v>
      </c>
      <c r="H26" s="21">
        <v>5.46299912426894</v>
      </c>
      <c r="I26" s="21">
        <v>3.6433894966341702</v>
      </c>
      <c r="J26" s="21">
        <v>3.7845057939817801</v>
      </c>
      <c r="K26" s="21">
        <v>3.69321741336864</v>
      </c>
      <c r="L26" s="21">
        <v>4.2448360073456204</v>
      </c>
      <c r="M26" s="21">
        <v>4.65135310321521</v>
      </c>
      <c r="N26" s="21">
        <v>4.1912787235547002</v>
      </c>
      <c r="O26" s="21">
        <v>3.9140710237522298</v>
      </c>
      <c r="P26" s="21">
        <v>3.4752169433925699</v>
      </c>
      <c r="Q26" s="21">
        <v>3.65462769998418</v>
      </c>
      <c r="R26" s="21">
        <v>3.8620816727710698</v>
      </c>
      <c r="S26" s="21">
        <v>3.8081543738525201</v>
      </c>
      <c r="T26" s="21">
        <v>4.0371825548218396</v>
      </c>
      <c r="U26" s="21">
        <v>3.9046150204277499</v>
      </c>
      <c r="V26" s="21">
        <v>4.1183037500170796</v>
      </c>
      <c r="W26" s="21">
        <v>4.6828738093220004</v>
      </c>
      <c r="X26" s="21">
        <v>4.0888126536915097</v>
      </c>
      <c r="Y26" s="21">
        <v>4.2118562086445097</v>
      </c>
      <c r="Z26" s="21">
        <v>4.7170316862687898</v>
      </c>
    </row>
    <row r="27" spans="1:26">
      <c r="A27" s="20" t="s">
        <v>52</v>
      </c>
      <c r="B27" s="20" t="s">
        <v>52</v>
      </c>
      <c r="C27" s="22" t="s">
        <v>28</v>
      </c>
      <c r="D27" s="22" t="s">
        <v>28</v>
      </c>
      <c r="E27" s="22" t="s">
        <v>28</v>
      </c>
      <c r="F27" s="21">
        <v>1.6064818390879001</v>
      </c>
      <c r="G27" s="21">
        <v>1.6293160570782399</v>
      </c>
      <c r="H27" s="21">
        <v>1.92120804774331</v>
      </c>
      <c r="I27" s="21">
        <v>1.9849037956553599</v>
      </c>
      <c r="J27" s="21">
        <v>1.9593578196864201</v>
      </c>
      <c r="K27" s="21">
        <v>2.5524349705607299</v>
      </c>
      <c r="L27" s="21">
        <v>3.0253575373588899</v>
      </c>
      <c r="M27" s="21">
        <v>2.8722050784942601</v>
      </c>
      <c r="N27" s="21">
        <v>2.60619019928899</v>
      </c>
      <c r="O27" s="21">
        <v>2.28317846383877</v>
      </c>
      <c r="P27" s="21">
        <v>2.1630451642033401</v>
      </c>
      <c r="Q27" s="21">
        <v>2.3177064605327198</v>
      </c>
      <c r="R27" s="21">
        <v>1.9580791772227899</v>
      </c>
      <c r="S27" s="21">
        <v>1.9050917243261101</v>
      </c>
      <c r="T27" s="21">
        <v>1.8000834896008999</v>
      </c>
      <c r="U27" s="21">
        <v>1.69020213982589</v>
      </c>
      <c r="V27" s="21">
        <v>1.3882483598656099</v>
      </c>
      <c r="W27" s="21">
        <v>1.5010720745547199</v>
      </c>
      <c r="X27" s="21">
        <v>1.30559184727153</v>
      </c>
      <c r="Y27" s="21">
        <v>1.4046061984871401</v>
      </c>
      <c r="Z27" s="21">
        <v>1.6040640909402399</v>
      </c>
    </row>
    <row r="28" spans="1:26" ht="30">
      <c r="A28" s="20" t="s">
        <v>53</v>
      </c>
      <c r="B28" s="20" t="s">
        <v>53</v>
      </c>
      <c r="C28" s="21">
        <v>3.7855684876523399</v>
      </c>
      <c r="D28" s="21">
        <v>3.92283943587312</v>
      </c>
      <c r="E28" s="21">
        <v>4.2563049188607698</v>
      </c>
      <c r="F28" s="21">
        <v>4.3190826974505798</v>
      </c>
      <c r="G28" s="21">
        <v>3.9590046898544502</v>
      </c>
      <c r="H28" s="21">
        <v>3.8682243700304801</v>
      </c>
      <c r="I28" s="21">
        <v>4.0473645147452304</v>
      </c>
      <c r="J28" s="21">
        <v>3.9429970695676602</v>
      </c>
      <c r="K28" s="21">
        <v>4.0279502962541001</v>
      </c>
      <c r="L28" s="21">
        <v>4.3648331489924201</v>
      </c>
      <c r="M28" s="21">
        <v>4.2522650857980002</v>
      </c>
      <c r="N28" s="21">
        <v>4.2549461672253397</v>
      </c>
      <c r="O28" s="21">
        <v>3.8565429818058101</v>
      </c>
      <c r="P28" s="21">
        <v>3.7420725486690301</v>
      </c>
      <c r="Q28" s="21">
        <v>3.5618977730034298</v>
      </c>
      <c r="R28" s="21">
        <v>3.5992419637429802</v>
      </c>
      <c r="S28" s="21">
        <v>3.44957822751415</v>
      </c>
      <c r="T28" s="21">
        <v>3.3767901116185302</v>
      </c>
      <c r="U28" s="21">
        <v>3.34382101253314</v>
      </c>
      <c r="V28" s="21">
        <v>3.3927596542161802</v>
      </c>
      <c r="W28" s="21">
        <v>3.6486650344228702</v>
      </c>
      <c r="X28" s="21">
        <v>3.4110257416858301</v>
      </c>
      <c r="Y28" s="21">
        <v>3.1783421545149002</v>
      </c>
      <c r="Z28" s="21">
        <v>3.1469681031922998</v>
      </c>
    </row>
    <row r="29" spans="1:26" ht="30">
      <c r="A29" s="20" t="s">
        <v>54</v>
      </c>
      <c r="B29" s="20" t="s">
        <v>54</v>
      </c>
      <c r="C29" s="21">
        <v>3.09406208277704</v>
      </c>
      <c r="D29" s="21">
        <v>3.5759478525700801</v>
      </c>
      <c r="E29" s="21">
        <v>3.4107432147533299</v>
      </c>
      <c r="F29" s="21">
        <v>3.8741723183391001</v>
      </c>
      <c r="G29" s="21">
        <v>3.9560863882814199</v>
      </c>
      <c r="H29" s="21">
        <v>4.0019123721147203</v>
      </c>
      <c r="I29" s="21">
        <v>4.0083981093352996</v>
      </c>
      <c r="J29" s="21">
        <v>3.9660011570973999</v>
      </c>
      <c r="K29" s="21">
        <v>4.31084548535949</v>
      </c>
      <c r="L29" s="21">
        <v>4.4609818483122101</v>
      </c>
      <c r="M29" s="21">
        <v>4.1954155826911403</v>
      </c>
      <c r="N29" s="21">
        <v>3.5999455478310698</v>
      </c>
      <c r="O29" s="21">
        <v>3.7706787313672998</v>
      </c>
      <c r="P29" s="21">
        <v>3.90341758449458</v>
      </c>
      <c r="Q29" s="21">
        <v>4.0461641786739904</v>
      </c>
      <c r="R29" s="21">
        <v>3.9839779481436799</v>
      </c>
      <c r="S29" s="21">
        <v>3.7043588496292701</v>
      </c>
      <c r="T29" s="21">
        <v>4.0887436580961403</v>
      </c>
      <c r="U29" s="21">
        <v>4.0973567231597796</v>
      </c>
      <c r="V29" s="21">
        <v>4.1869534937708002</v>
      </c>
      <c r="W29" s="21">
        <v>4.3190341168938096</v>
      </c>
      <c r="X29" s="21">
        <v>4.3967964484302904</v>
      </c>
      <c r="Y29" s="21">
        <v>4.2566893961446599</v>
      </c>
      <c r="Z29" s="22" t="s">
        <v>28</v>
      </c>
    </row>
    <row r="30" spans="1:26">
      <c r="A30" s="20" t="s">
        <v>55</v>
      </c>
      <c r="B30" s="20" t="s">
        <v>55</v>
      </c>
      <c r="C30" s="21">
        <v>3.4083168337826</v>
      </c>
      <c r="D30" s="21">
        <v>3.3745918192796598</v>
      </c>
      <c r="E30" s="21">
        <v>3.6439716266714401</v>
      </c>
      <c r="F30" s="21">
        <v>3.9203987451472999</v>
      </c>
      <c r="G30" s="21">
        <v>3.8299378734013301</v>
      </c>
      <c r="H30" s="21">
        <v>3.4756491742516502</v>
      </c>
      <c r="I30" s="21">
        <v>3.5324744670589898</v>
      </c>
      <c r="J30" s="21">
        <v>3.8122612993787701</v>
      </c>
      <c r="K30" s="21">
        <v>3.8478949405732399</v>
      </c>
      <c r="L30" s="21">
        <v>4.5464792565679897</v>
      </c>
      <c r="M30" s="21">
        <v>4.1242811429247004</v>
      </c>
      <c r="N30" s="21">
        <v>4.0248347911993498</v>
      </c>
      <c r="O30" s="21">
        <v>3.8576546001752599</v>
      </c>
      <c r="P30" s="21">
        <v>4.2649421502846803</v>
      </c>
      <c r="Q30" s="21">
        <v>4.5752766799419096</v>
      </c>
      <c r="R30" s="21">
        <v>4.8556266518602902</v>
      </c>
      <c r="S30" s="21">
        <v>5.3006144025981703</v>
      </c>
      <c r="T30" s="21">
        <v>5.2313154301867897</v>
      </c>
      <c r="U30" s="21">
        <v>5.4223293139453599</v>
      </c>
      <c r="V30" s="21">
        <v>5.9541771234803402</v>
      </c>
      <c r="W30" s="21">
        <v>6.2804648173158197</v>
      </c>
      <c r="X30" s="21">
        <v>5.09848561413214</v>
      </c>
      <c r="Y30" s="21">
        <v>4.2048880643426401</v>
      </c>
      <c r="Z30" s="21">
        <v>5.1216424461133299</v>
      </c>
    </row>
    <row r="31" spans="1:26">
      <c r="A31" s="20" t="s">
        <v>56</v>
      </c>
      <c r="B31" s="20" t="s">
        <v>56</v>
      </c>
      <c r="C31" s="21">
        <v>2.8818535818292399</v>
      </c>
      <c r="D31" s="21">
        <v>2.80438810398508</v>
      </c>
      <c r="E31" s="21">
        <v>2.8334724336000798</v>
      </c>
      <c r="F31" s="21">
        <v>2.78411437163015</v>
      </c>
      <c r="G31" s="21">
        <v>2.8797478820362801</v>
      </c>
      <c r="H31" s="21">
        <v>3.2914759290561801</v>
      </c>
      <c r="I31" s="21">
        <v>3.84040992197508</v>
      </c>
      <c r="J31" s="21">
        <v>4.3613327392112202</v>
      </c>
      <c r="K31" s="21">
        <v>4.6966140455154504</v>
      </c>
      <c r="L31" s="21">
        <v>4.9624030635833103</v>
      </c>
      <c r="M31" s="21">
        <v>5.7011063711719201</v>
      </c>
      <c r="N31" s="21">
        <v>6.0200711666405597</v>
      </c>
      <c r="O31" s="21">
        <v>4.8780638153863602</v>
      </c>
      <c r="P31" s="21">
        <v>4.2893743191953897</v>
      </c>
      <c r="Q31" s="21">
        <v>4.7049424477468804</v>
      </c>
      <c r="R31" s="21">
        <v>4.5252226503179802</v>
      </c>
      <c r="S31" s="21">
        <v>3.2863726982357599</v>
      </c>
      <c r="T31" s="21">
        <v>3.77762620465576</v>
      </c>
      <c r="U31" s="21">
        <v>4.6129446676665502</v>
      </c>
      <c r="V31" s="21">
        <v>4.2685406509879904</v>
      </c>
      <c r="W31" s="21">
        <v>4.4173939834331302</v>
      </c>
      <c r="X31" s="21">
        <v>4.0784619904881296</v>
      </c>
      <c r="Y31" s="21">
        <v>3.7562281309963401</v>
      </c>
      <c r="Z31" s="21">
        <v>5.0560175916698302</v>
      </c>
    </row>
    <row r="32" spans="1:26">
      <c r="A32" s="20" t="s">
        <v>57</v>
      </c>
      <c r="B32" s="20" t="s">
        <v>57</v>
      </c>
      <c r="C32" s="21">
        <v>4.6075034627140301</v>
      </c>
      <c r="D32" s="21">
        <v>5.0331059083192597</v>
      </c>
      <c r="E32" s="21">
        <v>4.6077892458396699</v>
      </c>
      <c r="F32" s="21">
        <v>4.3763905951164199</v>
      </c>
      <c r="G32" s="21">
        <v>4.4368942678066299</v>
      </c>
      <c r="H32" s="21">
        <v>4.0794006263053104</v>
      </c>
      <c r="I32" s="21">
        <v>3.3559991942522398</v>
      </c>
      <c r="J32" s="21">
        <v>3.21665751166972</v>
      </c>
      <c r="K32" s="21">
        <v>3.71334267556683</v>
      </c>
      <c r="L32" s="21">
        <v>4.1076538340588904</v>
      </c>
      <c r="M32" s="21">
        <v>5.2700330824996602</v>
      </c>
      <c r="N32" s="21">
        <v>3.4822309492948502</v>
      </c>
      <c r="O32" s="21">
        <v>2.4674444304351399</v>
      </c>
      <c r="P32" s="21">
        <v>2.1802758752070099</v>
      </c>
      <c r="Q32" s="21">
        <v>1.99166607876535</v>
      </c>
      <c r="R32" s="21">
        <v>2.2534918071837602</v>
      </c>
      <c r="S32" s="21">
        <v>1.55058932615407</v>
      </c>
      <c r="T32" s="21">
        <v>1.7888166617441299</v>
      </c>
      <c r="U32" s="21">
        <v>1.85231395291242</v>
      </c>
      <c r="V32" s="21">
        <v>1.8472198888437099</v>
      </c>
      <c r="W32" s="21">
        <v>2.3107682901645301</v>
      </c>
      <c r="X32" s="21">
        <v>2.5817374077020099</v>
      </c>
      <c r="Y32" s="21">
        <v>2.38013174481131</v>
      </c>
      <c r="Z32" s="21">
        <v>2.6002645510283702</v>
      </c>
    </row>
    <row r="33" spans="1:27" ht="30">
      <c r="A33" s="20" t="s">
        <v>58</v>
      </c>
      <c r="B33" s="20" t="s">
        <v>58</v>
      </c>
      <c r="C33" s="21">
        <v>3.7474691384662</v>
      </c>
      <c r="D33" s="21">
        <v>4.0207148722611201</v>
      </c>
      <c r="E33" s="21">
        <v>4.1647608698031799</v>
      </c>
      <c r="F33" s="21">
        <v>3.2433159083359202</v>
      </c>
      <c r="G33" s="21">
        <v>3.0130383751603</v>
      </c>
      <c r="H33" s="21">
        <v>3.5195792433017998</v>
      </c>
      <c r="I33" s="21">
        <v>3.8529480349805301</v>
      </c>
      <c r="J33" s="21">
        <v>3.38172939577378</v>
      </c>
      <c r="K33" s="21">
        <v>3.46297576259748</v>
      </c>
      <c r="L33" s="21">
        <v>3.9658019018332999</v>
      </c>
      <c r="M33" s="21">
        <v>3.6568017895571998</v>
      </c>
      <c r="N33" s="21">
        <v>3.7525024768763999</v>
      </c>
      <c r="O33" s="21">
        <v>3.2706880070039399</v>
      </c>
      <c r="P33" s="21">
        <v>3.3928314274820099</v>
      </c>
      <c r="Q33" s="21">
        <v>4.1244842435506799</v>
      </c>
      <c r="R33" s="21">
        <v>6.4552605035710302</v>
      </c>
      <c r="S33" s="21">
        <v>3.4093927594362801</v>
      </c>
      <c r="T33" s="21">
        <v>3.3743967922926901</v>
      </c>
      <c r="U33" s="21">
        <v>3.7337781507038899</v>
      </c>
      <c r="V33" s="21">
        <v>3.5839134545346498</v>
      </c>
      <c r="W33" s="21">
        <v>3.4018025524715001</v>
      </c>
      <c r="X33" s="21">
        <v>3.0064727728749201</v>
      </c>
      <c r="Y33" s="21">
        <v>3.0654409372046798</v>
      </c>
      <c r="Z33" s="21">
        <v>3.5594204493569799</v>
      </c>
    </row>
    <row r="34" spans="1:27">
      <c r="A34" s="20" t="s">
        <v>59</v>
      </c>
      <c r="B34" s="20" t="s">
        <v>59</v>
      </c>
      <c r="C34" s="21">
        <v>3.7421150662820302</v>
      </c>
      <c r="D34" s="21">
        <v>3.9717609340272499</v>
      </c>
      <c r="E34" s="21">
        <v>3.7822540175690098</v>
      </c>
      <c r="F34" s="21">
        <v>3.80393636048422</v>
      </c>
      <c r="G34" s="21">
        <v>3.9882379700203998</v>
      </c>
      <c r="H34" s="21">
        <v>3.8276140297732599</v>
      </c>
      <c r="I34" s="21">
        <v>4.3423367924448302</v>
      </c>
      <c r="J34" s="21">
        <v>4.5833762347980498</v>
      </c>
      <c r="K34" s="21">
        <v>4.7612671548397998</v>
      </c>
      <c r="L34" s="21">
        <v>5.1265199505857204</v>
      </c>
      <c r="M34" s="21">
        <v>4.9980890153313702</v>
      </c>
      <c r="N34" s="21">
        <v>4.09040095421358</v>
      </c>
      <c r="O34" s="21">
        <v>4.0769666424616897</v>
      </c>
      <c r="P34" s="21">
        <v>4.3729594993554697</v>
      </c>
      <c r="Q34" s="21">
        <v>5.1193242247586204</v>
      </c>
      <c r="R34" s="21">
        <v>4.8037752803944098</v>
      </c>
      <c r="S34" s="21">
        <v>3.3459745636726899</v>
      </c>
      <c r="T34" s="21">
        <v>3.0791209028748701</v>
      </c>
      <c r="U34" s="21">
        <v>3.6932689212874399</v>
      </c>
      <c r="V34" s="21">
        <v>3.8631582060478</v>
      </c>
      <c r="W34" s="21">
        <v>4.1366362991466303</v>
      </c>
      <c r="X34" s="21">
        <v>4.6932253130042998</v>
      </c>
      <c r="Y34" s="21">
        <v>5.5150374954424004</v>
      </c>
      <c r="Z34" s="21">
        <v>5.2333309555133702</v>
      </c>
    </row>
    <row r="35" spans="1:27">
      <c r="A35" s="20" t="s">
        <v>60</v>
      </c>
      <c r="B35" s="20" t="s">
        <v>60</v>
      </c>
      <c r="C35" s="21">
        <v>3.69505025719267</v>
      </c>
      <c r="D35" s="21">
        <v>3.78567617460675</v>
      </c>
      <c r="E35" s="21">
        <v>4.0663213043385502</v>
      </c>
      <c r="F35" s="21">
        <v>4.1442263010428801</v>
      </c>
      <c r="G35" s="21">
        <v>4.0001906845925701</v>
      </c>
      <c r="H35" s="21">
        <v>4.2164715414568299</v>
      </c>
      <c r="I35" s="21">
        <v>4.36149718998265</v>
      </c>
      <c r="J35" s="21">
        <v>4.6789866928497403</v>
      </c>
      <c r="K35" s="21">
        <v>4.6485537992434596</v>
      </c>
      <c r="L35" s="21">
        <v>5.1587619642307896</v>
      </c>
      <c r="M35" s="21">
        <v>4.7309322328934398</v>
      </c>
      <c r="N35" s="21">
        <v>3.7429937587139399</v>
      </c>
      <c r="O35" s="21">
        <v>3.14190454494558</v>
      </c>
      <c r="P35" s="21">
        <v>2.4034467831194202</v>
      </c>
      <c r="Q35" s="21">
        <v>2.12512837492504</v>
      </c>
      <c r="R35" s="21">
        <v>2.57581555534296</v>
      </c>
      <c r="S35" s="21">
        <v>1.9768167719977501</v>
      </c>
      <c r="T35" s="21">
        <v>1.97585690549937</v>
      </c>
      <c r="U35" s="21">
        <v>2.1355697877381101</v>
      </c>
      <c r="V35" s="21">
        <v>2.17003932328848</v>
      </c>
      <c r="W35" s="21">
        <v>2.6296167068420999</v>
      </c>
      <c r="X35" s="21">
        <v>2.7188755085092802</v>
      </c>
      <c r="Y35" s="21">
        <v>2.71907480112898</v>
      </c>
      <c r="Z35" s="21">
        <v>2.9580384482928901</v>
      </c>
    </row>
    <row r="36" spans="1:27">
      <c r="A36" s="20" t="s">
        <v>61</v>
      </c>
      <c r="B36" s="20" t="s">
        <v>61</v>
      </c>
      <c r="C36" s="21">
        <v>3.9215954898517502</v>
      </c>
      <c r="D36" s="21">
        <v>4.13889497720176</v>
      </c>
      <c r="E36" s="21">
        <v>4.3361843037733498</v>
      </c>
      <c r="F36" s="21">
        <v>4.1874967378303998</v>
      </c>
      <c r="G36" s="21">
        <v>4.1234621809844896</v>
      </c>
      <c r="H36" s="21">
        <v>3.8217154554563599</v>
      </c>
      <c r="I36" s="21">
        <v>4.06586786779466</v>
      </c>
      <c r="J36" s="21">
        <v>4.0574840941732404</v>
      </c>
      <c r="K36" s="21">
        <v>4.3356666447516403</v>
      </c>
      <c r="L36" s="21">
        <v>4.5051804205043604</v>
      </c>
      <c r="M36" s="21">
        <v>4.5522902658036797</v>
      </c>
      <c r="N36" s="21">
        <v>4.4601716405723897</v>
      </c>
      <c r="O36" s="21">
        <v>4.6035292677268904</v>
      </c>
      <c r="P36" s="21">
        <v>4.6245276602275904</v>
      </c>
      <c r="Q36" s="21">
        <v>4.6949768687354698</v>
      </c>
      <c r="R36" s="21">
        <v>4.5058480603155404</v>
      </c>
      <c r="S36" s="21">
        <v>4.5979859777974204</v>
      </c>
      <c r="T36" s="21">
        <v>4.8459198495627298</v>
      </c>
      <c r="U36" s="21">
        <v>5.0724350384179298</v>
      </c>
      <c r="V36" s="21">
        <v>5.0684591044340799</v>
      </c>
      <c r="W36" s="21">
        <v>5.3586173848999099</v>
      </c>
      <c r="X36" s="21">
        <v>4.9511461925211098</v>
      </c>
      <c r="Y36" s="21">
        <v>5.0730996719470101</v>
      </c>
      <c r="Z36" s="21">
        <v>5.2800873437146896</v>
      </c>
    </row>
    <row r="37" spans="1:27">
      <c r="A37" s="20" t="s">
        <v>62</v>
      </c>
      <c r="B37" s="20" t="s">
        <v>62</v>
      </c>
      <c r="C37" s="21">
        <v>2.9356361866139999</v>
      </c>
      <c r="D37" s="21">
        <v>2.9906319088904398</v>
      </c>
      <c r="E37" s="21">
        <v>3.0721635646570999</v>
      </c>
      <c r="F37" s="21">
        <v>3.0502258326158298</v>
      </c>
      <c r="G37" s="21">
        <v>2.9640687373322701</v>
      </c>
      <c r="H37" s="21">
        <v>2.83364648884847</v>
      </c>
      <c r="I37" s="21">
        <v>2.7146676801323801</v>
      </c>
      <c r="J37" s="21">
        <v>2.6290596288122701</v>
      </c>
      <c r="K37" s="21">
        <v>2.69280470917889</v>
      </c>
      <c r="L37" s="21">
        <v>2.9114862979463401</v>
      </c>
      <c r="M37" s="21">
        <v>2.9050423197989801</v>
      </c>
      <c r="N37" s="21">
        <v>2.95627727119503</v>
      </c>
      <c r="O37" s="21">
        <v>2.9575903763381199</v>
      </c>
      <c r="P37" s="21">
        <v>2.94545620158868</v>
      </c>
      <c r="Q37" s="21">
        <v>2.9927959870326002</v>
      </c>
      <c r="R37" s="21">
        <v>3.0176807516014401</v>
      </c>
      <c r="S37" s="21">
        <v>2.9730987141668899</v>
      </c>
      <c r="T37" s="21">
        <v>3.0338825661618798</v>
      </c>
      <c r="U37" s="21">
        <v>3.0134390991009399</v>
      </c>
      <c r="V37" s="21">
        <v>3.12842374121617</v>
      </c>
      <c r="W37" s="21">
        <v>3.3620053098557001</v>
      </c>
      <c r="X37" s="21">
        <v>3.09627173481441</v>
      </c>
      <c r="Y37" s="21">
        <v>2.9942209295548201</v>
      </c>
      <c r="Z37" s="21">
        <v>3.1883135214957199</v>
      </c>
    </row>
    <row r="38" spans="1:27" ht="30">
      <c r="A38" s="20" t="s">
        <v>63</v>
      </c>
      <c r="B38" s="20" t="s">
        <v>63</v>
      </c>
      <c r="C38" s="21">
        <v>1.72473000276175</v>
      </c>
      <c r="D38" s="21">
        <v>2.0056101593616802</v>
      </c>
      <c r="E38" s="21">
        <v>2.1487461800394301</v>
      </c>
      <c r="F38" s="21">
        <v>2.2325551085800801</v>
      </c>
      <c r="G38" s="21">
        <v>2.5846093826197198</v>
      </c>
      <c r="H38" s="21">
        <v>3.11950178337929</v>
      </c>
      <c r="I38" s="21">
        <v>2.5662380998316601</v>
      </c>
      <c r="J38" s="21">
        <v>2.5793762547446399</v>
      </c>
      <c r="K38" s="21">
        <v>3.03081074297189</v>
      </c>
      <c r="L38" s="21">
        <v>3.3718319062087998</v>
      </c>
      <c r="M38" s="21">
        <v>3.20642216949022</v>
      </c>
      <c r="N38" s="21">
        <v>2.8894074907223102</v>
      </c>
      <c r="O38" s="21">
        <v>2.6405790927896402</v>
      </c>
      <c r="P38" s="21">
        <v>2.4457703969043898</v>
      </c>
      <c r="Q38" s="21">
        <v>2.6949596083573102</v>
      </c>
      <c r="R38" s="21">
        <v>2.69586856121028</v>
      </c>
      <c r="S38" s="21">
        <v>2.58449673511093</v>
      </c>
      <c r="T38" s="21">
        <v>2.7563743648204402</v>
      </c>
      <c r="U38" s="21">
        <v>2.7155085898646298</v>
      </c>
      <c r="V38" s="21">
        <v>2.7816113461487699</v>
      </c>
      <c r="W38" s="21">
        <v>3.14178463750175</v>
      </c>
      <c r="X38" s="21">
        <v>3.1334120941629502</v>
      </c>
      <c r="Y38" s="21">
        <v>3.0690366002910001</v>
      </c>
      <c r="Z38" s="21">
        <v>3.22582544565969</v>
      </c>
    </row>
    <row r="39" spans="1:27" ht="30">
      <c r="A39" s="20" t="s">
        <v>64</v>
      </c>
      <c r="B39" s="20" t="s">
        <v>64</v>
      </c>
      <c r="C39" s="21">
        <v>3.5877631365360001</v>
      </c>
      <c r="D39" s="21">
        <v>3.6787903131839199</v>
      </c>
      <c r="E39" s="21">
        <v>3.8355524165375598</v>
      </c>
      <c r="F39" s="21">
        <v>3.8172138402384701</v>
      </c>
      <c r="G39" s="21">
        <v>3.7620482719602801</v>
      </c>
      <c r="H39" s="21">
        <v>3.7157991784309998</v>
      </c>
      <c r="I39" s="21">
        <v>3.7637824114986702</v>
      </c>
      <c r="J39" s="21">
        <v>3.8632015745502999</v>
      </c>
      <c r="K39" s="21">
        <v>4.0100440545754603</v>
      </c>
      <c r="L39" s="21">
        <v>4.17681417001317</v>
      </c>
      <c r="M39" s="21">
        <v>4.0255643658293998</v>
      </c>
      <c r="N39" s="21">
        <v>3.8488602881126401</v>
      </c>
      <c r="O39" s="21">
        <v>3.6010133093637999</v>
      </c>
      <c r="P39" s="21">
        <v>3.3526888989029602</v>
      </c>
      <c r="Q39" s="21">
        <v>3.23507541796867</v>
      </c>
      <c r="R39" s="21">
        <v>3.23572936983558</v>
      </c>
      <c r="S39" s="21">
        <v>3.25695398324895</v>
      </c>
      <c r="T39" s="21">
        <v>3.28261773776212</v>
      </c>
      <c r="U39" s="21">
        <v>3.33468183114713</v>
      </c>
      <c r="V39" s="21">
        <v>3.3914684329819802</v>
      </c>
      <c r="W39" s="21">
        <v>3.63071827173277</v>
      </c>
      <c r="X39" s="21">
        <v>3.3107166786642401</v>
      </c>
      <c r="Y39" s="21">
        <v>3.2241352436832802</v>
      </c>
      <c r="Z39" s="21">
        <v>3.3567844386664101</v>
      </c>
    </row>
    <row r="40" spans="1:27">
      <c r="A40" s="20" t="s">
        <v>84</v>
      </c>
      <c r="B40" s="20" t="s">
        <v>84</v>
      </c>
      <c r="C40" s="21">
        <v>3.2977730950311201</v>
      </c>
      <c r="D40" s="21">
        <v>3.3325545128352099</v>
      </c>
      <c r="E40" s="21">
        <v>3.2934143012872901</v>
      </c>
      <c r="F40" s="21">
        <v>3.4389840871283299</v>
      </c>
      <c r="G40" s="21">
        <v>3.3520538705256402</v>
      </c>
      <c r="H40" s="21">
        <v>3.3706289444475299</v>
      </c>
      <c r="I40" s="21">
        <v>3.43101525603497</v>
      </c>
      <c r="J40" s="21">
        <v>3.4581905509839901</v>
      </c>
      <c r="K40" s="21">
        <v>3.5622773844444802</v>
      </c>
      <c r="L40" s="21">
        <v>3.87852716329974</v>
      </c>
      <c r="M40" s="21">
        <v>3.6521611486101402</v>
      </c>
      <c r="N40" s="21">
        <v>3.3470379207261298</v>
      </c>
      <c r="O40" s="21">
        <v>3.1804711920135902</v>
      </c>
      <c r="P40" s="21">
        <v>3.0793940782411799</v>
      </c>
      <c r="Q40" s="21">
        <v>2.92946881309578</v>
      </c>
      <c r="R40" s="21">
        <v>2.9355653872999699</v>
      </c>
      <c r="S40" s="21">
        <v>2.8072949777670102</v>
      </c>
      <c r="T40" s="21">
        <v>2.8042705075522698</v>
      </c>
      <c r="U40" s="21">
        <v>2.8847263990042502</v>
      </c>
      <c r="V40" s="21">
        <v>2.98358716777182</v>
      </c>
      <c r="W40" s="21">
        <v>3.2503198102166899</v>
      </c>
      <c r="X40" s="21">
        <v>3.1956495690828199</v>
      </c>
      <c r="Y40" s="21">
        <v>3.1222018315703899</v>
      </c>
      <c r="Z40" s="21">
        <v>3.3101767216066902</v>
      </c>
    </row>
    <row r="41" spans="1:27" ht="30">
      <c r="A41" s="20" t="s">
        <v>85</v>
      </c>
      <c r="B41" s="20" t="s">
        <v>85</v>
      </c>
      <c r="C41" s="21">
        <v>3.3128653310442102</v>
      </c>
      <c r="D41" s="21">
        <v>3.3470661051241102</v>
      </c>
      <c r="E41" s="21">
        <v>3.3270783002562401</v>
      </c>
      <c r="F41" s="21">
        <v>3.4775025719474302</v>
      </c>
      <c r="G41" s="21">
        <v>3.37352242494361</v>
      </c>
      <c r="H41" s="21">
        <v>3.3933646613183801</v>
      </c>
      <c r="I41" s="21">
        <v>3.50687208918391</v>
      </c>
      <c r="J41" s="21">
        <v>3.5530621558164999</v>
      </c>
      <c r="K41" s="21">
        <v>3.6742642750774399</v>
      </c>
      <c r="L41" s="21">
        <v>3.9626811173280601</v>
      </c>
      <c r="M41" s="21">
        <v>3.7858947940371701</v>
      </c>
      <c r="N41" s="21">
        <v>3.5113004776993701</v>
      </c>
      <c r="O41" s="21">
        <v>3.3398563446721798</v>
      </c>
      <c r="P41" s="21">
        <v>3.23108237164102</v>
      </c>
      <c r="Q41" s="21">
        <v>3.14067558378661</v>
      </c>
      <c r="R41" s="21">
        <v>3.1695210284495801</v>
      </c>
      <c r="S41" s="21">
        <v>2.92943922811296</v>
      </c>
      <c r="T41" s="21">
        <v>2.9443812119986599</v>
      </c>
      <c r="U41" s="21">
        <v>3.07805123152131</v>
      </c>
      <c r="V41" s="21">
        <v>3.1706800623991702</v>
      </c>
      <c r="W41" s="21">
        <v>3.45323513827159</v>
      </c>
      <c r="X41" s="21">
        <v>3.35974841014689</v>
      </c>
      <c r="Y41" s="21">
        <v>3.2786328966722298</v>
      </c>
      <c r="Z41" s="21">
        <v>3.5344682980691302</v>
      </c>
    </row>
    <row r="42" spans="1:27" customFormat="1"/>
    <row r="43" spans="1:27">
      <c r="B43" s="26" t="s">
        <v>65</v>
      </c>
      <c r="AA43" s="2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Dépenses publiques</vt:lpstr>
      <vt:lpstr>Dépenses publiques (2)</vt:lpstr>
      <vt:lpstr>Dépenses publiques (publié)</vt:lpstr>
      <vt:lpstr>D11</vt:lpstr>
      <vt:lpstr>P2</vt:lpstr>
      <vt:lpstr>P1</vt:lpstr>
      <vt:lpstr>P1 (2)</vt:lpstr>
      <vt:lpstr>P1 (publié)</vt:lpstr>
      <vt:lpstr>P51</vt:lpstr>
      <vt:lpstr>P51 (2)</vt:lpstr>
      <vt:lpstr>P51 (publié)</vt:lpstr>
      <vt:lpstr>autres dépenses</vt:lpstr>
      <vt:lpstr>autres dépenses (2)</vt:lpstr>
      <vt:lpstr>autres dépenses (publé)</vt:lpstr>
      <vt:lpstr>D62+D632</vt:lpstr>
      <vt:lpstr>D62+D632 (2)</vt:lpstr>
      <vt:lpstr>D62+D632 publié)</vt:lpstr>
      <vt:lpstr>D62</vt:lpstr>
      <vt:lpstr>D62 (2)</vt:lpstr>
      <vt:lpstr>D62 (publié)</vt:lpstr>
      <vt:lpstr>D632</vt:lpstr>
      <vt:lpstr>D632 (2)</vt:lpstr>
      <vt:lpstr>D632 (publié)</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pc</cp:lastModifiedBy>
  <dcterms:created xsi:type="dcterms:W3CDTF">2024-09-04T11:01:02Z</dcterms:created>
  <dcterms:modified xsi:type="dcterms:W3CDTF">2025-02-25T15:14:56Z</dcterms:modified>
</cp:coreProperties>
</file>