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13_ncr:1_{3D41A5F1-1134-4A04-834C-980E95E65CE5}" xr6:coauthVersionLast="36" xr6:coauthVersionMax="36" xr10:uidLastSave="{00000000-0000-0000-0000-000000000000}"/>
  <bookViews>
    <workbookView xWindow="0" yWindow="0" windowWidth="21600" windowHeight="8985" activeTab="6" xr2:uid="{00000000-000D-0000-FFFF-FFFF00000000}"/>
  </bookViews>
  <sheets>
    <sheet name="Sommaire" sheetId="1" r:id="rId1"/>
    <sheet name="Structure" sheetId="2" r:id="rId2"/>
    <sheet name="total" sheetId="3" r:id="rId3"/>
    <sheet name="industrie" sheetId="4" r:id="rId4"/>
    <sheet name="industrie manu" sheetId="22" r:id="rId5"/>
    <sheet name="construction" sheetId="5" r:id="rId6"/>
    <sheet name="tertiaire(industrie)" sheetId="21" r:id="rId7"/>
    <sheet name="tertiaire (total)" sheetId="23" r:id="rId8"/>
    <sheet name="commerce" sheetId="6" r:id="rId9"/>
    <sheet name="information publié" sheetId="24" r:id="rId10"/>
    <sheet name="information" sheetId="7" r:id="rId11"/>
    <sheet name="financiers" sheetId="8" r:id="rId12"/>
    <sheet name="financier publié" sheetId="27" r:id="rId13"/>
    <sheet name="services aux entreprises" sheetId="9" r:id="rId14"/>
    <sheet name="administration " sheetId="10" r:id="rId15"/>
    <sheet name="administrations prublié" sheetId="26" r:id="rId16"/>
    <sheet name="services aux ménages" sheetId="11" r:id="rId17"/>
  </sheets>
  <calcPr calcId="191029"/>
</workbook>
</file>

<file path=xl/calcChain.xml><?xml version="1.0" encoding="utf-8"?>
<calcChain xmlns="http://schemas.openxmlformats.org/spreadsheetml/2006/main">
  <c r="AD68" i="11" l="1"/>
  <c r="AF68" i="11" s="1"/>
  <c r="AC68" i="11"/>
  <c r="Z68" i="11"/>
  <c r="Y68" i="11"/>
  <c r="V68" i="11"/>
  <c r="U68" i="11"/>
  <c r="R68" i="11"/>
  <c r="Q68" i="11"/>
  <c r="AG68" i="11" s="1"/>
  <c r="N68" i="11"/>
  <c r="M68" i="11"/>
  <c r="J68" i="11"/>
  <c r="I68" i="11"/>
  <c r="F68" i="11"/>
  <c r="E68" i="11"/>
  <c r="B68" i="11"/>
  <c r="AD67" i="11"/>
  <c r="AF67" i="11" s="1"/>
  <c r="AC67" i="11"/>
  <c r="Z67" i="11"/>
  <c r="Y67" i="11"/>
  <c r="V67" i="11"/>
  <c r="U67" i="11"/>
  <c r="R67" i="11"/>
  <c r="Q67" i="11"/>
  <c r="AG67" i="11" s="1"/>
  <c r="N67" i="11"/>
  <c r="M67" i="11"/>
  <c r="J67" i="11"/>
  <c r="I67" i="11"/>
  <c r="F67" i="11"/>
  <c r="E67" i="11"/>
  <c r="B67" i="11"/>
  <c r="AD66" i="11"/>
  <c r="Z66" i="11"/>
  <c r="V66" i="11"/>
  <c r="R66" i="11"/>
  <c r="N66" i="11"/>
  <c r="J66" i="11"/>
  <c r="F66" i="11"/>
  <c r="B66" i="11"/>
  <c r="AD64" i="11"/>
  <c r="Z64" i="11"/>
  <c r="V64" i="11"/>
  <c r="R64" i="11"/>
  <c r="N64" i="11"/>
  <c r="J64" i="11"/>
  <c r="F64" i="11"/>
  <c r="B64" i="11"/>
  <c r="AD63" i="11"/>
  <c r="Z63" i="11"/>
  <c r="V63" i="11"/>
  <c r="R63" i="11"/>
  <c r="N63" i="11"/>
  <c r="J63" i="11"/>
  <c r="F63" i="11"/>
  <c r="B63" i="11"/>
  <c r="AD62" i="11"/>
  <c r="Z62" i="11"/>
  <c r="V62" i="11"/>
  <c r="R62" i="11"/>
  <c r="N62" i="11"/>
  <c r="J62" i="11"/>
  <c r="F62" i="11"/>
  <c r="B62" i="11"/>
  <c r="AD58" i="11"/>
  <c r="AC58" i="11"/>
  <c r="AB58" i="11"/>
  <c r="AB68" i="11" s="1"/>
  <c r="AA58" i="11"/>
  <c r="AA68" i="11" s="1"/>
  <c r="Z58" i="11"/>
  <c r="Y58" i="11"/>
  <c r="X58" i="11"/>
  <c r="X68" i="11" s="1"/>
  <c r="W58" i="11"/>
  <c r="W68" i="11" s="1"/>
  <c r="V58" i="11"/>
  <c r="U58" i="11"/>
  <c r="T58" i="11"/>
  <c r="T68" i="11" s="1"/>
  <c r="S58" i="11"/>
  <c r="S68" i="11" s="1"/>
  <c r="R58" i="11"/>
  <c r="Q58" i="11"/>
  <c r="P58" i="11"/>
  <c r="P68" i="11" s="1"/>
  <c r="O58" i="11"/>
  <c r="O68" i="11" s="1"/>
  <c r="N58" i="11"/>
  <c r="M58" i="11"/>
  <c r="L58" i="11"/>
  <c r="L68" i="11" s="1"/>
  <c r="K58" i="11"/>
  <c r="K68" i="11" s="1"/>
  <c r="J58" i="11"/>
  <c r="I58" i="11"/>
  <c r="H58" i="11"/>
  <c r="H68" i="11" s="1"/>
  <c r="G58" i="11"/>
  <c r="G68" i="11" s="1"/>
  <c r="F58" i="11"/>
  <c r="E58" i="11"/>
  <c r="D58" i="11"/>
  <c r="D68" i="11" s="1"/>
  <c r="C58" i="11"/>
  <c r="C68" i="11" s="1"/>
  <c r="B58" i="11"/>
  <c r="AD57" i="11"/>
  <c r="AC57" i="11"/>
  <c r="AB57" i="11"/>
  <c r="AB67" i="11" s="1"/>
  <c r="AA57" i="11"/>
  <c r="AA67" i="11" s="1"/>
  <c r="Z57" i="11"/>
  <c r="Y57" i="11"/>
  <c r="X57" i="11"/>
  <c r="X67" i="11" s="1"/>
  <c r="W57" i="11"/>
  <c r="W67" i="11" s="1"/>
  <c r="V57" i="11"/>
  <c r="U57" i="11"/>
  <c r="T57" i="11"/>
  <c r="T67" i="11" s="1"/>
  <c r="S57" i="11"/>
  <c r="S67" i="11" s="1"/>
  <c r="R57" i="11"/>
  <c r="Q57" i="11"/>
  <c r="P57" i="11"/>
  <c r="P67" i="11" s="1"/>
  <c r="O57" i="11"/>
  <c r="O67" i="11" s="1"/>
  <c r="N57" i="11"/>
  <c r="M57" i="11"/>
  <c r="L57" i="11"/>
  <c r="L67" i="11" s="1"/>
  <c r="K57" i="11"/>
  <c r="K67" i="11" s="1"/>
  <c r="J57" i="11"/>
  <c r="I57" i="11"/>
  <c r="H57" i="11"/>
  <c r="H67" i="11" s="1"/>
  <c r="G57" i="11"/>
  <c r="G67" i="11" s="1"/>
  <c r="F57" i="11"/>
  <c r="E57" i="11"/>
  <c r="D57" i="11"/>
  <c r="D67" i="11" s="1"/>
  <c r="C57" i="11"/>
  <c r="C67" i="11" s="1"/>
  <c r="B57" i="11"/>
  <c r="AD56" i="11"/>
  <c r="AC56" i="11"/>
  <c r="AC66" i="11" s="1"/>
  <c r="AB56" i="11"/>
  <c r="AB66" i="11" s="1"/>
  <c r="AA56" i="11"/>
  <c r="AA66" i="11" s="1"/>
  <c r="Z56" i="11"/>
  <c r="Y56" i="11"/>
  <c r="Y66" i="11" s="1"/>
  <c r="X56" i="11"/>
  <c r="X66" i="11" s="1"/>
  <c r="W56" i="11"/>
  <c r="W66" i="11" s="1"/>
  <c r="V56" i="11"/>
  <c r="U56" i="11"/>
  <c r="U66" i="11" s="1"/>
  <c r="T56" i="11"/>
  <c r="T66" i="11" s="1"/>
  <c r="S56" i="11"/>
  <c r="S66" i="11" s="1"/>
  <c r="R56" i="11"/>
  <c r="Q56" i="11"/>
  <c r="Q66" i="11" s="1"/>
  <c r="AG66" i="11" s="1"/>
  <c r="P56" i="11"/>
  <c r="P66" i="11" s="1"/>
  <c r="O56" i="11"/>
  <c r="O66" i="11" s="1"/>
  <c r="N56" i="11"/>
  <c r="M56" i="11"/>
  <c r="M66" i="11" s="1"/>
  <c r="L56" i="11"/>
  <c r="L66" i="11" s="1"/>
  <c r="K56" i="11"/>
  <c r="K66" i="11" s="1"/>
  <c r="J56" i="11"/>
  <c r="I56" i="11"/>
  <c r="I66" i="11" s="1"/>
  <c r="H56" i="11"/>
  <c r="H66" i="11" s="1"/>
  <c r="G56" i="11"/>
  <c r="G66" i="11" s="1"/>
  <c r="F56" i="11"/>
  <c r="E56" i="11"/>
  <c r="E66" i="11" s="1"/>
  <c r="D56" i="11"/>
  <c r="D66" i="11" s="1"/>
  <c r="C56" i="11"/>
  <c r="C66" i="11" s="1"/>
  <c r="B56" i="11"/>
  <c r="AD55" i="11"/>
  <c r="AD65" i="11" s="1"/>
  <c r="AC55" i="11"/>
  <c r="AC65" i="11" s="1"/>
  <c r="AB55" i="11"/>
  <c r="AB65" i="11" s="1"/>
  <c r="AA55" i="11"/>
  <c r="AA65" i="11" s="1"/>
  <c r="Z55" i="11"/>
  <c r="Z65" i="11" s="1"/>
  <c r="Y55" i="11"/>
  <c r="Y65" i="11" s="1"/>
  <c r="X55" i="11"/>
  <c r="X65" i="11" s="1"/>
  <c r="W55" i="11"/>
  <c r="W65" i="11" s="1"/>
  <c r="V55" i="11"/>
  <c r="V65" i="11" s="1"/>
  <c r="U55" i="11"/>
  <c r="U65" i="11" s="1"/>
  <c r="T55" i="11"/>
  <c r="T65" i="11" s="1"/>
  <c r="S55" i="11"/>
  <c r="S65" i="11" s="1"/>
  <c r="R55" i="11"/>
  <c r="R65" i="11" s="1"/>
  <c r="Q55" i="11"/>
  <c r="Q65" i="11" s="1"/>
  <c r="P55" i="11"/>
  <c r="P65" i="11" s="1"/>
  <c r="O55" i="11"/>
  <c r="O65" i="11" s="1"/>
  <c r="N55" i="11"/>
  <c r="N65" i="11" s="1"/>
  <c r="M55" i="11"/>
  <c r="M65" i="11" s="1"/>
  <c r="L55" i="11"/>
  <c r="L65" i="11" s="1"/>
  <c r="K55" i="11"/>
  <c r="K65" i="11" s="1"/>
  <c r="J55" i="11"/>
  <c r="J65" i="11" s="1"/>
  <c r="I55" i="11"/>
  <c r="I65" i="11" s="1"/>
  <c r="H55" i="11"/>
  <c r="H65" i="11" s="1"/>
  <c r="G55" i="11"/>
  <c r="G65" i="11" s="1"/>
  <c r="F55" i="11"/>
  <c r="F65" i="11" s="1"/>
  <c r="E55" i="11"/>
  <c r="E65" i="11" s="1"/>
  <c r="D55" i="11"/>
  <c r="D65" i="11" s="1"/>
  <c r="C55" i="11"/>
  <c r="C65" i="11" s="1"/>
  <c r="B55" i="11"/>
  <c r="B65" i="11" s="1"/>
  <c r="AD54" i="11"/>
  <c r="AC54" i="11"/>
  <c r="AC64" i="11" s="1"/>
  <c r="AB54" i="11"/>
  <c r="AB64" i="11" s="1"/>
  <c r="AA54" i="11"/>
  <c r="AA64" i="11" s="1"/>
  <c r="Z54" i="11"/>
  <c r="Y54" i="11"/>
  <c r="Y64" i="11" s="1"/>
  <c r="X54" i="11"/>
  <c r="X64" i="11" s="1"/>
  <c r="W54" i="11"/>
  <c r="W64" i="11" s="1"/>
  <c r="V54" i="11"/>
  <c r="U54" i="11"/>
  <c r="U64" i="11" s="1"/>
  <c r="T54" i="11"/>
  <c r="T64" i="11" s="1"/>
  <c r="S54" i="11"/>
  <c r="S64" i="11" s="1"/>
  <c r="R54" i="11"/>
  <c r="Q54" i="11"/>
  <c r="Q64" i="11" s="1"/>
  <c r="AG64" i="11" s="1"/>
  <c r="P54" i="11"/>
  <c r="P64" i="11" s="1"/>
  <c r="O54" i="11"/>
  <c r="O64" i="11" s="1"/>
  <c r="N54" i="11"/>
  <c r="M54" i="11"/>
  <c r="M64" i="11" s="1"/>
  <c r="L54" i="11"/>
  <c r="L64" i="11" s="1"/>
  <c r="K54" i="11"/>
  <c r="K64" i="11" s="1"/>
  <c r="J54" i="11"/>
  <c r="I54" i="11"/>
  <c r="I64" i="11" s="1"/>
  <c r="H54" i="11"/>
  <c r="H64" i="11" s="1"/>
  <c r="G54" i="11"/>
  <c r="G64" i="11" s="1"/>
  <c r="F54" i="11"/>
  <c r="E54" i="11"/>
  <c r="E64" i="11" s="1"/>
  <c r="D54" i="11"/>
  <c r="D64" i="11" s="1"/>
  <c r="C54" i="11"/>
  <c r="C64" i="11" s="1"/>
  <c r="B54" i="11"/>
  <c r="AD53" i="11"/>
  <c r="AC53" i="11"/>
  <c r="AC63" i="11" s="1"/>
  <c r="AB53" i="11"/>
  <c r="AB63" i="11" s="1"/>
  <c r="AA53" i="11"/>
  <c r="AA63" i="11" s="1"/>
  <c r="Z53" i="11"/>
  <c r="Y53" i="11"/>
  <c r="Y63" i="11" s="1"/>
  <c r="X53" i="11"/>
  <c r="X63" i="11" s="1"/>
  <c r="W53" i="11"/>
  <c r="W63" i="11" s="1"/>
  <c r="V53" i="11"/>
  <c r="U53" i="11"/>
  <c r="U63" i="11" s="1"/>
  <c r="T53" i="11"/>
  <c r="T63" i="11" s="1"/>
  <c r="S53" i="11"/>
  <c r="S63" i="11" s="1"/>
  <c r="R53" i="11"/>
  <c r="Q53" i="11"/>
  <c r="Q63" i="11" s="1"/>
  <c r="AG63" i="11" s="1"/>
  <c r="P53" i="11"/>
  <c r="P63" i="11" s="1"/>
  <c r="O53" i="11"/>
  <c r="O63" i="11" s="1"/>
  <c r="N53" i="11"/>
  <c r="M53" i="11"/>
  <c r="M63" i="11" s="1"/>
  <c r="L53" i="11"/>
  <c r="L63" i="11" s="1"/>
  <c r="K53" i="11"/>
  <c r="K63" i="11" s="1"/>
  <c r="J53" i="11"/>
  <c r="I53" i="11"/>
  <c r="I63" i="11" s="1"/>
  <c r="H53" i="11"/>
  <c r="H63" i="11" s="1"/>
  <c r="G53" i="11"/>
  <c r="G63" i="11" s="1"/>
  <c r="F53" i="11"/>
  <c r="E53" i="11"/>
  <c r="E63" i="11" s="1"/>
  <c r="D53" i="11"/>
  <c r="D63" i="11" s="1"/>
  <c r="C53" i="11"/>
  <c r="C63" i="11" s="1"/>
  <c r="B53" i="11"/>
  <c r="AD52" i="11"/>
  <c r="AC52" i="11"/>
  <c r="AC62" i="11" s="1"/>
  <c r="AB52" i="11"/>
  <c r="AB62" i="11" s="1"/>
  <c r="AA52" i="11"/>
  <c r="AA62" i="11" s="1"/>
  <c r="Z52" i="11"/>
  <c r="Y52" i="11"/>
  <c r="Y62" i="11" s="1"/>
  <c r="X52" i="11"/>
  <c r="X62" i="11" s="1"/>
  <c r="W52" i="11"/>
  <c r="W62" i="11" s="1"/>
  <c r="V52" i="11"/>
  <c r="U52" i="11"/>
  <c r="U62" i="11" s="1"/>
  <c r="T52" i="11"/>
  <c r="T62" i="11" s="1"/>
  <c r="S52" i="11"/>
  <c r="S62" i="11" s="1"/>
  <c r="R52" i="11"/>
  <c r="Q52" i="11"/>
  <c r="Q62" i="11" s="1"/>
  <c r="AG62" i="11" s="1"/>
  <c r="P52" i="11"/>
  <c r="P62" i="11" s="1"/>
  <c r="O52" i="11"/>
  <c r="O62" i="11" s="1"/>
  <c r="N52" i="11"/>
  <c r="M52" i="11"/>
  <c r="M62" i="11" s="1"/>
  <c r="L52" i="11"/>
  <c r="L62" i="11" s="1"/>
  <c r="K52" i="11"/>
  <c r="K62" i="11" s="1"/>
  <c r="J52" i="11"/>
  <c r="I52" i="11"/>
  <c r="I62" i="11" s="1"/>
  <c r="H52" i="11"/>
  <c r="H62" i="11" s="1"/>
  <c r="G52" i="11"/>
  <c r="G62" i="11" s="1"/>
  <c r="F52" i="11"/>
  <c r="E52" i="11"/>
  <c r="E62" i="11" s="1"/>
  <c r="D52" i="11"/>
  <c r="D62" i="11" s="1"/>
  <c r="C52" i="11"/>
  <c r="C62" i="11" s="1"/>
  <c r="B52" i="11"/>
  <c r="AD68" i="27"/>
  <c r="AF68" i="27" s="1"/>
  <c r="AC68" i="27"/>
  <c r="Z68" i="27"/>
  <c r="Y68" i="27"/>
  <c r="V68" i="27"/>
  <c r="U68" i="27"/>
  <c r="R68" i="27"/>
  <c r="Q68" i="27"/>
  <c r="AG68" i="27" s="1"/>
  <c r="N68" i="27"/>
  <c r="M68" i="27"/>
  <c r="J68" i="27"/>
  <c r="I68" i="27"/>
  <c r="F68" i="27"/>
  <c r="E68" i="27"/>
  <c r="B68" i="27"/>
  <c r="AD67" i="27"/>
  <c r="AF67" i="27" s="1"/>
  <c r="AC67" i="27"/>
  <c r="Z67" i="27"/>
  <c r="Y67" i="27"/>
  <c r="V67" i="27"/>
  <c r="U67" i="27"/>
  <c r="R67" i="27"/>
  <c r="Q67" i="27"/>
  <c r="AG67" i="27" s="1"/>
  <c r="N67" i="27"/>
  <c r="M67" i="27"/>
  <c r="J67" i="27"/>
  <c r="I67" i="27"/>
  <c r="F67" i="27"/>
  <c r="E67" i="27"/>
  <c r="B67" i="27"/>
  <c r="AD66" i="27"/>
  <c r="Z66" i="27"/>
  <c r="V66" i="27"/>
  <c r="R66" i="27"/>
  <c r="N66" i="27"/>
  <c r="J66" i="27"/>
  <c r="F66" i="27"/>
  <c r="B66" i="27"/>
  <c r="AD64" i="27"/>
  <c r="AF64" i="27" s="1"/>
  <c r="AC64" i="27"/>
  <c r="Z64" i="27"/>
  <c r="Y64" i="27"/>
  <c r="V64" i="27"/>
  <c r="U64" i="27"/>
  <c r="R64" i="27"/>
  <c r="Q64" i="27"/>
  <c r="AG64" i="27" s="1"/>
  <c r="N64" i="27"/>
  <c r="M64" i="27"/>
  <c r="J64" i="27"/>
  <c r="I64" i="27"/>
  <c r="F64" i="27"/>
  <c r="E64" i="27"/>
  <c r="B64" i="27"/>
  <c r="AD63" i="27"/>
  <c r="AF63" i="27" s="1"/>
  <c r="AC63" i="27"/>
  <c r="Z63" i="27"/>
  <c r="Y63" i="27"/>
  <c r="V63" i="27"/>
  <c r="U63" i="27"/>
  <c r="R63" i="27"/>
  <c r="Q63" i="27"/>
  <c r="AG63" i="27" s="1"/>
  <c r="N63" i="27"/>
  <c r="M63" i="27"/>
  <c r="J63" i="27"/>
  <c r="I63" i="27"/>
  <c r="F63" i="27"/>
  <c r="E63" i="27"/>
  <c r="B63" i="27"/>
  <c r="AD62" i="27"/>
  <c r="Z62" i="27"/>
  <c r="V62" i="27"/>
  <c r="R62" i="27"/>
  <c r="N62" i="27"/>
  <c r="J62" i="27"/>
  <c r="F62" i="27"/>
  <c r="B62" i="27"/>
  <c r="AD58" i="27"/>
  <c r="AC58" i="27"/>
  <c r="AB58" i="27"/>
  <c r="AB68" i="27" s="1"/>
  <c r="AA58" i="27"/>
  <c r="AA68" i="27" s="1"/>
  <c r="Z58" i="27"/>
  <c r="Y58" i="27"/>
  <c r="X58" i="27"/>
  <c r="X68" i="27" s="1"/>
  <c r="W58" i="27"/>
  <c r="W68" i="27" s="1"/>
  <c r="V58" i="27"/>
  <c r="U58" i="27"/>
  <c r="T58" i="27"/>
  <c r="T68" i="27" s="1"/>
  <c r="S58" i="27"/>
  <c r="S68" i="27" s="1"/>
  <c r="R58" i="27"/>
  <c r="Q58" i="27"/>
  <c r="P58" i="27"/>
  <c r="P68" i="27" s="1"/>
  <c r="O58" i="27"/>
  <c r="O68" i="27" s="1"/>
  <c r="N58" i="27"/>
  <c r="M58" i="27"/>
  <c r="L58" i="27"/>
  <c r="L68" i="27" s="1"/>
  <c r="K58" i="27"/>
  <c r="K68" i="27" s="1"/>
  <c r="J58" i="27"/>
  <c r="I58" i="27"/>
  <c r="H58" i="27"/>
  <c r="H68" i="27" s="1"/>
  <c r="G58" i="27"/>
  <c r="G68" i="27" s="1"/>
  <c r="F58" i="27"/>
  <c r="E58" i="27"/>
  <c r="D58" i="27"/>
  <c r="D68" i="27" s="1"/>
  <c r="C58" i="27"/>
  <c r="C68" i="27" s="1"/>
  <c r="B58" i="27"/>
  <c r="AD57" i="27"/>
  <c r="AC57" i="27"/>
  <c r="AB57" i="27"/>
  <c r="AB67" i="27" s="1"/>
  <c r="AA57" i="27"/>
  <c r="AA67" i="27" s="1"/>
  <c r="Z57" i="27"/>
  <c r="Y57" i="27"/>
  <c r="X57" i="27"/>
  <c r="X67" i="27" s="1"/>
  <c r="W57" i="27"/>
  <c r="W67" i="27" s="1"/>
  <c r="V57" i="27"/>
  <c r="U57" i="27"/>
  <c r="T57" i="27"/>
  <c r="T67" i="27" s="1"/>
  <c r="S57" i="27"/>
  <c r="S67" i="27" s="1"/>
  <c r="R57" i="27"/>
  <c r="Q57" i="27"/>
  <c r="P57" i="27"/>
  <c r="P67" i="27" s="1"/>
  <c r="O57" i="27"/>
  <c r="O67" i="27" s="1"/>
  <c r="N57" i="27"/>
  <c r="M57" i="27"/>
  <c r="L57" i="27"/>
  <c r="L67" i="27" s="1"/>
  <c r="K57" i="27"/>
  <c r="K67" i="27" s="1"/>
  <c r="J57" i="27"/>
  <c r="I57" i="27"/>
  <c r="H57" i="27"/>
  <c r="H67" i="27" s="1"/>
  <c r="G57" i="27"/>
  <c r="G67" i="27" s="1"/>
  <c r="F57" i="27"/>
  <c r="E57" i="27"/>
  <c r="D57" i="27"/>
  <c r="D67" i="27" s="1"/>
  <c r="C57" i="27"/>
  <c r="C67" i="27" s="1"/>
  <c r="B57" i="27"/>
  <c r="AD56" i="27"/>
  <c r="AC56" i="27"/>
  <c r="AC66" i="27" s="1"/>
  <c r="AB56" i="27"/>
  <c r="AB66" i="27" s="1"/>
  <c r="AA56" i="27"/>
  <c r="AA66" i="27" s="1"/>
  <c r="Z56" i="27"/>
  <c r="Y56" i="27"/>
  <c r="Y66" i="27" s="1"/>
  <c r="X56" i="27"/>
  <c r="X66" i="27" s="1"/>
  <c r="W56" i="27"/>
  <c r="W66" i="27" s="1"/>
  <c r="V56" i="27"/>
  <c r="U56" i="27"/>
  <c r="U66" i="27" s="1"/>
  <c r="T56" i="27"/>
  <c r="T66" i="27" s="1"/>
  <c r="S56" i="27"/>
  <c r="S66" i="27" s="1"/>
  <c r="R56" i="27"/>
  <c r="Q56" i="27"/>
  <c r="Q66" i="27" s="1"/>
  <c r="AG66" i="27" s="1"/>
  <c r="P56" i="27"/>
  <c r="P66" i="27" s="1"/>
  <c r="O56" i="27"/>
  <c r="O66" i="27" s="1"/>
  <c r="N56" i="27"/>
  <c r="M56" i="27"/>
  <c r="M66" i="27" s="1"/>
  <c r="L56" i="27"/>
  <c r="L66" i="27" s="1"/>
  <c r="K56" i="27"/>
  <c r="K66" i="27" s="1"/>
  <c r="J56" i="27"/>
  <c r="I56" i="27"/>
  <c r="I66" i="27" s="1"/>
  <c r="H56" i="27"/>
  <c r="H66" i="27" s="1"/>
  <c r="G56" i="27"/>
  <c r="G66" i="27" s="1"/>
  <c r="F56" i="27"/>
  <c r="E56" i="27"/>
  <c r="E66" i="27" s="1"/>
  <c r="D56" i="27"/>
  <c r="D66" i="27" s="1"/>
  <c r="C56" i="27"/>
  <c r="C66" i="27" s="1"/>
  <c r="B56" i="27"/>
  <c r="AD55" i="27"/>
  <c r="AD65" i="27" s="1"/>
  <c r="AC55" i="27"/>
  <c r="AC65" i="27" s="1"/>
  <c r="AB55" i="27"/>
  <c r="AB65" i="27" s="1"/>
  <c r="AA55" i="27"/>
  <c r="AA65" i="27" s="1"/>
  <c r="Z55" i="27"/>
  <c r="Z65" i="27" s="1"/>
  <c r="Y55" i="27"/>
  <c r="Y65" i="27" s="1"/>
  <c r="X55" i="27"/>
  <c r="X65" i="27" s="1"/>
  <c r="W55" i="27"/>
  <c r="W65" i="27" s="1"/>
  <c r="V55" i="27"/>
  <c r="V65" i="27" s="1"/>
  <c r="U55" i="27"/>
  <c r="U65" i="27" s="1"/>
  <c r="T55" i="27"/>
  <c r="T65" i="27" s="1"/>
  <c r="S55" i="27"/>
  <c r="S65" i="27" s="1"/>
  <c r="R55" i="27"/>
  <c r="R65" i="27" s="1"/>
  <c r="Q55" i="27"/>
  <c r="Q65" i="27" s="1"/>
  <c r="AG65" i="27" s="1"/>
  <c r="P55" i="27"/>
  <c r="P65" i="27" s="1"/>
  <c r="O55" i="27"/>
  <c r="O65" i="27" s="1"/>
  <c r="N55" i="27"/>
  <c r="N65" i="27" s="1"/>
  <c r="M55" i="27"/>
  <c r="M65" i="27" s="1"/>
  <c r="L55" i="27"/>
  <c r="L65" i="27" s="1"/>
  <c r="K55" i="27"/>
  <c r="K65" i="27" s="1"/>
  <c r="J55" i="27"/>
  <c r="J65" i="27" s="1"/>
  <c r="I55" i="27"/>
  <c r="I65" i="27" s="1"/>
  <c r="H55" i="27"/>
  <c r="H65" i="27" s="1"/>
  <c r="G55" i="27"/>
  <c r="G65" i="27" s="1"/>
  <c r="F55" i="27"/>
  <c r="F65" i="27" s="1"/>
  <c r="E55" i="27"/>
  <c r="E65" i="27" s="1"/>
  <c r="D55" i="27"/>
  <c r="D65" i="27" s="1"/>
  <c r="C55" i="27"/>
  <c r="C65" i="27" s="1"/>
  <c r="B55" i="27"/>
  <c r="B65" i="27" s="1"/>
  <c r="AD54" i="27"/>
  <c r="AC54" i="27"/>
  <c r="AB54" i="27"/>
  <c r="AB64" i="27" s="1"/>
  <c r="AA54" i="27"/>
  <c r="AA64" i="27" s="1"/>
  <c r="Z54" i="27"/>
  <c r="Y54" i="27"/>
  <c r="X54" i="27"/>
  <c r="X64" i="27" s="1"/>
  <c r="W54" i="27"/>
  <c r="W64" i="27" s="1"/>
  <c r="V54" i="27"/>
  <c r="U54" i="27"/>
  <c r="T54" i="27"/>
  <c r="T64" i="27" s="1"/>
  <c r="S54" i="27"/>
  <c r="S64" i="27" s="1"/>
  <c r="R54" i="27"/>
  <c r="Q54" i="27"/>
  <c r="P54" i="27"/>
  <c r="P64" i="27" s="1"/>
  <c r="O54" i="27"/>
  <c r="O64" i="27" s="1"/>
  <c r="N54" i="27"/>
  <c r="M54" i="27"/>
  <c r="L54" i="27"/>
  <c r="L64" i="27" s="1"/>
  <c r="K54" i="27"/>
  <c r="K64" i="27" s="1"/>
  <c r="J54" i="27"/>
  <c r="I54" i="27"/>
  <c r="H54" i="27"/>
  <c r="H64" i="27" s="1"/>
  <c r="G54" i="27"/>
  <c r="G64" i="27" s="1"/>
  <c r="F54" i="27"/>
  <c r="E54" i="27"/>
  <c r="D54" i="27"/>
  <c r="D64" i="27" s="1"/>
  <c r="C54" i="27"/>
  <c r="C64" i="27" s="1"/>
  <c r="B54" i="27"/>
  <c r="AD53" i="27"/>
  <c r="AC53" i="27"/>
  <c r="AB53" i="27"/>
  <c r="AB63" i="27" s="1"/>
  <c r="AA53" i="27"/>
  <c r="AA63" i="27" s="1"/>
  <c r="Z53" i="27"/>
  <c r="Y53" i="27"/>
  <c r="X53" i="27"/>
  <c r="X63" i="27" s="1"/>
  <c r="W53" i="27"/>
  <c r="W63" i="27" s="1"/>
  <c r="V53" i="27"/>
  <c r="U53" i="27"/>
  <c r="T53" i="27"/>
  <c r="T63" i="27" s="1"/>
  <c r="S53" i="27"/>
  <c r="S63" i="27" s="1"/>
  <c r="R53" i="27"/>
  <c r="Q53" i="27"/>
  <c r="P53" i="27"/>
  <c r="P63" i="27" s="1"/>
  <c r="O53" i="27"/>
  <c r="O63" i="27" s="1"/>
  <c r="N53" i="27"/>
  <c r="M53" i="27"/>
  <c r="L53" i="27"/>
  <c r="L63" i="27" s="1"/>
  <c r="K53" i="27"/>
  <c r="K63" i="27" s="1"/>
  <c r="J53" i="27"/>
  <c r="I53" i="27"/>
  <c r="H53" i="27"/>
  <c r="H63" i="27" s="1"/>
  <c r="G53" i="27"/>
  <c r="G63" i="27" s="1"/>
  <c r="F53" i="27"/>
  <c r="E53" i="27"/>
  <c r="D53" i="27"/>
  <c r="D63" i="27" s="1"/>
  <c r="C53" i="27"/>
  <c r="C63" i="27" s="1"/>
  <c r="B53" i="27"/>
  <c r="AD52" i="27"/>
  <c r="AC52" i="27"/>
  <c r="AC62" i="27" s="1"/>
  <c r="AB52" i="27"/>
  <c r="AB62" i="27" s="1"/>
  <c r="AA52" i="27"/>
  <c r="AA62" i="27" s="1"/>
  <c r="Z52" i="27"/>
  <c r="Y52" i="27"/>
  <c r="Y62" i="27" s="1"/>
  <c r="X52" i="27"/>
  <c r="X62" i="27" s="1"/>
  <c r="W52" i="27"/>
  <c r="W62" i="27" s="1"/>
  <c r="V52" i="27"/>
  <c r="U52" i="27"/>
  <c r="U62" i="27" s="1"/>
  <c r="T52" i="27"/>
  <c r="T62" i="27" s="1"/>
  <c r="S52" i="27"/>
  <c r="S62" i="27" s="1"/>
  <c r="R52" i="27"/>
  <c r="Q52" i="27"/>
  <c r="Q62" i="27" s="1"/>
  <c r="AG62" i="27" s="1"/>
  <c r="P52" i="27"/>
  <c r="P62" i="27" s="1"/>
  <c r="O52" i="27"/>
  <c r="O62" i="27" s="1"/>
  <c r="N52" i="27"/>
  <c r="M52" i="27"/>
  <c r="M62" i="27" s="1"/>
  <c r="L52" i="27"/>
  <c r="L62" i="27" s="1"/>
  <c r="K52" i="27"/>
  <c r="K62" i="27" s="1"/>
  <c r="J52" i="27"/>
  <c r="I52" i="27"/>
  <c r="I62" i="27" s="1"/>
  <c r="H52" i="27"/>
  <c r="H62" i="27" s="1"/>
  <c r="G52" i="27"/>
  <c r="G62" i="27" s="1"/>
  <c r="F52" i="27"/>
  <c r="E52" i="27"/>
  <c r="E62" i="27" s="1"/>
  <c r="D52" i="27"/>
  <c r="D62" i="27" s="1"/>
  <c r="C52" i="27"/>
  <c r="C62" i="27" s="1"/>
  <c r="B52" i="27"/>
  <c r="AG77" i="27"/>
  <c r="AF77" i="27"/>
  <c r="AE77" i="27"/>
  <c r="AG76" i="27"/>
  <c r="AF76" i="27"/>
  <c r="AE76" i="27"/>
  <c r="AG75" i="27"/>
  <c r="AF75" i="27"/>
  <c r="AE75" i="27"/>
  <c r="AG74" i="27"/>
  <c r="AF74" i="27"/>
  <c r="AE74" i="27"/>
  <c r="AG73" i="27"/>
  <c r="AF73" i="27"/>
  <c r="AE73" i="27"/>
  <c r="AG72" i="27"/>
  <c r="AF72" i="27"/>
  <c r="AE72" i="27"/>
  <c r="AG71" i="27"/>
  <c r="AF71" i="27"/>
  <c r="AE71" i="27"/>
  <c r="AD68" i="26"/>
  <c r="AB68" i="26"/>
  <c r="Z68" i="26"/>
  <c r="X68" i="26"/>
  <c r="V68" i="26"/>
  <c r="T68" i="26"/>
  <c r="R68" i="26"/>
  <c r="P68" i="26"/>
  <c r="N68" i="26"/>
  <c r="L68" i="26"/>
  <c r="J68" i="26"/>
  <c r="H68" i="26"/>
  <c r="F68" i="26"/>
  <c r="D68" i="26"/>
  <c r="B68" i="26"/>
  <c r="AD67" i="26"/>
  <c r="AF67" i="26" s="1"/>
  <c r="AC67" i="26"/>
  <c r="Z67" i="26"/>
  <c r="Y67" i="26"/>
  <c r="V67" i="26"/>
  <c r="U67" i="26"/>
  <c r="R67" i="26"/>
  <c r="Q67" i="26"/>
  <c r="AG67" i="26" s="1"/>
  <c r="N67" i="26"/>
  <c r="M67" i="26"/>
  <c r="J67" i="26"/>
  <c r="I67" i="26"/>
  <c r="F67" i="26"/>
  <c r="E67" i="26"/>
  <c r="B67" i="26"/>
  <c r="AD66" i="26"/>
  <c r="AF66" i="26" s="1"/>
  <c r="Z66" i="26"/>
  <c r="V66" i="26"/>
  <c r="R66" i="26"/>
  <c r="N66" i="26"/>
  <c r="J66" i="26"/>
  <c r="F66" i="26"/>
  <c r="B66" i="26"/>
  <c r="AD64" i="26"/>
  <c r="AB64" i="26"/>
  <c r="Z64" i="26"/>
  <c r="X64" i="26"/>
  <c r="V64" i="26"/>
  <c r="T64" i="26"/>
  <c r="R64" i="26"/>
  <c r="P64" i="26"/>
  <c r="N64" i="26"/>
  <c r="L64" i="26"/>
  <c r="J64" i="26"/>
  <c r="H64" i="26"/>
  <c r="F64" i="26"/>
  <c r="D64" i="26"/>
  <c r="B64" i="26"/>
  <c r="AD63" i="26"/>
  <c r="AF63" i="26" s="1"/>
  <c r="AC63" i="26"/>
  <c r="Z63" i="26"/>
  <c r="Y63" i="26"/>
  <c r="V63" i="26"/>
  <c r="U63" i="26"/>
  <c r="R63" i="26"/>
  <c r="Q63" i="26"/>
  <c r="AG63" i="26" s="1"/>
  <c r="N63" i="26"/>
  <c r="M63" i="26"/>
  <c r="J63" i="26"/>
  <c r="I63" i="26"/>
  <c r="F63" i="26"/>
  <c r="E63" i="26"/>
  <c r="B63" i="26"/>
  <c r="AD62" i="26"/>
  <c r="AF62" i="26" s="1"/>
  <c r="Z62" i="26"/>
  <c r="V62" i="26"/>
  <c r="R62" i="26"/>
  <c r="N62" i="26"/>
  <c r="J62" i="26"/>
  <c r="F62" i="26"/>
  <c r="B62" i="26"/>
  <c r="AD58" i="26"/>
  <c r="AC58" i="26"/>
  <c r="AC68" i="26" s="1"/>
  <c r="AB58" i="26"/>
  <c r="AA58" i="26"/>
  <c r="AA68" i="26" s="1"/>
  <c r="Z58" i="26"/>
  <c r="Y58" i="26"/>
  <c r="Y68" i="26" s="1"/>
  <c r="X58" i="26"/>
  <c r="W58" i="26"/>
  <c r="W68" i="26" s="1"/>
  <c r="V58" i="26"/>
  <c r="U58" i="26"/>
  <c r="U68" i="26" s="1"/>
  <c r="T58" i="26"/>
  <c r="S58" i="26"/>
  <c r="S68" i="26" s="1"/>
  <c r="R58" i="26"/>
  <c r="Q58" i="26"/>
  <c r="Q68" i="26" s="1"/>
  <c r="AG68" i="26" s="1"/>
  <c r="P58" i="26"/>
  <c r="O58" i="26"/>
  <c r="O68" i="26" s="1"/>
  <c r="N58" i="26"/>
  <c r="M58" i="26"/>
  <c r="M68" i="26" s="1"/>
  <c r="L58" i="26"/>
  <c r="K58" i="26"/>
  <c r="K68" i="26" s="1"/>
  <c r="J58" i="26"/>
  <c r="I58" i="26"/>
  <c r="I68" i="26" s="1"/>
  <c r="H58" i="26"/>
  <c r="G58" i="26"/>
  <c r="G68" i="26" s="1"/>
  <c r="F58" i="26"/>
  <c r="E58" i="26"/>
  <c r="E68" i="26" s="1"/>
  <c r="D58" i="26"/>
  <c r="C58" i="26"/>
  <c r="C68" i="26" s="1"/>
  <c r="B58" i="26"/>
  <c r="AD57" i="26"/>
  <c r="AC57" i="26"/>
  <c r="AB57" i="26"/>
  <c r="AB67" i="26" s="1"/>
  <c r="AA57" i="26"/>
  <c r="AA67" i="26" s="1"/>
  <c r="Z57" i="26"/>
  <c r="Y57" i="26"/>
  <c r="X57" i="26"/>
  <c r="X67" i="26" s="1"/>
  <c r="W57" i="26"/>
  <c r="W67" i="26" s="1"/>
  <c r="V57" i="26"/>
  <c r="U57" i="26"/>
  <c r="T57" i="26"/>
  <c r="T67" i="26" s="1"/>
  <c r="S57" i="26"/>
  <c r="S67" i="26" s="1"/>
  <c r="R57" i="26"/>
  <c r="Q57" i="26"/>
  <c r="P57" i="26"/>
  <c r="P67" i="26" s="1"/>
  <c r="O57" i="26"/>
  <c r="O67" i="26" s="1"/>
  <c r="N57" i="26"/>
  <c r="M57" i="26"/>
  <c r="L57" i="26"/>
  <c r="L67" i="26" s="1"/>
  <c r="K57" i="26"/>
  <c r="K67" i="26" s="1"/>
  <c r="J57" i="26"/>
  <c r="I57" i="26"/>
  <c r="H57" i="26"/>
  <c r="H67" i="26" s="1"/>
  <c r="G57" i="26"/>
  <c r="G67" i="26" s="1"/>
  <c r="F57" i="26"/>
  <c r="E57" i="26"/>
  <c r="D57" i="26"/>
  <c r="D67" i="26" s="1"/>
  <c r="C57" i="26"/>
  <c r="C67" i="26" s="1"/>
  <c r="B57" i="26"/>
  <c r="AD56" i="26"/>
  <c r="AC56" i="26"/>
  <c r="AC66" i="26" s="1"/>
  <c r="AB56" i="26"/>
  <c r="AB66" i="26" s="1"/>
  <c r="AA56" i="26"/>
  <c r="AA66" i="26" s="1"/>
  <c r="Z56" i="26"/>
  <c r="Y56" i="26"/>
  <c r="Y66" i="26" s="1"/>
  <c r="X56" i="26"/>
  <c r="X66" i="26" s="1"/>
  <c r="W56" i="26"/>
  <c r="W66" i="26" s="1"/>
  <c r="V56" i="26"/>
  <c r="U56" i="26"/>
  <c r="U66" i="26" s="1"/>
  <c r="T56" i="26"/>
  <c r="T66" i="26" s="1"/>
  <c r="S56" i="26"/>
  <c r="S66" i="26" s="1"/>
  <c r="R56" i="26"/>
  <c r="Q56" i="26"/>
  <c r="Q66" i="26" s="1"/>
  <c r="AG66" i="26" s="1"/>
  <c r="P56" i="26"/>
  <c r="P66" i="26" s="1"/>
  <c r="O56" i="26"/>
  <c r="O66" i="26" s="1"/>
  <c r="N56" i="26"/>
  <c r="M56" i="26"/>
  <c r="M66" i="26" s="1"/>
  <c r="L56" i="26"/>
  <c r="L66" i="26" s="1"/>
  <c r="K56" i="26"/>
  <c r="K66" i="26" s="1"/>
  <c r="J56" i="26"/>
  <c r="I56" i="26"/>
  <c r="I66" i="26" s="1"/>
  <c r="H56" i="26"/>
  <c r="H66" i="26" s="1"/>
  <c r="G56" i="26"/>
  <c r="G66" i="26" s="1"/>
  <c r="F56" i="26"/>
  <c r="E56" i="26"/>
  <c r="E66" i="26" s="1"/>
  <c r="D56" i="26"/>
  <c r="D66" i="26" s="1"/>
  <c r="C56" i="26"/>
  <c r="C66" i="26" s="1"/>
  <c r="B56" i="26"/>
  <c r="AD55" i="26"/>
  <c r="AD65" i="26" s="1"/>
  <c r="AC55" i="26"/>
  <c r="AC65" i="26" s="1"/>
  <c r="AB55" i="26"/>
  <c r="AB65" i="26" s="1"/>
  <c r="AA55" i="26"/>
  <c r="AA65" i="26" s="1"/>
  <c r="Z55" i="26"/>
  <c r="Z65" i="26" s="1"/>
  <c r="Y55" i="26"/>
  <c r="Y65" i="26" s="1"/>
  <c r="X55" i="26"/>
  <c r="X65" i="26" s="1"/>
  <c r="W55" i="26"/>
  <c r="W65" i="26" s="1"/>
  <c r="V55" i="26"/>
  <c r="V65" i="26" s="1"/>
  <c r="U55" i="26"/>
  <c r="U65" i="26" s="1"/>
  <c r="T55" i="26"/>
  <c r="T65" i="26" s="1"/>
  <c r="S55" i="26"/>
  <c r="S65" i="26" s="1"/>
  <c r="R55" i="26"/>
  <c r="R65" i="26" s="1"/>
  <c r="Q55" i="26"/>
  <c r="Q65" i="26" s="1"/>
  <c r="AG65" i="26" s="1"/>
  <c r="P55" i="26"/>
  <c r="P65" i="26" s="1"/>
  <c r="O55" i="26"/>
  <c r="O65" i="26" s="1"/>
  <c r="N55" i="26"/>
  <c r="N65" i="26" s="1"/>
  <c r="M55" i="26"/>
  <c r="M65" i="26" s="1"/>
  <c r="L55" i="26"/>
  <c r="L65" i="26" s="1"/>
  <c r="K55" i="26"/>
  <c r="K65" i="26" s="1"/>
  <c r="J55" i="26"/>
  <c r="J65" i="26" s="1"/>
  <c r="I55" i="26"/>
  <c r="I65" i="26" s="1"/>
  <c r="H55" i="26"/>
  <c r="H65" i="26" s="1"/>
  <c r="G55" i="26"/>
  <c r="G65" i="26" s="1"/>
  <c r="F55" i="26"/>
  <c r="F65" i="26" s="1"/>
  <c r="E55" i="26"/>
  <c r="E65" i="26" s="1"/>
  <c r="D55" i="26"/>
  <c r="D65" i="26" s="1"/>
  <c r="C55" i="26"/>
  <c r="C65" i="26" s="1"/>
  <c r="B55" i="26"/>
  <c r="B65" i="26" s="1"/>
  <c r="AD54" i="26"/>
  <c r="AC54" i="26"/>
  <c r="AC64" i="26" s="1"/>
  <c r="AB54" i="26"/>
  <c r="AA54" i="26"/>
  <c r="AA64" i="26" s="1"/>
  <c r="Z54" i="26"/>
  <c r="Y54" i="26"/>
  <c r="Y64" i="26" s="1"/>
  <c r="X54" i="26"/>
  <c r="W54" i="26"/>
  <c r="W64" i="26" s="1"/>
  <c r="V54" i="26"/>
  <c r="U54" i="26"/>
  <c r="U64" i="26" s="1"/>
  <c r="T54" i="26"/>
  <c r="S54" i="26"/>
  <c r="S64" i="26" s="1"/>
  <c r="R54" i="26"/>
  <c r="Q54" i="26"/>
  <c r="Q64" i="26" s="1"/>
  <c r="AG64" i="26" s="1"/>
  <c r="P54" i="26"/>
  <c r="O54" i="26"/>
  <c r="O64" i="26" s="1"/>
  <c r="N54" i="26"/>
  <c r="M54" i="26"/>
  <c r="M64" i="26" s="1"/>
  <c r="L54" i="26"/>
  <c r="K54" i="26"/>
  <c r="K64" i="26" s="1"/>
  <c r="J54" i="26"/>
  <c r="I54" i="26"/>
  <c r="I64" i="26" s="1"/>
  <c r="H54" i="26"/>
  <c r="G54" i="26"/>
  <c r="G64" i="26" s="1"/>
  <c r="F54" i="26"/>
  <c r="E54" i="26"/>
  <c r="E64" i="26" s="1"/>
  <c r="D54" i="26"/>
  <c r="C54" i="26"/>
  <c r="C64" i="26" s="1"/>
  <c r="B54" i="26"/>
  <c r="AD53" i="26"/>
  <c r="AC53" i="26"/>
  <c r="AB53" i="26"/>
  <c r="AB63" i="26" s="1"/>
  <c r="AA53" i="26"/>
  <c r="AA63" i="26" s="1"/>
  <c r="Z53" i="26"/>
  <c r="Y53" i="26"/>
  <c r="X53" i="26"/>
  <c r="X63" i="26" s="1"/>
  <c r="W53" i="26"/>
  <c r="W63" i="26" s="1"/>
  <c r="V53" i="26"/>
  <c r="U53" i="26"/>
  <c r="T53" i="26"/>
  <c r="T63" i="26" s="1"/>
  <c r="S53" i="26"/>
  <c r="S63" i="26" s="1"/>
  <c r="R53" i="26"/>
  <c r="Q53" i="26"/>
  <c r="P53" i="26"/>
  <c r="P63" i="26" s="1"/>
  <c r="O53" i="26"/>
  <c r="O63" i="26" s="1"/>
  <c r="N53" i="26"/>
  <c r="M53" i="26"/>
  <c r="L53" i="26"/>
  <c r="L63" i="26" s="1"/>
  <c r="K53" i="26"/>
  <c r="K63" i="26" s="1"/>
  <c r="J53" i="26"/>
  <c r="I53" i="26"/>
  <c r="H53" i="26"/>
  <c r="H63" i="26" s="1"/>
  <c r="G53" i="26"/>
  <c r="G63" i="26" s="1"/>
  <c r="F53" i="26"/>
  <c r="E53" i="26"/>
  <c r="D53" i="26"/>
  <c r="D63" i="26" s="1"/>
  <c r="C53" i="26"/>
  <c r="C63" i="26" s="1"/>
  <c r="B53" i="26"/>
  <c r="AD52" i="26"/>
  <c r="AC52" i="26"/>
  <c r="AC62" i="26" s="1"/>
  <c r="AB52" i="26"/>
  <c r="AB62" i="26" s="1"/>
  <c r="AA52" i="26"/>
  <c r="AA62" i="26" s="1"/>
  <c r="Z52" i="26"/>
  <c r="Y52" i="26"/>
  <c r="Y62" i="26" s="1"/>
  <c r="X52" i="26"/>
  <c r="X62" i="26" s="1"/>
  <c r="W52" i="26"/>
  <c r="W62" i="26" s="1"/>
  <c r="V52" i="26"/>
  <c r="U52" i="26"/>
  <c r="U62" i="26" s="1"/>
  <c r="T52" i="26"/>
  <c r="T62" i="26" s="1"/>
  <c r="S52" i="26"/>
  <c r="S62" i="26" s="1"/>
  <c r="R52" i="26"/>
  <c r="Q52" i="26"/>
  <c r="Q62" i="26" s="1"/>
  <c r="AG62" i="26" s="1"/>
  <c r="P52" i="26"/>
  <c r="P62" i="26" s="1"/>
  <c r="O52" i="26"/>
  <c r="O62" i="26" s="1"/>
  <c r="N52" i="26"/>
  <c r="M52" i="26"/>
  <c r="M62" i="26" s="1"/>
  <c r="L52" i="26"/>
  <c r="L62" i="26" s="1"/>
  <c r="K52" i="26"/>
  <c r="K62" i="26" s="1"/>
  <c r="J52" i="26"/>
  <c r="I52" i="26"/>
  <c r="I62" i="26" s="1"/>
  <c r="H52" i="26"/>
  <c r="H62" i="26" s="1"/>
  <c r="G52" i="26"/>
  <c r="G62" i="26" s="1"/>
  <c r="F52" i="26"/>
  <c r="E52" i="26"/>
  <c r="E62" i="26" s="1"/>
  <c r="D52" i="26"/>
  <c r="D62" i="26" s="1"/>
  <c r="C52" i="26"/>
  <c r="C62" i="26" s="1"/>
  <c r="B52" i="26"/>
  <c r="AD68" i="24"/>
  <c r="AB68" i="24"/>
  <c r="Z68" i="24"/>
  <c r="X68" i="24"/>
  <c r="V68" i="24"/>
  <c r="T68" i="24"/>
  <c r="R68" i="24"/>
  <c r="P68" i="24"/>
  <c r="N68" i="24"/>
  <c r="L68" i="24"/>
  <c r="J68" i="24"/>
  <c r="H68" i="24"/>
  <c r="F68" i="24"/>
  <c r="D68" i="24"/>
  <c r="B68" i="24"/>
  <c r="AD67" i="24"/>
  <c r="AF67" i="24" s="1"/>
  <c r="AC67" i="24"/>
  <c r="Z67" i="24"/>
  <c r="Y67" i="24"/>
  <c r="V67" i="24"/>
  <c r="U67" i="24"/>
  <c r="R67" i="24"/>
  <c r="Q67" i="24"/>
  <c r="AG67" i="24" s="1"/>
  <c r="N67" i="24"/>
  <c r="M67" i="24"/>
  <c r="J67" i="24"/>
  <c r="I67" i="24"/>
  <c r="F67" i="24"/>
  <c r="E67" i="24"/>
  <c r="B67" i="24"/>
  <c r="AD66" i="24"/>
  <c r="AF66" i="24" s="1"/>
  <c r="Z66" i="24"/>
  <c r="V66" i="24"/>
  <c r="R66" i="24"/>
  <c r="N66" i="24"/>
  <c r="J66" i="24"/>
  <c r="F66" i="24"/>
  <c r="B66" i="24"/>
  <c r="AD64" i="24"/>
  <c r="AB64" i="24"/>
  <c r="Z64" i="24"/>
  <c r="X64" i="24"/>
  <c r="V64" i="24"/>
  <c r="T64" i="24"/>
  <c r="R64" i="24"/>
  <c r="P64" i="24"/>
  <c r="N64" i="24"/>
  <c r="L64" i="24"/>
  <c r="J64" i="24"/>
  <c r="H64" i="24"/>
  <c r="F64" i="24"/>
  <c r="D64" i="24"/>
  <c r="B64" i="24"/>
  <c r="AD63" i="24"/>
  <c r="AF63" i="24" s="1"/>
  <c r="AC63" i="24"/>
  <c r="Z63" i="24"/>
  <c r="Y63" i="24"/>
  <c r="V63" i="24"/>
  <c r="U63" i="24"/>
  <c r="R63" i="24"/>
  <c r="Q63" i="24"/>
  <c r="AG63" i="24" s="1"/>
  <c r="N63" i="24"/>
  <c r="M63" i="24"/>
  <c r="J63" i="24"/>
  <c r="I63" i="24"/>
  <c r="F63" i="24"/>
  <c r="E63" i="24"/>
  <c r="B63" i="24"/>
  <c r="AD62" i="24"/>
  <c r="AF62" i="24" s="1"/>
  <c r="Z62" i="24"/>
  <c r="V62" i="24"/>
  <c r="R62" i="24"/>
  <c r="N62" i="24"/>
  <c r="J62" i="24"/>
  <c r="F62" i="24"/>
  <c r="B62" i="24"/>
  <c r="AD58" i="24"/>
  <c r="AC58" i="24"/>
  <c r="AC68" i="24" s="1"/>
  <c r="AB58" i="24"/>
  <c r="AA58" i="24"/>
  <c r="AA68" i="24" s="1"/>
  <c r="Z58" i="24"/>
  <c r="Y58" i="24"/>
  <c r="Y68" i="24" s="1"/>
  <c r="X58" i="24"/>
  <c r="W58" i="24"/>
  <c r="W68" i="24" s="1"/>
  <c r="V58" i="24"/>
  <c r="U58" i="24"/>
  <c r="U68" i="24" s="1"/>
  <c r="T58" i="24"/>
  <c r="S58" i="24"/>
  <c r="S68" i="24" s="1"/>
  <c r="R58" i="24"/>
  <c r="Q58" i="24"/>
  <c r="Q68" i="24" s="1"/>
  <c r="AG68" i="24" s="1"/>
  <c r="P58" i="24"/>
  <c r="O58" i="24"/>
  <c r="O68" i="24" s="1"/>
  <c r="N58" i="24"/>
  <c r="M58" i="24"/>
  <c r="M68" i="24" s="1"/>
  <c r="L58" i="24"/>
  <c r="K58" i="24"/>
  <c r="K68" i="24" s="1"/>
  <c r="J58" i="24"/>
  <c r="I58" i="24"/>
  <c r="I68" i="24" s="1"/>
  <c r="H58" i="24"/>
  <c r="G58" i="24"/>
  <c r="G68" i="24" s="1"/>
  <c r="F58" i="24"/>
  <c r="E58" i="24"/>
  <c r="E68" i="24" s="1"/>
  <c r="D58" i="24"/>
  <c r="C58" i="24"/>
  <c r="C68" i="24" s="1"/>
  <c r="B58" i="24"/>
  <c r="AD57" i="24"/>
  <c r="AC57" i="24"/>
  <c r="AB57" i="24"/>
  <c r="AB67" i="24" s="1"/>
  <c r="AA57" i="24"/>
  <c r="AA67" i="24" s="1"/>
  <c r="Z57" i="24"/>
  <c r="Y57" i="24"/>
  <c r="X57" i="24"/>
  <c r="X67" i="24" s="1"/>
  <c r="W57" i="24"/>
  <c r="W67" i="24" s="1"/>
  <c r="V57" i="24"/>
  <c r="U57" i="24"/>
  <c r="T57" i="24"/>
  <c r="T67" i="24" s="1"/>
  <c r="S57" i="24"/>
  <c r="S67" i="24" s="1"/>
  <c r="R57" i="24"/>
  <c r="Q57" i="24"/>
  <c r="P57" i="24"/>
  <c r="P67" i="24" s="1"/>
  <c r="O57" i="24"/>
  <c r="O67" i="24" s="1"/>
  <c r="N57" i="24"/>
  <c r="M57" i="24"/>
  <c r="L57" i="24"/>
  <c r="L67" i="24" s="1"/>
  <c r="K57" i="24"/>
  <c r="K67" i="24" s="1"/>
  <c r="J57" i="24"/>
  <c r="I57" i="24"/>
  <c r="H57" i="24"/>
  <c r="H67" i="24" s="1"/>
  <c r="G57" i="24"/>
  <c r="G67" i="24" s="1"/>
  <c r="F57" i="24"/>
  <c r="E57" i="24"/>
  <c r="D57" i="24"/>
  <c r="D67" i="24" s="1"/>
  <c r="C57" i="24"/>
  <c r="C67" i="24" s="1"/>
  <c r="B57" i="24"/>
  <c r="AD56" i="24"/>
  <c r="AC56" i="24"/>
  <c r="AC66" i="24" s="1"/>
  <c r="AB56" i="24"/>
  <c r="AB66" i="24" s="1"/>
  <c r="AA56" i="24"/>
  <c r="AA66" i="24" s="1"/>
  <c r="Z56" i="24"/>
  <c r="Y56" i="24"/>
  <c r="Y66" i="24" s="1"/>
  <c r="X56" i="24"/>
  <c r="X66" i="24" s="1"/>
  <c r="W56" i="24"/>
  <c r="W66" i="24" s="1"/>
  <c r="V56" i="24"/>
  <c r="U56" i="24"/>
  <c r="U66" i="24" s="1"/>
  <c r="T56" i="24"/>
  <c r="T66" i="24" s="1"/>
  <c r="S56" i="24"/>
  <c r="S66" i="24" s="1"/>
  <c r="R56" i="24"/>
  <c r="Q56" i="24"/>
  <c r="Q66" i="24" s="1"/>
  <c r="AG66" i="24" s="1"/>
  <c r="P56" i="24"/>
  <c r="P66" i="24" s="1"/>
  <c r="O56" i="24"/>
  <c r="O66" i="24" s="1"/>
  <c r="N56" i="24"/>
  <c r="M56" i="24"/>
  <c r="M66" i="24" s="1"/>
  <c r="L56" i="24"/>
  <c r="L66" i="24" s="1"/>
  <c r="K56" i="24"/>
  <c r="K66" i="24" s="1"/>
  <c r="J56" i="24"/>
  <c r="I56" i="24"/>
  <c r="I66" i="24" s="1"/>
  <c r="H56" i="24"/>
  <c r="H66" i="24" s="1"/>
  <c r="G56" i="24"/>
  <c r="G66" i="24" s="1"/>
  <c r="F56" i="24"/>
  <c r="E56" i="24"/>
  <c r="E66" i="24" s="1"/>
  <c r="D56" i="24"/>
  <c r="D66" i="24" s="1"/>
  <c r="C56" i="24"/>
  <c r="C66" i="24" s="1"/>
  <c r="B56" i="24"/>
  <c r="AD55" i="24"/>
  <c r="AD65" i="24" s="1"/>
  <c r="AC55" i="24"/>
  <c r="AC65" i="24" s="1"/>
  <c r="AB55" i="24"/>
  <c r="AB65" i="24" s="1"/>
  <c r="AA55" i="24"/>
  <c r="AA65" i="24" s="1"/>
  <c r="Z55" i="24"/>
  <c r="Z65" i="24" s="1"/>
  <c r="Y55" i="24"/>
  <c r="Y65" i="24" s="1"/>
  <c r="X55" i="24"/>
  <c r="X65" i="24" s="1"/>
  <c r="W55" i="24"/>
  <c r="W65" i="24" s="1"/>
  <c r="V55" i="24"/>
  <c r="V65" i="24" s="1"/>
  <c r="U55" i="24"/>
  <c r="U65" i="24" s="1"/>
  <c r="T55" i="24"/>
  <c r="T65" i="24" s="1"/>
  <c r="S55" i="24"/>
  <c r="S65" i="24" s="1"/>
  <c r="R55" i="24"/>
  <c r="R65" i="24" s="1"/>
  <c r="Q55" i="24"/>
  <c r="Q65" i="24" s="1"/>
  <c r="AG65" i="24" s="1"/>
  <c r="P55" i="24"/>
  <c r="P65" i="24" s="1"/>
  <c r="O55" i="24"/>
  <c r="O65" i="24" s="1"/>
  <c r="N55" i="24"/>
  <c r="N65" i="24" s="1"/>
  <c r="M55" i="24"/>
  <c r="M65" i="24" s="1"/>
  <c r="L55" i="24"/>
  <c r="L65" i="24" s="1"/>
  <c r="K55" i="24"/>
  <c r="K65" i="24" s="1"/>
  <c r="J55" i="24"/>
  <c r="J65" i="24" s="1"/>
  <c r="I55" i="24"/>
  <c r="I65" i="24" s="1"/>
  <c r="H55" i="24"/>
  <c r="H65" i="24" s="1"/>
  <c r="G55" i="24"/>
  <c r="G65" i="24" s="1"/>
  <c r="F55" i="24"/>
  <c r="F65" i="24" s="1"/>
  <c r="E55" i="24"/>
  <c r="E65" i="24" s="1"/>
  <c r="D55" i="24"/>
  <c r="D65" i="24" s="1"/>
  <c r="C55" i="24"/>
  <c r="C65" i="24" s="1"/>
  <c r="B55" i="24"/>
  <c r="B65" i="24" s="1"/>
  <c r="AD54" i="24"/>
  <c r="AC54" i="24"/>
  <c r="AC64" i="24" s="1"/>
  <c r="AB54" i="24"/>
  <c r="AA54" i="24"/>
  <c r="AA64" i="24" s="1"/>
  <c r="Z54" i="24"/>
  <c r="Y54" i="24"/>
  <c r="Y64" i="24" s="1"/>
  <c r="X54" i="24"/>
  <c r="W54" i="24"/>
  <c r="W64" i="24" s="1"/>
  <c r="V54" i="24"/>
  <c r="U54" i="24"/>
  <c r="U64" i="24" s="1"/>
  <c r="T54" i="24"/>
  <c r="S54" i="24"/>
  <c r="S64" i="24" s="1"/>
  <c r="R54" i="24"/>
  <c r="Q54" i="24"/>
  <c r="Q64" i="24" s="1"/>
  <c r="AG64" i="24" s="1"/>
  <c r="P54" i="24"/>
  <c r="O54" i="24"/>
  <c r="O64" i="24" s="1"/>
  <c r="N54" i="24"/>
  <c r="M54" i="24"/>
  <c r="M64" i="24" s="1"/>
  <c r="L54" i="24"/>
  <c r="K54" i="24"/>
  <c r="K64" i="24" s="1"/>
  <c r="J54" i="24"/>
  <c r="I54" i="24"/>
  <c r="I64" i="24" s="1"/>
  <c r="H54" i="24"/>
  <c r="G54" i="24"/>
  <c r="G64" i="24" s="1"/>
  <c r="F54" i="24"/>
  <c r="E54" i="24"/>
  <c r="E64" i="24" s="1"/>
  <c r="D54" i="24"/>
  <c r="C54" i="24"/>
  <c r="C64" i="24" s="1"/>
  <c r="B54" i="24"/>
  <c r="AD53" i="24"/>
  <c r="AC53" i="24"/>
  <c r="AB53" i="24"/>
  <c r="AB63" i="24" s="1"/>
  <c r="AA53" i="24"/>
  <c r="AA63" i="24" s="1"/>
  <c r="Z53" i="24"/>
  <c r="Y53" i="24"/>
  <c r="X53" i="24"/>
  <c r="X63" i="24" s="1"/>
  <c r="W53" i="24"/>
  <c r="W63" i="24" s="1"/>
  <c r="V53" i="24"/>
  <c r="U53" i="24"/>
  <c r="T53" i="24"/>
  <c r="T63" i="24" s="1"/>
  <c r="S53" i="24"/>
  <c r="S63" i="24" s="1"/>
  <c r="R53" i="24"/>
  <c r="Q53" i="24"/>
  <c r="P53" i="24"/>
  <c r="P63" i="24" s="1"/>
  <c r="O53" i="24"/>
  <c r="O63" i="24" s="1"/>
  <c r="N53" i="24"/>
  <c r="M53" i="24"/>
  <c r="L53" i="24"/>
  <c r="L63" i="24" s="1"/>
  <c r="K53" i="24"/>
  <c r="K63" i="24" s="1"/>
  <c r="J53" i="24"/>
  <c r="I53" i="24"/>
  <c r="H53" i="24"/>
  <c r="H63" i="24" s="1"/>
  <c r="G53" i="24"/>
  <c r="G63" i="24" s="1"/>
  <c r="F53" i="24"/>
  <c r="E53" i="24"/>
  <c r="D53" i="24"/>
  <c r="D63" i="24" s="1"/>
  <c r="C53" i="24"/>
  <c r="C63" i="24" s="1"/>
  <c r="B53" i="24"/>
  <c r="AD52" i="24"/>
  <c r="AC52" i="24"/>
  <c r="AC62" i="24" s="1"/>
  <c r="AB52" i="24"/>
  <c r="AB62" i="24" s="1"/>
  <c r="AA52" i="24"/>
  <c r="AA62" i="24" s="1"/>
  <c r="Z52" i="24"/>
  <c r="Y52" i="24"/>
  <c r="Y62" i="24" s="1"/>
  <c r="X52" i="24"/>
  <c r="X62" i="24" s="1"/>
  <c r="W52" i="24"/>
  <c r="W62" i="24" s="1"/>
  <c r="V52" i="24"/>
  <c r="U52" i="24"/>
  <c r="U62" i="24" s="1"/>
  <c r="T52" i="24"/>
  <c r="T62" i="24" s="1"/>
  <c r="S52" i="24"/>
  <c r="S62" i="24" s="1"/>
  <c r="R52" i="24"/>
  <c r="Q52" i="24"/>
  <c r="Q62" i="24" s="1"/>
  <c r="AG62" i="24" s="1"/>
  <c r="P52" i="24"/>
  <c r="P62" i="24" s="1"/>
  <c r="O52" i="24"/>
  <c r="O62" i="24" s="1"/>
  <c r="N52" i="24"/>
  <c r="M52" i="24"/>
  <c r="M62" i="24" s="1"/>
  <c r="L52" i="24"/>
  <c r="L62" i="24" s="1"/>
  <c r="K52" i="24"/>
  <c r="K62" i="24" s="1"/>
  <c r="J52" i="24"/>
  <c r="I52" i="24"/>
  <c r="I62" i="24" s="1"/>
  <c r="H52" i="24"/>
  <c r="H62" i="24" s="1"/>
  <c r="G52" i="24"/>
  <c r="G62" i="24" s="1"/>
  <c r="F52" i="24"/>
  <c r="E52" i="24"/>
  <c r="E62" i="24" s="1"/>
  <c r="D52" i="24"/>
  <c r="D62" i="24" s="1"/>
  <c r="C52" i="24"/>
  <c r="C62" i="24" s="1"/>
  <c r="B52" i="24"/>
  <c r="AG77" i="24"/>
  <c r="AF77" i="24"/>
  <c r="AE77" i="24"/>
  <c r="AG76" i="24"/>
  <c r="AF76" i="24"/>
  <c r="AE76" i="24"/>
  <c r="AG75" i="24"/>
  <c r="AF75" i="24"/>
  <c r="AE75" i="24"/>
  <c r="AG74" i="24"/>
  <c r="AF74" i="24"/>
  <c r="AE74" i="24"/>
  <c r="AG73" i="24"/>
  <c r="AF73" i="24"/>
  <c r="AE73" i="24"/>
  <c r="AG72" i="24"/>
  <c r="AF72" i="24"/>
  <c r="AE72" i="24"/>
  <c r="AG71" i="24"/>
  <c r="AF71" i="24"/>
  <c r="AE71" i="24"/>
  <c r="AG68" i="10"/>
  <c r="AF68" i="10"/>
  <c r="AE68" i="10"/>
  <c r="AG67" i="10"/>
  <c r="AF67" i="10"/>
  <c r="AE67" i="10"/>
  <c r="AG66" i="10"/>
  <c r="AF66" i="10"/>
  <c r="AE66" i="10"/>
  <c r="AG65" i="10"/>
  <c r="AF65" i="10"/>
  <c r="AE65" i="10"/>
  <c r="AG64" i="10"/>
  <c r="AF64" i="10"/>
  <c r="AE64" i="10"/>
  <c r="AG63" i="10"/>
  <c r="AF63" i="10"/>
  <c r="AE63" i="10"/>
  <c r="AG62" i="10"/>
  <c r="AF62" i="10"/>
  <c r="AE62" i="10"/>
  <c r="AD68" i="9"/>
  <c r="AF68" i="9" s="1"/>
  <c r="AC68" i="9"/>
  <c r="Z68" i="9"/>
  <c r="Y68" i="9"/>
  <c r="V68" i="9"/>
  <c r="U68" i="9"/>
  <c r="R68" i="9"/>
  <c r="Q68" i="9"/>
  <c r="AG68" i="9" s="1"/>
  <c r="N68" i="9"/>
  <c r="M68" i="9"/>
  <c r="J68" i="9"/>
  <c r="I68" i="9"/>
  <c r="F68" i="9"/>
  <c r="E68" i="9"/>
  <c r="B68" i="9"/>
  <c r="AD67" i="9"/>
  <c r="AF67" i="9" s="1"/>
  <c r="AC67" i="9"/>
  <c r="Z67" i="9"/>
  <c r="Y67" i="9"/>
  <c r="V67" i="9"/>
  <c r="U67" i="9"/>
  <c r="R67" i="9"/>
  <c r="Q67" i="9"/>
  <c r="AG67" i="9" s="1"/>
  <c r="N67" i="9"/>
  <c r="M67" i="9"/>
  <c r="J67" i="9"/>
  <c r="I67" i="9"/>
  <c r="F67" i="9"/>
  <c r="E67" i="9"/>
  <c r="B67" i="9"/>
  <c r="AD66" i="9"/>
  <c r="AF66" i="9" s="1"/>
  <c r="Z66" i="9"/>
  <c r="V66" i="9"/>
  <c r="R66" i="9"/>
  <c r="N66" i="9"/>
  <c r="J66" i="9"/>
  <c r="F66" i="9"/>
  <c r="B66" i="9"/>
  <c r="AD64" i="9"/>
  <c r="Z64" i="9"/>
  <c r="V64" i="9"/>
  <c r="R64" i="9"/>
  <c r="N64" i="9"/>
  <c r="J64" i="9"/>
  <c r="F64" i="9"/>
  <c r="B64" i="9"/>
  <c r="AD63" i="9"/>
  <c r="AF63" i="9" s="1"/>
  <c r="Z63" i="9"/>
  <c r="V63" i="9"/>
  <c r="R63" i="9"/>
  <c r="N63" i="9"/>
  <c r="J63" i="9"/>
  <c r="F63" i="9"/>
  <c r="B63" i="9"/>
  <c r="AD62" i="9"/>
  <c r="AF62" i="9" s="1"/>
  <c r="Z62" i="9"/>
  <c r="V62" i="9"/>
  <c r="R62" i="9"/>
  <c r="N62" i="9"/>
  <c r="J62" i="9"/>
  <c r="F62" i="9"/>
  <c r="B62" i="9"/>
  <c r="AD58" i="9"/>
  <c r="AC58" i="9"/>
  <c r="AB58" i="9"/>
  <c r="AB68" i="9" s="1"/>
  <c r="AA58" i="9"/>
  <c r="AA68" i="9" s="1"/>
  <c r="Z58" i="9"/>
  <c r="Y58" i="9"/>
  <c r="X58" i="9"/>
  <c r="X68" i="9" s="1"/>
  <c r="W58" i="9"/>
  <c r="W68" i="9" s="1"/>
  <c r="V58" i="9"/>
  <c r="U58" i="9"/>
  <c r="T58" i="9"/>
  <c r="T68" i="9" s="1"/>
  <c r="S58" i="9"/>
  <c r="S68" i="9" s="1"/>
  <c r="R58" i="9"/>
  <c r="Q58" i="9"/>
  <c r="P58" i="9"/>
  <c r="P68" i="9" s="1"/>
  <c r="O58" i="9"/>
  <c r="O68" i="9" s="1"/>
  <c r="N58" i="9"/>
  <c r="M58" i="9"/>
  <c r="L58" i="9"/>
  <c r="L68" i="9" s="1"/>
  <c r="K58" i="9"/>
  <c r="K68" i="9" s="1"/>
  <c r="J58" i="9"/>
  <c r="I58" i="9"/>
  <c r="H58" i="9"/>
  <c r="H68" i="9" s="1"/>
  <c r="G58" i="9"/>
  <c r="G68" i="9" s="1"/>
  <c r="F58" i="9"/>
  <c r="E58" i="9"/>
  <c r="D58" i="9"/>
  <c r="D68" i="9" s="1"/>
  <c r="C58" i="9"/>
  <c r="C68" i="9" s="1"/>
  <c r="B58" i="9"/>
  <c r="AD57" i="9"/>
  <c r="AC57" i="9"/>
  <c r="AB57" i="9"/>
  <c r="AB67" i="9" s="1"/>
  <c r="AA57" i="9"/>
  <c r="AA67" i="9" s="1"/>
  <c r="Z57" i="9"/>
  <c r="Y57" i="9"/>
  <c r="X57" i="9"/>
  <c r="X67" i="9" s="1"/>
  <c r="W57" i="9"/>
  <c r="W67" i="9" s="1"/>
  <c r="V57" i="9"/>
  <c r="U57" i="9"/>
  <c r="T57" i="9"/>
  <c r="T67" i="9" s="1"/>
  <c r="S57" i="9"/>
  <c r="S67" i="9" s="1"/>
  <c r="R57" i="9"/>
  <c r="Q57" i="9"/>
  <c r="P57" i="9"/>
  <c r="P67" i="9" s="1"/>
  <c r="O57" i="9"/>
  <c r="O67" i="9" s="1"/>
  <c r="N57" i="9"/>
  <c r="M57" i="9"/>
  <c r="L57" i="9"/>
  <c r="L67" i="9" s="1"/>
  <c r="K57" i="9"/>
  <c r="K67" i="9" s="1"/>
  <c r="J57" i="9"/>
  <c r="I57" i="9"/>
  <c r="H57" i="9"/>
  <c r="H67" i="9" s="1"/>
  <c r="G57" i="9"/>
  <c r="G67" i="9" s="1"/>
  <c r="F57" i="9"/>
  <c r="E57" i="9"/>
  <c r="D57" i="9"/>
  <c r="D67" i="9" s="1"/>
  <c r="C57" i="9"/>
  <c r="C67" i="9" s="1"/>
  <c r="B57" i="9"/>
  <c r="AD56" i="9"/>
  <c r="AC56" i="9"/>
  <c r="AC66" i="9" s="1"/>
  <c r="AB56" i="9"/>
  <c r="AB66" i="9" s="1"/>
  <c r="AA56" i="9"/>
  <c r="AA66" i="9" s="1"/>
  <c r="Z56" i="9"/>
  <c r="Y56" i="9"/>
  <c r="Y66" i="9" s="1"/>
  <c r="X56" i="9"/>
  <c r="X66" i="9" s="1"/>
  <c r="W56" i="9"/>
  <c r="W66" i="9" s="1"/>
  <c r="V56" i="9"/>
  <c r="U56" i="9"/>
  <c r="U66" i="9" s="1"/>
  <c r="T56" i="9"/>
  <c r="T66" i="9" s="1"/>
  <c r="S56" i="9"/>
  <c r="S66" i="9" s="1"/>
  <c r="R56" i="9"/>
  <c r="Q56" i="9"/>
  <c r="Q66" i="9" s="1"/>
  <c r="AG66" i="9" s="1"/>
  <c r="P56" i="9"/>
  <c r="P66" i="9" s="1"/>
  <c r="O56" i="9"/>
  <c r="O66" i="9" s="1"/>
  <c r="N56" i="9"/>
  <c r="M56" i="9"/>
  <c r="M66" i="9" s="1"/>
  <c r="L56" i="9"/>
  <c r="L66" i="9" s="1"/>
  <c r="K56" i="9"/>
  <c r="K66" i="9" s="1"/>
  <c r="J56" i="9"/>
  <c r="I56" i="9"/>
  <c r="I66" i="9" s="1"/>
  <c r="H56" i="9"/>
  <c r="H66" i="9" s="1"/>
  <c r="G56" i="9"/>
  <c r="G66" i="9" s="1"/>
  <c r="F56" i="9"/>
  <c r="E56" i="9"/>
  <c r="E66" i="9" s="1"/>
  <c r="D56" i="9"/>
  <c r="D66" i="9" s="1"/>
  <c r="C56" i="9"/>
  <c r="C66" i="9" s="1"/>
  <c r="B56" i="9"/>
  <c r="AD55" i="9"/>
  <c r="AD65" i="9" s="1"/>
  <c r="AC55" i="9"/>
  <c r="AC65" i="9" s="1"/>
  <c r="AB55" i="9"/>
  <c r="AB65" i="9" s="1"/>
  <c r="AA55" i="9"/>
  <c r="AA65" i="9" s="1"/>
  <c r="Z55" i="9"/>
  <c r="Z65" i="9" s="1"/>
  <c r="Y55" i="9"/>
  <c r="Y65" i="9" s="1"/>
  <c r="X55" i="9"/>
  <c r="X65" i="9" s="1"/>
  <c r="W55" i="9"/>
  <c r="W65" i="9" s="1"/>
  <c r="V55" i="9"/>
  <c r="V65" i="9" s="1"/>
  <c r="U55" i="9"/>
  <c r="U65" i="9" s="1"/>
  <c r="T55" i="9"/>
  <c r="T65" i="9" s="1"/>
  <c r="S55" i="9"/>
  <c r="S65" i="9" s="1"/>
  <c r="R55" i="9"/>
  <c r="R65" i="9" s="1"/>
  <c r="Q55" i="9"/>
  <c r="Q65" i="9" s="1"/>
  <c r="AG65" i="9" s="1"/>
  <c r="P55" i="9"/>
  <c r="P65" i="9" s="1"/>
  <c r="O55" i="9"/>
  <c r="O65" i="9" s="1"/>
  <c r="N55" i="9"/>
  <c r="N65" i="9" s="1"/>
  <c r="M55" i="9"/>
  <c r="M65" i="9" s="1"/>
  <c r="L55" i="9"/>
  <c r="L65" i="9" s="1"/>
  <c r="K55" i="9"/>
  <c r="K65" i="9" s="1"/>
  <c r="J55" i="9"/>
  <c r="J65" i="9" s="1"/>
  <c r="I55" i="9"/>
  <c r="I65" i="9" s="1"/>
  <c r="H55" i="9"/>
  <c r="H65" i="9" s="1"/>
  <c r="G55" i="9"/>
  <c r="G65" i="9" s="1"/>
  <c r="F55" i="9"/>
  <c r="F65" i="9" s="1"/>
  <c r="E55" i="9"/>
  <c r="E65" i="9" s="1"/>
  <c r="D55" i="9"/>
  <c r="D65" i="9" s="1"/>
  <c r="C55" i="9"/>
  <c r="C65" i="9" s="1"/>
  <c r="B55" i="9"/>
  <c r="B65" i="9" s="1"/>
  <c r="AD54" i="9"/>
  <c r="AC54" i="9"/>
  <c r="AC64" i="9" s="1"/>
  <c r="AB54" i="9"/>
  <c r="AB64" i="9" s="1"/>
  <c r="AA54" i="9"/>
  <c r="AA64" i="9" s="1"/>
  <c r="Z54" i="9"/>
  <c r="Y54" i="9"/>
  <c r="Y64" i="9" s="1"/>
  <c r="X54" i="9"/>
  <c r="X64" i="9" s="1"/>
  <c r="W54" i="9"/>
  <c r="W64" i="9" s="1"/>
  <c r="V54" i="9"/>
  <c r="U54" i="9"/>
  <c r="U64" i="9" s="1"/>
  <c r="T54" i="9"/>
  <c r="T64" i="9" s="1"/>
  <c r="S54" i="9"/>
  <c r="S64" i="9" s="1"/>
  <c r="R54" i="9"/>
  <c r="Q54" i="9"/>
  <c r="Q64" i="9" s="1"/>
  <c r="AG64" i="9" s="1"/>
  <c r="P54" i="9"/>
  <c r="P64" i="9" s="1"/>
  <c r="O54" i="9"/>
  <c r="O64" i="9" s="1"/>
  <c r="N54" i="9"/>
  <c r="M54" i="9"/>
  <c r="M64" i="9" s="1"/>
  <c r="L54" i="9"/>
  <c r="L64" i="9" s="1"/>
  <c r="K54" i="9"/>
  <c r="K64" i="9" s="1"/>
  <c r="J54" i="9"/>
  <c r="I54" i="9"/>
  <c r="I64" i="9" s="1"/>
  <c r="H54" i="9"/>
  <c r="H64" i="9" s="1"/>
  <c r="G54" i="9"/>
  <c r="G64" i="9" s="1"/>
  <c r="F54" i="9"/>
  <c r="E54" i="9"/>
  <c r="E64" i="9" s="1"/>
  <c r="D54" i="9"/>
  <c r="D64" i="9" s="1"/>
  <c r="C54" i="9"/>
  <c r="C64" i="9" s="1"/>
  <c r="B54" i="9"/>
  <c r="AD53" i="9"/>
  <c r="AC53" i="9"/>
  <c r="AC63" i="9" s="1"/>
  <c r="AB53" i="9"/>
  <c r="AB63" i="9" s="1"/>
  <c r="AA53" i="9"/>
  <c r="AA63" i="9" s="1"/>
  <c r="Z53" i="9"/>
  <c r="Y53" i="9"/>
  <c r="Y63" i="9" s="1"/>
  <c r="X53" i="9"/>
  <c r="X63" i="9" s="1"/>
  <c r="W53" i="9"/>
  <c r="W63" i="9" s="1"/>
  <c r="V53" i="9"/>
  <c r="U53" i="9"/>
  <c r="U63" i="9" s="1"/>
  <c r="T53" i="9"/>
  <c r="T63" i="9" s="1"/>
  <c r="S53" i="9"/>
  <c r="S63" i="9" s="1"/>
  <c r="R53" i="9"/>
  <c r="Q53" i="9"/>
  <c r="Q63" i="9" s="1"/>
  <c r="AG63" i="9" s="1"/>
  <c r="P53" i="9"/>
  <c r="P63" i="9" s="1"/>
  <c r="O53" i="9"/>
  <c r="O63" i="9" s="1"/>
  <c r="N53" i="9"/>
  <c r="M53" i="9"/>
  <c r="M63" i="9" s="1"/>
  <c r="L53" i="9"/>
  <c r="L63" i="9" s="1"/>
  <c r="K53" i="9"/>
  <c r="K63" i="9" s="1"/>
  <c r="J53" i="9"/>
  <c r="I53" i="9"/>
  <c r="I63" i="9" s="1"/>
  <c r="H53" i="9"/>
  <c r="H63" i="9" s="1"/>
  <c r="G53" i="9"/>
  <c r="G63" i="9" s="1"/>
  <c r="F53" i="9"/>
  <c r="E53" i="9"/>
  <c r="E63" i="9" s="1"/>
  <c r="D53" i="9"/>
  <c r="D63" i="9" s="1"/>
  <c r="C53" i="9"/>
  <c r="C63" i="9" s="1"/>
  <c r="B53" i="9"/>
  <c r="AD52" i="9"/>
  <c r="AC52" i="9"/>
  <c r="AC62" i="9" s="1"/>
  <c r="AB52" i="9"/>
  <c r="AB62" i="9" s="1"/>
  <c r="AA52" i="9"/>
  <c r="AA62" i="9" s="1"/>
  <c r="Z52" i="9"/>
  <c r="Y52" i="9"/>
  <c r="Y62" i="9" s="1"/>
  <c r="X52" i="9"/>
  <c r="X62" i="9" s="1"/>
  <c r="W52" i="9"/>
  <c r="W62" i="9" s="1"/>
  <c r="V52" i="9"/>
  <c r="U52" i="9"/>
  <c r="U62" i="9" s="1"/>
  <c r="T52" i="9"/>
  <c r="T62" i="9" s="1"/>
  <c r="S52" i="9"/>
  <c r="S62" i="9" s="1"/>
  <c r="R52" i="9"/>
  <c r="Q52" i="9"/>
  <c r="Q62" i="9" s="1"/>
  <c r="AG62" i="9" s="1"/>
  <c r="P52" i="9"/>
  <c r="P62" i="9" s="1"/>
  <c r="O52" i="9"/>
  <c r="O62" i="9" s="1"/>
  <c r="N52" i="9"/>
  <c r="M52" i="9"/>
  <c r="M62" i="9" s="1"/>
  <c r="L52" i="9"/>
  <c r="L62" i="9" s="1"/>
  <c r="K52" i="9"/>
  <c r="K62" i="9" s="1"/>
  <c r="J52" i="9"/>
  <c r="I52" i="9"/>
  <c r="I62" i="9" s="1"/>
  <c r="H52" i="9"/>
  <c r="H62" i="9" s="1"/>
  <c r="G52" i="9"/>
  <c r="G62" i="9" s="1"/>
  <c r="F52" i="9"/>
  <c r="E52" i="9"/>
  <c r="E62" i="9" s="1"/>
  <c r="D52" i="9"/>
  <c r="D62" i="9" s="1"/>
  <c r="C52" i="9"/>
  <c r="C62" i="9" s="1"/>
  <c r="B52" i="9"/>
  <c r="AD68" i="8"/>
  <c r="AF68" i="8" s="1"/>
  <c r="Z68" i="8"/>
  <c r="V68" i="8"/>
  <c r="R68" i="8"/>
  <c r="N68" i="8"/>
  <c r="J68" i="8"/>
  <c r="F68" i="8"/>
  <c r="B68" i="8"/>
  <c r="AD67" i="8"/>
  <c r="AF67" i="8" s="1"/>
  <c r="Z67" i="8"/>
  <c r="V67" i="8"/>
  <c r="R67" i="8"/>
  <c r="N67" i="8"/>
  <c r="J67" i="8"/>
  <c r="F67" i="8"/>
  <c r="B67" i="8"/>
  <c r="AD66" i="8"/>
  <c r="AF66" i="8" s="1"/>
  <c r="Z66" i="8"/>
  <c r="V66" i="8"/>
  <c r="R66" i="8"/>
  <c r="N66" i="8"/>
  <c r="J66" i="8"/>
  <c r="F66" i="8"/>
  <c r="B66" i="8"/>
  <c r="AD64" i="8"/>
  <c r="AF64" i="8" s="1"/>
  <c r="Z64" i="8"/>
  <c r="V64" i="8"/>
  <c r="R64" i="8"/>
  <c r="N64" i="8"/>
  <c r="J64" i="8"/>
  <c r="F64" i="8"/>
  <c r="B64" i="8"/>
  <c r="AD63" i="8"/>
  <c r="AF63" i="8" s="1"/>
  <c r="Z63" i="8"/>
  <c r="V63" i="8"/>
  <c r="R63" i="8"/>
  <c r="N63" i="8"/>
  <c r="J63" i="8"/>
  <c r="F63" i="8"/>
  <c r="B63" i="8"/>
  <c r="AD62" i="8"/>
  <c r="AF62" i="8" s="1"/>
  <c r="Z62" i="8"/>
  <c r="V62" i="8"/>
  <c r="R62" i="8"/>
  <c r="N62" i="8"/>
  <c r="J62" i="8"/>
  <c r="F62" i="8"/>
  <c r="B62" i="8"/>
  <c r="AD58" i="8"/>
  <c r="AC58" i="8"/>
  <c r="AC68" i="8" s="1"/>
  <c r="AB58" i="8"/>
  <c r="AB68" i="8" s="1"/>
  <c r="AA58" i="8"/>
  <c r="AA68" i="8" s="1"/>
  <c r="Z58" i="8"/>
  <c r="Y58" i="8"/>
  <c r="Y68" i="8" s="1"/>
  <c r="X58" i="8"/>
  <c r="X68" i="8" s="1"/>
  <c r="W58" i="8"/>
  <c r="W68" i="8" s="1"/>
  <c r="V58" i="8"/>
  <c r="U58" i="8"/>
  <c r="U68" i="8" s="1"/>
  <c r="T58" i="8"/>
  <c r="T68" i="8" s="1"/>
  <c r="S58" i="8"/>
  <c r="S68" i="8" s="1"/>
  <c r="R58" i="8"/>
  <c r="Q58" i="8"/>
  <c r="Q68" i="8" s="1"/>
  <c r="AG68" i="8" s="1"/>
  <c r="P58" i="8"/>
  <c r="P68" i="8" s="1"/>
  <c r="O58" i="8"/>
  <c r="O68" i="8" s="1"/>
  <c r="N58" i="8"/>
  <c r="M58" i="8"/>
  <c r="M68" i="8" s="1"/>
  <c r="L58" i="8"/>
  <c r="L68" i="8" s="1"/>
  <c r="K58" i="8"/>
  <c r="K68" i="8" s="1"/>
  <c r="J58" i="8"/>
  <c r="I58" i="8"/>
  <c r="I68" i="8" s="1"/>
  <c r="H58" i="8"/>
  <c r="H68" i="8" s="1"/>
  <c r="G58" i="8"/>
  <c r="G68" i="8" s="1"/>
  <c r="F58" i="8"/>
  <c r="E58" i="8"/>
  <c r="E68" i="8" s="1"/>
  <c r="D58" i="8"/>
  <c r="D68" i="8" s="1"/>
  <c r="C58" i="8"/>
  <c r="C68" i="8" s="1"/>
  <c r="B58" i="8"/>
  <c r="AD57" i="8"/>
  <c r="AC57" i="8"/>
  <c r="AC67" i="8" s="1"/>
  <c r="AB57" i="8"/>
  <c r="AB67" i="8" s="1"/>
  <c r="AA57" i="8"/>
  <c r="AA67" i="8" s="1"/>
  <c r="Z57" i="8"/>
  <c r="Y57" i="8"/>
  <c r="Y67" i="8" s="1"/>
  <c r="X57" i="8"/>
  <c r="X67" i="8" s="1"/>
  <c r="W57" i="8"/>
  <c r="W67" i="8" s="1"/>
  <c r="V57" i="8"/>
  <c r="U57" i="8"/>
  <c r="U67" i="8" s="1"/>
  <c r="T57" i="8"/>
  <c r="T67" i="8" s="1"/>
  <c r="S57" i="8"/>
  <c r="S67" i="8" s="1"/>
  <c r="R57" i="8"/>
  <c r="Q57" i="8"/>
  <c r="Q67" i="8" s="1"/>
  <c r="AG67" i="8" s="1"/>
  <c r="P57" i="8"/>
  <c r="P67" i="8" s="1"/>
  <c r="O57" i="8"/>
  <c r="O67" i="8" s="1"/>
  <c r="N57" i="8"/>
  <c r="M57" i="8"/>
  <c r="M67" i="8" s="1"/>
  <c r="L57" i="8"/>
  <c r="L67" i="8" s="1"/>
  <c r="K57" i="8"/>
  <c r="K67" i="8" s="1"/>
  <c r="J57" i="8"/>
  <c r="I57" i="8"/>
  <c r="I67" i="8" s="1"/>
  <c r="H57" i="8"/>
  <c r="H67" i="8" s="1"/>
  <c r="G57" i="8"/>
  <c r="G67" i="8" s="1"/>
  <c r="F57" i="8"/>
  <c r="E57" i="8"/>
  <c r="E67" i="8" s="1"/>
  <c r="D57" i="8"/>
  <c r="D67" i="8" s="1"/>
  <c r="C57" i="8"/>
  <c r="C67" i="8" s="1"/>
  <c r="B57" i="8"/>
  <c r="AD56" i="8"/>
  <c r="AC56" i="8"/>
  <c r="AC66" i="8" s="1"/>
  <c r="AB56" i="8"/>
  <c r="AB66" i="8" s="1"/>
  <c r="AA56" i="8"/>
  <c r="AA66" i="8" s="1"/>
  <c r="Z56" i="8"/>
  <c r="Y56" i="8"/>
  <c r="Y66" i="8" s="1"/>
  <c r="X56" i="8"/>
  <c r="X66" i="8" s="1"/>
  <c r="W56" i="8"/>
  <c r="W66" i="8" s="1"/>
  <c r="V56" i="8"/>
  <c r="U56" i="8"/>
  <c r="U66" i="8" s="1"/>
  <c r="T56" i="8"/>
  <c r="T66" i="8" s="1"/>
  <c r="S56" i="8"/>
  <c r="S66" i="8" s="1"/>
  <c r="R56" i="8"/>
  <c r="Q56" i="8"/>
  <c r="Q66" i="8" s="1"/>
  <c r="AG66" i="8" s="1"/>
  <c r="P56" i="8"/>
  <c r="P66" i="8" s="1"/>
  <c r="O56" i="8"/>
  <c r="O66" i="8" s="1"/>
  <c r="N56" i="8"/>
  <c r="M56" i="8"/>
  <c r="M66" i="8" s="1"/>
  <c r="L56" i="8"/>
  <c r="L66" i="8" s="1"/>
  <c r="K56" i="8"/>
  <c r="K66" i="8" s="1"/>
  <c r="J56" i="8"/>
  <c r="I56" i="8"/>
  <c r="I66" i="8" s="1"/>
  <c r="H56" i="8"/>
  <c r="H66" i="8" s="1"/>
  <c r="G56" i="8"/>
  <c r="G66" i="8" s="1"/>
  <c r="F56" i="8"/>
  <c r="E56" i="8"/>
  <c r="E66" i="8" s="1"/>
  <c r="D56" i="8"/>
  <c r="D66" i="8" s="1"/>
  <c r="C56" i="8"/>
  <c r="C66" i="8" s="1"/>
  <c r="B56" i="8"/>
  <c r="AD55" i="8"/>
  <c r="AD65" i="8" s="1"/>
  <c r="AC55" i="8"/>
  <c r="AC65" i="8" s="1"/>
  <c r="AB55" i="8"/>
  <c r="AB65" i="8" s="1"/>
  <c r="AA55" i="8"/>
  <c r="AA65" i="8" s="1"/>
  <c r="Z55" i="8"/>
  <c r="Z65" i="8" s="1"/>
  <c r="Y55" i="8"/>
  <c r="Y65" i="8" s="1"/>
  <c r="X55" i="8"/>
  <c r="X65" i="8" s="1"/>
  <c r="W55" i="8"/>
  <c r="W65" i="8" s="1"/>
  <c r="V55" i="8"/>
  <c r="V65" i="8" s="1"/>
  <c r="U55" i="8"/>
  <c r="U65" i="8" s="1"/>
  <c r="T55" i="8"/>
  <c r="T65" i="8" s="1"/>
  <c r="S55" i="8"/>
  <c r="S65" i="8" s="1"/>
  <c r="R55" i="8"/>
  <c r="R65" i="8" s="1"/>
  <c r="Q55" i="8"/>
  <c r="Q65" i="8" s="1"/>
  <c r="AG65" i="8" s="1"/>
  <c r="P55" i="8"/>
  <c r="P65" i="8" s="1"/>
  <c r="O55" i="8"/>
  <c r="O65" i="8" s="1"/>
  <c r="N55" i="8"/>
  <c r="N65" i="8" s="1"/>
  <c r="M55" i="8"/>
  <c r="M65" i="8" s="1"/>
  <c r="L55" i="8"/>
  <c r="L65" i="8" s="1"/>
  <c r="K55" i="8"/>
  <c r="K65" i="8" s="1"/>
  <c r="J55" i="8"/>
  <c r="J65" i="8" s="1"/>
  <c r="I55" i="8"/>
  <c r="I65" i="8" s="1"/>
  <c r="H55" i="8"/>
  <c r="H65" i="8" s="1"/>
  <c r="G55" i="8"/>
  <c r="G65" i="8" s="1"/>
  <c r="F55" i="8"/>
  <c r="F65" i="8" s="1"/>
  <c r="E55" i="8"/>
  <c r="E65" i="8" s="1"/>
  <c r="D55" i="8"/>
  <c r="D65" i="8" s="1"/>
  <c r="C55" i="8"/>
  <c r="C65" i="8" s="1"/>
  <c r="B55" i="8"/>
  <c r="B65" i="8" s="1"/>
  <c r="AD54" i="8"/>
  <c r="AC54" i="8"/>
  <c r="AC64" i="8" s="1"/>
  <c r="AB54" i="8"/>
  <c r="AB64" i="8" s="1"/>
  <c r="AA54" i="8"/>
  <c r="AA64" i="8" s="1"/>
  <c r="Z54" i="8"/>
  <c r="Y54" i="8"/>
  <c r="Y64" i="8" s="1"/>
  <c r="X54" i="8"/>
  <c r="X64" i="8" s="1"/>
  <c r="W54" i="8"/>
  <c r="W64" i="8" s="1"/>
  <c r="V54" i="8"/>
  <c r="U54" i="8"/>
  <c r="U64" i="8" s="1"/>
  <c r="T54" i="8"/>
  <c r="T64" i="8" s="1"/>
  <c r="S54" i="8"/>
  <c r="S64" i="8" s="1"/>
  <c r="R54" i="8"/>
  <c r="Q54" i="8"/>
  <c r="Q64" i="8" s="1"/>
  <c r="AG64" i="8" s="1"/>
  <c r="P54" i="8"/>
  <c r="P64" i="8" s="1"/>
  <c r="O54" i="8"/>
  <c r="O64" i="8" s="1"/>
  <c r="N54" i="8"/>
  <c r="M54" i="8"/>
  <c r="M64" i="8" s="1"/>
  <c r="L54" i="8"/>
  <c r="L64" i="8" s="1"/>
  <c r="K54" i="8"/>
  <c r="K64" i="8" s="1"/>
  <c r="J54" i="8"/>
  <c r="I54" i="8"/>
  <c r="I64" i="8" s="1"/>
  <c r="H54" i="8"/>
  <c r="H64" i="8" s="1"/>
  <c r="G54" i="8"/>
  <c r="G64" i="8" s="1"/>
  <c r="F54" i="8"/>
  <c r="E54" i="8"/>
  <c r="E64" i="8" s="1"/>
  <c r="D54" i="8"/>
  <c r="D64" i="8" s="1"/>
  <c r="C54" i="8"/>
  <c r="C64" i="8" s="1"/>
  <c r="B54" i="8"/>
  <c r="AD53" i="8"/>
  <c r="AC53" i="8"/>
  <c r="AC63" i="8" s="1"/>
  <c r="AB53" i="8"/>
  <c r="AB63" i="8" s="1"/>
  <c r="AA53" i="8"/>
  <c r="AA63" i="8" s="1"/>
  <c r="Z53" i="8"/>
  <c r="Y53" i="8"/>
  <c r="Y63" i="8" s="1"/>
  <c r="X53" i="8"/>
  <c r="X63" i="8" s="1"/>
  <c r="W53" i="8"/>
  <c r="W63" i="8" s="1"/>
  <c r="V53" i="8"/>
  <c r="U53" i="8"/>
  <c r="U63" i="8" s="1"/>
  <c r="T53" i="8"/>
  <c r="T63" i="8" s="1"/>
  <c r="S53" i="8"/>
  <c r="S63" i="8" s="1"/>
  <c r="R53" i="8"/>
  <c r="Q53" i="8"/>
  <c r="Q63" i="8" s="1"/>
  <c r="AG63" i="8" s="1"/>
  <c r="P53" i="8"/>
  <c r="P63" i="8" s="1"/>
  <c r="O53" i="8"/>
  <c r="O63" i="8" s="1"/>
  <c r="N53" i="8"/>
  <c r="M53" i="8"/>
  <c r="M63" i="8" s="1"/>
  <c r="L53" i="8"/>
  <c r="L63" i="8" s="1"/>
  <c r="K53" i="8"/>
  <c r="K63" i="8" s="1"/>
  <c r="J53" i="8"/>
  <c r="I53" i="8"/>
  <c r="I63" i="8" s="1"/>
  <c r="H53" i="8"/>
  <c r="H63" i="8" s="1"/>
  <c r="G53" i="8"/>
  <c r="G63" i="8" s="1"/>
  <c r="F53" i="8"/>
  <c r="E53" i="8"/>
  <c r="E63" i="8" s="1"/>
  <c r="D53" i="8"/>
  <c r="D63" i="8" s="1"/>
  <c r="C53" i="8"/>
  <c r="C63" i="8" s="1"/>
  <c r="B53" i="8"/>
  <c r="AD52" i="8"/>
  <c r="AC52" i="8"/>
  <c r="AC62" i="8" s="1"/>
  <c r="AB52" i="8"/>
  <c r="AB62" i="8" s="1"/>
  <c r="AA52" i="8"/>
  <c r="AA62" i="8" s="1"/>
  <c r="Z52" i="8"/>
  <c r="Y52" i="8"/>
  <c r="Y62" i="8" s="1"/>
  <c r="X52" i="8"/>
  <c r="X62" i="8" s="1"/>
  <c r="W52" i="8"/>
  <c r="W62" i="8" s="1"/>
  <c r="V52" i="8"/>
  <c r="U52" i="8"/>
  <c r="U62" i="8" s="1"/>
  <c r="T52" i="8"/>
  <c r="T62" i="8" s="1"/>
  <c r="S52" i="8"/>
  <c r="S62" i="8" s="1"/>
  <c r="R52" i="8"/>
  <c r="Q52" i="8"/>
  <c r="Q62" i="8" s="1"/>
  <c r="AG62" i="8" s="1"/>
  <c r="P52" i="8"/>
  <c r="P62" i="8" s="1"/>
  <c r="O52" i="8"/>
  <c r="O62" i="8" s="1"/>
  <c r="N52" i="8"/>
  <c r="M52" i="8"/>
  <c r="M62" i="8" s="1"/>
  <c r="L52" i="8"/>
  <c r="L62" i="8" s="1"/>
  <c r="K52" i="8"/>
  <c r="K62" i="8" s="1"/>
  <c r="J52" i="8"/>
  <c r="I52" i="8"/>
  <c r="I62" i="8" s="1"/>
  <c r="H52" i="8"/>
  <c r="H62" i="8" s="1"/>
  <c r="G52" i="8"/>
  <c r="G62" i="8" s="1"/>
  <c r="F52" i="8"/>
  <c r="E52" i="8"/>
  <c r="E62" i="8" s="1"/>
  <c r="D52" i="8"/>
  <c r="D62" i="8" s="1"/>
  <c r="C52" i="8"/>
  <c r="C62" i="8" s="1"/>
  <c r="B52" i="8"/>
  <c r="AG68" i="7"/>
  <c r="AF68" i="7"/>
  <c r="AE68" i="7"/>
  <c r="AG67" i="7"/>
  <c r="AF67" i="7"/>
  <c r="AE67" i="7"/>
  <c r="AG66" i="7"/>
  <c r="AF66" i="7"/>
  <c r="AE66" i="7"/>
  <c r="AG65" i="7"/>
  <c r="AF65" i="7"/>
  <c r="AE65" i="7"/>
  <c r="AG64" i="7"/>
  <c r="AF64" i="7"/>
  <c r="AE64" i="7"/>
  <c r="AG63" i="7"/>
  <c r="AF63" i="7"/>
  <c r="AE63" i="7"/>
  <c r="AG62" i="7"/>
  <c r="AF62" i="7"/>
  <c r="AE62" i="7"/>
  <c r="AD58" i="7"/>
  <c r="AD68" i="7" s="1"/>
  <c r="AC58" i="7"/>
  <c r="AC68" i="7" s="1"/>
  <c r="AB58" i="7"/>
  <c r="AB68" i="7" s="1"/>
  <c r="AA58" i="7"/>
  <c r="AA68" i="7" s="1"/>
  <c r="Z58" i="7"/>
  <c r="Z68" i="7" s="1"/>
  <c r="Y58" i="7"/>
  <c r="Y68" i="7" s="1"/>
  <c r="X58" i="7"/>
  <c r="X68" i="7" s="1"/>
  <c r="W58" i="7"/>
  <c r="W68" i="7" s="1"/>
  <c r="V58" i="7"/>
  <c r="V68" i="7" s="1"/>
  <c r="U58" i="7"/>
  <c r="U68" i="7" s="1"/>
  <c r="T58" i="7"/>
  <c r="T68" i="7" s="1"/>
  <c r="S58" i="7"/>
  <c r="S68" i="7" s="1"/>
  <c r="R58" i="7"/>
  <c r="R68" i="7" s="1"/>
  <c r="Q58" i="7"/>
  <c r="Q68" i="7" s="1"/>
  <c r="P58" i="7"/>
  <c r="P68" i="7" s="1"/>
  <c r="O58" i="7"/>
  <c r="O68" i="7" s="1"/>
  <c r="N58" i="7"/>
  <c r="N68" i="7" s="1"/>
  <c r="M58" i="7"/>
  <c r="M68" i="7" s="1"/>
  <c r="L58" i="7"/>
  <c r="L68" i="7" s="1"/>
  <c r="K58" i="7"/>
  <c r="K68" i="7" s="1"/>
  <c r="J58" i="7"/>
  <c r="J68" i="7" s="1"/>
  <c r="I58" i="7"/>
  <c r="I68" i="7" s="1"/>
  <c r="H58" i="7"/>
  <c r="H68" i="7" s="1"/>
  <c r="G58" i="7"/>
  <c r="G68" i="7" s="1"/>
  <c r="F58" i="7"/>
  <c r="F68" i="7" s="1"/>
  <c r="E58" i="7"/>
  <c r="E68" i="7" s="1"/>
  <c r="D58" i="7"/>
  <c r="D68" i="7" s="1"/>
  <c r="C58" i="7"/>
  <c r="C68" i="7" s="1"/>
  <c r="B58" i="7"/>
  <c r="B68" i="7" s="1"/>
  <c r="AD57" i="7"/>
  <c r="AD67" i="7" s="1"/>
  <c r="AC57" i="7"/>
  <c r="AC67" i="7" s="1"/>
  <c r="AB57" i="7"/>
  <c r="AB67" i="7" s="1"/>
  <c r="AA57" i="7"/>
  <c r="AA67" i="7" s="1"/>
  <c r="Z57" i="7"/>
  <c r="Z67" i="7" s="1"/>
  <c r="Y57" i="7"/>
  <c r="Y67" i="7" s="1"/>
  <c r="X57" i="7"/>
  <c r="X67" i="7" s="1"/>
  <c r="W57" i="7"/>
  <c r="W67" i="7" s="1"/>
  <c r="V57" i="7"/>
  <c r="V67" i="7" s="1"/>
  <c r="U57" i="7"/>
  <c r="U67" i="7" s="1"/>
  <c r="T57" i="7"/>
  <c r="T67" i="7" s="1"/>
  <c r="S57" i="7"/>
  <c r="S67" i="7" s="1"/>
  <c r="R57" i="7"/>
  <c r="R67" i="7" s="1"/>
  <c r="Q57" i="7"/>
  <c r="Q67" i="7" s="1"/>
  <c r="P57" i="7"/>
  <c r="P67" i="7" s="1"/>
  <c r="O57" i="7"/>
  <c r="O67" i="7" s="1"/>
  <c r="N57" i="7"/>
  <c r="N67" i="7" s="1"/>
  <c r="M57" i="7"/>
  <c r="M67" i="7" s="1"/>
  <c r="L57" i="7"/>
  <c r="L67" i="7" s="1"/>
  <c r="K57" i="7"/>
  <c r="K67" i="7" s="1"/>
  <c r="J57" i="7"/>
  <c r="J67" i="7" s="1"/>
  <c r="I57" i="7"/>
  <c r="I67" i="7" s="1"/>
  <c r="H57" i="7"/>
  <c r="H67" i="7" s="1"/>
  <c r="G57" i="7"/>
  <c r="G67" i="7" s="1"/>
  <c r="F57" i="7"/>
  <c r="F67" i="7" s="1"/>
  <c r="E57" i="7"/>
  <c r="E67" i="7" s="1"/>
  <c r="D57" i="7"/>
  <c r="D67" i="7" s="1"/>
  <c r="C57" i="7"/>
  <c r="C67" i="7" s="1"/>
  <c r="B57" i="7"/>
  <c r="B67" i="7" s="1"/>
  <c r="AD56" i="7"/>
  <c r="AD66" i="7" s="1"/>
  <c r="AC56" i="7"/>
  <c r="AC66" i="7" s="1"/>
  <c r="AB56" i="7"/>
  <c r="AB66" i="7" s="1"/>
  <c r="AA56" i="7"/>
  <c r="AA66" i="7" s="1"/>
  <c r="Z56" i="7"/>
  <c r="Z66" i="7" s="1"/>
  <c r="Y56" i="7"/>
  <c r="Y66" i="7" s="1"/>
  <c r="X56" i="7"/>
  <c r="X66" i="7" s="1"/>
  <c r="W56" i="7"/>
  <c r="W66" i="7" s="1"/>
  <c r="V56" i="7"/>
  <c r="V66" i="7" s="1"/>
  <c r="U56" i="7"/>
  <c r="U66" i="7" s="1"/>
  <c r="T56" i="7"/>
  <c r="T66" i="7" s="1"/>
  <c r="S56" i="7"/>
  <c r="S66" i="7" s="1"/>
  <c r="R56" i="7"/>
  <c r="R66" i="7" s="1"/>
  <c r="Q56" i="7"/>
  <c r="Q66" i="7" s="1"/>
  <c r="P56" i="7"/>
  <c r="P66" i="7" s="1"/>
  <c r="O56" i="7"/>
  <c r="O66" i="7" s="1"/>
  <c r="N56" i="7"/>
  <c r="N66" i="7" s="1"/>
  <c r="M56" i="7"/>
  <c r="M66" i="7" s="1"/>
  <c r="L56" i="7"/>
  <c r="L66" i="7" s="1"/>
  <c r="K56" i="7"/>
  <c r="K66" i="7" s="1"/>
  <c r="J56" i="7"/>
  <c r="J66" i="7" s="1"/>
  <c r="I56" i="7"/>
  <c r="I66" i="7" s="1"/>
  <c r="H56" i="7"/>
  <c r="H66" i="7" s="1"/>
  <c r="G56" i="7"/>
  <c r="G66" i="7" s="1"/>
  <c r="F56" i="7"/>
  <c r="F66" i="7" s="1"/>
  <c r="E56" i="7"/>
  <c r="E66" i="7" s="1"/>
  <c r="D56" i="7"/>
  <c r="D66" i="7" s="1"/>
  <c r="C56" i="7"/>
  <c r="C66" i="7" s="1"/>
  <c r="B56" i="7"/>
  <c r="B66" i="7" s="1"/>
  <c r="AD55" i="7"/>
  <c r="AD65" i="7" s="1"/>
  <c r="AC55" i="7"/>
  <c r="AC65" i="7" s="1"/>
  <c r="AB55" i="7"/>
  <c r="AB65" i="7" s="1"/>
  <c r="AA55" i="7"/>
  <c r="AA65" i="7" s="1"/>
  <c r="Z55" i="7"/>
  <c r="Z65" i="7" s="1"/>
  <c r="Y55" i="7"/>
  <c r="Y65" i="7" s="1"/>
  <c r="X55" i="7"/>
  <c r="X65" i="7" s="1"/>
  <c r="W55" i="7"/>
  <c r="W65" i="7" s="1"/>
  <c r="V55" i="7"/>
  <c r="V65" i="7" s="1"/>
  <c r="U55" i="7"/>
  <c r="U65" i="7" s="1"/>
  <c r="T55" i="7"/>
  <c r="T65" i="7" s="1"/>
  <c r="S55" i="7"/>
  <c r="S65" i="7" s="1"/>
  <c r="R55" i="7"/>
  <c r="R65" i="7" s="1"/>
  <c r="Q55" i="7"/>
  <c r="Q65" i="7" s="1"/>
  <c r="P55" i="7"/>
  <c r="P65" i="7" s="1"/>
  <c r="O55" i="7"/>
  <c r="O65" i="7" s="1"/>
  <c r="N55" i="7"/>
  <c r="N65" i="7" s="1"/>
  <c r="M55" i="7"/>
  <c r="M65" i="7" s="1"/>
  <c r="L55" i="7"/>
  <c r="L65" i="7" s="1"/>
  <c r="K55" i="7"/>
  <c r="K65" i="7" s="1"/>
  <c r="J55" i="7"/>
  <c r="J65" i="7" s="1"/>
  <c r="I55" i="7"/>
  <c r="I65" i="7" s="1"/>
  <c r="H55" i="7"/>
  <c r="H65" i="7" s="1"/>
  <c r="G55" i="7"/>
  <c r="G65" i="7" s="1"/>
  <c r="F55" i="7"/>
  <c r="F65" i="7" s="1"/>
  <c r="E55" i="7"/>
  <c r="E65" i="7" s="1"/>
  <c r="D55" i="7"/>
  <c r="D65" i="7" s="1"/>
  <c r="C55" i="7"/>
  <c r="C65" i="7" s="1"/>
  <c r="B55" i="7"/>
  <c r="B65" i="7" s="1"/>
  <c r="AD54" i="7"/>
  <c r="AD64" i="7" s="1"/>
  <c r="AC54" i="7"/>
  <c r="AC64" i="7" s="1"/>
  <c r="AB54" i="7"/>
  <c r="AB64" i="7" s="1"/>
  <c r="AA54" i="7"/>
  <c r="AA64" i="7" s="1"/>
  <c r="Z54" i="7"/>
  <c r="Z64" i="7" s="1"/>
  <c r="Y54" i="7"/>
  <c r="Y64" i="7" s="1"/>
  <c r="X54" i="7"/>
  <c r="X64" i="7" s="1"/>
  <c r="W54" i="7"/>
  <c r="W64" i="7" s="1"/>
  <c r="V54" i="7"/>
  <c r="V64" i="7" s="1"/>
  <c r="U54" i="7"/>
  <c r="U64" i="7" s="1"/>
  <c r="T54" i="7"/>
  <c r="T64" i="7" s="1"/>
  <c r="S54" i="7"/>
  <c r="S64" i="7" s="1"/>
  <c r="R54" i="7"/>
  <c r="R64" i="7" s="1"/>
  <c r="Q54" i="7"/>
  <c r="Q64" i="7" s="1"/>
  <c r="P54" i="7"/>
  <c r="P64" i="7" s="1"/>
  <c r="O54" i="7"/>
  <c r="O64" i="7" s="1"/>
  <c r="N54" i="7"/>
  <c r="N64" i="7" s="1"/>
  <c r="M54" i="7"/>
  <c r="M64" i="7" s="1"/>
  <c r="L54" i="7"/>
  <c r="L64" i="7" s="1"/>
  <c r="K54" i="7"/>
  <c r="K64" i="7" s="1"/>
  <c r="J54" i="7"/>
  <c r="J64" i="7" s="1"/>
  <c r="I54" i="7"/>
  <c r="I64" i="7" s="1"/>
  <c r="H54" i="7"/>
  <c r="H64" i="7" s="1"/>
  <c r="G54" i="7"/>
  <c r="G64" i="7" s="1"/>
  <c r="F54" i="7"/>
  <c r="F64" i="7" s="1"/>
  <c r="E54" i="7"/>
  <c r="E64" i="7" s="1"/>
  <c r="D54" i="7"/>
  <c r="D64" i="7" s="1"/>
  <c r="C54" i="7"/>
  <c r="C64" i="7" s="1"/>
  <c r="B54" i="7"/>
  <c r="B64" i="7" s="1"/>
  <c r="AD53" i="7"/>
  <c r="AD63" i="7" s="1"/>
  <c r="AC53" i="7"/>
  <c r="AC63" i="7" s="1"/>
  <c r="AB53" i="7"/>
  <c r="AB63" i="7" s="1"/>
  <c r="AA53" i="7"/>
  <c r="AA63" i="7" s="1"/>
  <c r="Z53" i="7"/>
  <c r="Z63" i="7" s="1"/>
  <c r="Y53" i="7"/>
  <c r="Y63" i="7" s="1"/>
  <c r="X53" i="7"/>
  <c r="X63" i="7" s="1"/>
  <c r="W53" i="7"/>
  <c r="W63" i="7" s="1"/>
  <c r="V53" i="7"/>
  <c r="V63" i="7" s="1"/>
  <c r="U53" i="7"/>
  <c r="U63" i="7" s="1"/>
  <c r="T53" i="7"/>
  <c r="T63" i="7" s="1"/>
  <c r="S53" i="7"/>
  <c r="S63" i="7" s="1"/>
  <c r="R53" i="7"/>
  <c r="R63" i="7" s="1"/>
  <c r="Q53" i="7"/>
  <c r="Q63" i="7" s="1"/>
  <c r="P53" i="7"/>
  <c r="P63" i="7" s="1"/>
  <c r="O53" i="7"/>
  <c r="O63" i="7" s="1"/>
  <c r="N53" i="7"/>
  <c r="N63" i="7" s="1"/>
  <c r="M53" i="7"/>
  <c r="M63" i="7" s="1"/>
  <c r="L53" i="7"/>
  <c r="L63" i="7" s="1"/>
  <c r="K53" i="7"/>
  <c r="K63" i="7" s="1"/>
  <c r="J53" i="7"/>
  <c r="J63" i="7" s="1"/>
  <c r="I53" i="7"/>
  <c r="I63" i="7" s="1"/>
  <c r="H53" i="7"/>
  <c r="H63" i="7" s="1"/>
  <c r="G53" i="7"/>
  <c r="G63" i="7" s="1"/>
  <c r="F53" i="7"/>
  <c r="F63" i="7" s="1"/>
  <c r="E53" i="7"/>
  <c r="E63" i="7" s="1"/>
  <c r="D53" i="7"/>
  <c r="D63" i="7" s="1"/>
  <c r="C53" i="7"/>
  <c r="C63" i="7" s="1"/>
  <c r="B53" i="7"/>
  <c r="B63" i="7" s="1"/>
  <c r="AD52" i="7"/>
  <c r="AD62" i="7" s="1"/>
  <c r="AC52" i="7"/>
  <c r="AC62" i="7" s="1"/>
  <c r="AB52" i="7"/>
  <c r="AB62" i="7" s="1"/>
  <c r="AA52" i="7"/>
  <c r="AA62" i="7" s="1"/>
  <c r="Z52" i="7"/>
  <c r="Z62" i="7" s="1"/>
  <c r="Y52" i="7"/>
  <c r="Y62" i="7" s="1"/>
  <c r="X52" i="7"/>
  <c r="X62" i="7" s="1"/>
  <c r="W52" i="7"/>
  <c r="W62" i="7" s="1"/>
  <c r="V52" i="7"/>
  <c r="V62" i="7" s="1"/>
  <c r="U52" i="7"/>
  <c r="U62" i="7" s="1"/>
  <c r="T52" i="7"/>
  <c r="T62" i="7" s="1"/>
  <c r="S52" i="7"/>
  <c r="S62" i="7" s="1"/>
  <c r="R52" i="7"/>
  <c r="R62" i="7" s="1"/>
  <c r="Q52" i="7"/>
  <c r="Q62" i="7" s="1"/>
  <c r="P52" i="7"/>
  <c r="P62" i="7" s="1"/>
  <c r="O52" i="7"/>
  <c r="O62" i="7" s="1"/>
  <c r="N52" i="7"/>
  <c r="N62" i="7" s="1"/>
  <c r="M52" i="7"/>
  <c r="M62" i="7" s="1"/>
  <c r="L52" i="7"/>
  <c r="L62" i="7" s="1"/>
  <c r="K52" i="7"/>
  <c r="K62" i="7" s="1"/>
  <c r="J52" i="7"/>
  <c r="J62" i="7" s="1"/>
  <c r="I52" i="7"/>
  <c r="I62" i="7" s="1"/>
  <c r="H52" i="7"/>
  <c r="H62" i="7" s="1"/>
  <c r="G52" i="7"/>
  <c r="G62" i="7" s="1"/>
  <c r="F52" i="7"/>
  <c r="F62" i="7" s="1"/>
  <c r="E52" i="7"/>
  <c r="E62" i="7" s="1"/>
  <c r="D52" i="7"/>
  <c r="D62" i="7" s="1"/>
  <c r="C52" i="7"/>
  <c r="C62" i="7" s="1"/>
  <c r="B52" i="7"/>
  <c r="B62" i="7" s="1"/>
  <c r="AG65" i="11" l="1"/>
  <c r="AF62" i="11"/>
  <c r="AF63" i="11"/>
  <c r="AF64" i="11"/>
  <c r="AF66" i="11"/>
  <c r="AF65" i="11"/>
  <c r="AE65" i="11"/>
  <c r="AE62" i="11"/>
  <c r="AE63" i="11"/>
  <c r="AE64" i="11"/>
  <c r="AE66" i="11"/>
  <c r="AE67" i="11"/>
  <c r="AE68" i="11"/>
  <c r="AF66" i="27"/>
  <c r="AF65" i="27"/>
  <c r="AE65" i="27"/>
  <c r="AF62" i="27"/>
  <c r="AE62" i="27"/>
  <c r="AE63" i="27"/>
  <c r="AE64" i="27"/>
  <c r="AE66" i="27"/>
  <c r="AE67" i="27"/>
  <c r="AE68" i="27"/>
  <c r="AF68" i="26"/>
  <c r="AF65" i="26"/>
  <c r="AE65" i="26"/>
  <c r="AF64" i="26"/>
  <c r="AE62" i="26"/>
  <c r="AE63" i="26"/>
  <c r="AE64" i="26"/>
  <c r="AE66" i="26"/>
  <c r="AE67" i="26"/>
  <c r="AE68" i="26"/>
  <c r="AF68" i="24"/>
  <c r="AF65" i="24"/>
  <c r="AE65" i="24"/>
  <c r="AF64" i="24"/>
  <c r="AE62" i="24"/>
  <c r="AE63" i="24"/>
  <c r="AE64" i="24"/>
  <c r="AE66" i="24"/>
  <c r="AE67" i="24"/>
  <c r="AE68" i="24"/>
  <c r="AF64" i="9"/>
  <c r="AF65" i="9"/>
  <c r="AE65" i="9"/>
  <c r="AE62" i="9"/>
  <c r="AE63" i="9"/>
  <c r="AE64" i="9"/>
  <c r="AE66" i="9"/>
  <c r="AE67" i="9"/>
  <c r="AE68" i="9"/>
  <c r="AF65" i="8"/>
  <c r="AE65" i="8"/>
  <c r="AE62" i="8"/>
  <c r="AE63" i="8"/>
  <c r="AE64" i="8"/>
  <c r="AE66" i="8"/>
  <c r="AE67" i="8"/>
  <c r="AE68" i="8"/>
  <c r="AD68" i="10"/>
  <c r="Z68" i="10"/>
  <c r="V68" i="10"/>
  <c r="R68" i="10"/>
  <c r="N68" i="10"/>
  <c r="J68" i="10"/>
  <c r="F68" i="10"/>
  <c r="B68" i="10"/>
  <c r="AA67" i="10"/>
  <c r="W67" i="10"/>
  <c r="S67" i="10"/>
  <c r="O67" i="10"/>
  <c r="K67" i="10"/>
  <c r="G67" i="10"/>
  <c r="C67" i="10"/>
  <c r="AB66" i="10"/>
  <c r="X66" i="10"/>
  <c r="T66" i="10"/>
  <c r="P66" i="10"/>
  <c r="L66" i="10"/>
  <c r="H66" i="10"/>
  <c r="D66" i="10"/>
  <c r="AC65" i="10"/>
  <c r="Y65" i="10"/>
  <c r="U65" i="10"/>
  <c r="Q65" i="10"/>
  <c r="M65" i="10"/>
  <c r="I65" i="10"/>
  <c r="E65" i="10"/>
  <c r="AD64" i="10"/>
  <c r="AD58" i="10"/>
  <c r="AC58" i="10"/>
  <c r="AC68" i="10" s="1"/>
  <c r="AB58" i="10"/>
  <c r="AB68" i="10" s="1"/>
  <c r="AA58" i="10"/>
  <c r="AA68" i="10" s="1"/>
  <c r="Z58" i="10"/>
  <c r="Y58" i="10"/>
  <c r="Y68" i="10" s="1"/>
  <c r="X58" i="10"/>
  <c r="X68" i="10" s="1"/>
  <c r="W58" i="10"/>
  <c r="W68" i="10" s="1"/>
  <c r="V58" i="10"/>
  <c r="U58" i="10"/>
  <c r="U68" i="10" s="1"/>
  <c r="T58" i="10"/>
  <c r="T68" i="10" s="1"/>
  <c r="S58" i="10"/>
  <c r="S68" i="10" s="1"/>
  <c r="R58" i="10"/>
  <c r="Q58" i="10"/>
  <c r="Q68" i="10" s="1"/>
  <c r="P58" i="10"/>
  <c r="P68" i="10" s="1"/>
  <c r="O58" i="10"/>
  <c r="O68" i="10" s="1"/>
  <c r="N58" i="10"/>
  <c r="M58" i="10"/>
  <c r="M68" i="10" s="1"/>
  <c r="L58" i="10"/>
  <c r="L68" i="10" s="1"/>
  <c r="K58" i="10"/>
  <c r="K68" i="10" s="1"/>
  <c r="J58" i="10"/>
  <c r="I58" i="10"/>
  <c r="I68" i="10" s="1"/>
  <c r="H58" i="10"/>
  <c r="H68" i="10" s="1"/>
  <c r="G58" i="10"/>
  <c r="G68" i="10" s="1"/>
  <c r="F58" i="10"/>
  <c r="E58" i="10"/>
  <c r="E68" i="10" s="1"/>
  <c r="D58" i="10"/>
  <c r="D68" i="10" s="1"/>
  <c r="C58" i="10"/>
  <c r="C68" i="10" s="1"/>
  <c r="B58" i="10"/>
  <c r="AD57" i="10"/>
  <c r="AD67" i="10" s="1"/>
  <c r="AC57" i="10"/>
  <c r="AC67" i="10" s="1"/>
  <c r="AB57" i="10"/>
  <c r="AB67" i="10" s="1"/>
  <c r="AA57" i="10"/>
  <c r="Z57" i="10"/>
  <c r="Z67" i="10" s="1"/>
  <c r="Y57" i="10"/>
  <c r="Y67" i="10" s="1"/>
  <c r="X57" i="10"/>
  <c r="X67" i="10" s="1"/>
  <c r="W57" i="10"/>
  <c r="V57" i="10"/>
  <c r="V67" i="10" s="1"/>
  <c r="U57" i="10"/>
  <c r="U67" i="10" s="1"/>
  <c r="T57" i="10"/>
  <c r="T67" i="10" s="1"/>
  <c r="S57" i="10"/>
  <c r="R57" i="10"/>
  <c r="R67" i="10" s="1"/>
  <c r="Q57" i="10"/>
  <c r="Q67" i="10" s="1"/>
  <c r="P57" i="10"/>
  <c r="P67" i="10" s="1"/>
  <c r="O57" i="10"/>
  <c r="N57" i="10"/>
  <c r="N67" i="10" s="1"/>
  <c r="M57" i="10"/>
  <c r="M67" i="10" s="1"/>
  <c r="L57" i="10"/>
  <c r="L67" i="10" s="1"/>
  <c r="K57" i="10"/>
  <c r="J57" i="10"/>
  <c r="J67" i="10" s="1"/>
  <c r="I57" i="10"/>
  <c r="I67" i="10" s="1"/>
  <c r="H57" i="10"/>
  <c r="H67" i="10" s="1"/>
  <c r="G57" i="10"/>
  <c r="F57" i="10"/>
  <c r="F67" i="10" s="1"/>
  <c r="E57" i="10"/>
  <c r="E67" i="10" s="1"/>
  <c r="D57" i="10"/>
  <c r="D67" i="10" s="1"/>
  <c r="C57" i="10"/>
  <c r="B57" i="10"/>
  <c r="B67" i="10" s="1"/>
  <c r="AD56" i="10"/>
  <c r="AD66" i="10" s="1"/>
  <c r="AC56" i="10"/>
  <c r="AC66" i="10" s="1"/>
  <c r="AB56" i="10"/>
  <c r="AA56" i="10"/>
  <c r="AA66" i="10" s="1"/>
  <c r="Z56" i="10"/>
  <c r="Z66" i="10" s="1"/>
  <c r="Y56" i="10"/>
  <c r="Y66" i="10" s="1"/>
  <c r="X56" i="10"/>
  <c r="W56" i="10"/>
  <c r="W66" i="10" s="1"/>
  <c r="V56" i="10"/>
  <c r="V66" i="10" s="1"/>
  <c r="U56" i="10"/>
  <c r="U66" i="10" s="1"/>
  <c r="T56" i="10"/>
  <c r="S56" i="10"/>
  <c r="S66" i="10" s="1"/>
  <c r="R56" i="10"/>
  <c r="R66" i="10" s="1"/>
  <c r="Q56" i="10"/>
  <c r="Q66" i="10" s="1"/>
  <c r="P56" i="10"/>
  <c r="O56" i="10"/>
  <c r="O66" i="10" s="1"/>
  <c r="N56" i="10"/>
  <c r="N66" i="10" s="1"/>
  <c r="M56" i="10"/>
  <c r="M66" i="10" s="1"/>
  <c r="L56" i="10"/>
  <c r="K56" i="10"/>
  <c r="K66" i="10" s="1"/>
  <c r="J56" i="10"/>
  <c r="J66" i="10" s="1"/>
  <c r="I56" i="10"/>
  <c r="I66" i="10" s="1"/>
  <c r="H56" i="10"/>
  <c r="G56" i="10"/>
  <c r="G66" i="10" s="1"/>
  <c r="F56" i="10"/>
  <c r="F66" i="10" s="1"/>
  <c r="E56" i="10"/>
  <c r="E66" i="10" s="1"/>
  <c r="D56" i="10"/>
  <c r="C56" i="10"/>
  <c r="C66" i="10" s="1"/>
  <c r="B56" i="10"/>
  <c r="B66" i="10" s="1"/>
  <c r="AD55" i="10"/>
  <c r="AD65" i="10" s="1"/>
  <c r="AC55" i="10"/>
  <c r="AB55" i="10"/>
  <c r="AB65" i="10" s="1"/>
  <c r="AA55" i="10"/>
  <c r="AA65" i="10" s="1"/>
  <c r="Z55" i="10"/>
  <c r="Z65" i="10" s="1"/>
  <c r="Y55" i="10"/>
  <c r="X55" i="10"/>
  <c r="X65" i="10" s="1"/>
  <c r="W55" i="10"/>
  <c r="W65" i="10" s="1"/>
  <c r="V55" i="10"/>
  <c r="V65" i="10" s="1"/>
  <c r="U55" i="10"/>
  <c r="T55" i="10"/>
  <c r="T65" i="10" s="1"/>
  <c r="S55" i="10"/>
  <c r="S65" i="10" s="1"/>
  <c r="R55" i="10"/>
  <c r="R65" i="10" s="1"/>
  <c r="Q55" i="10"/>
  <c r="P55" i="10"/>
  <c r="P65" i="10" s="1"/>
  <c r="O55" i="10"/>
  <c r="O65" i="10" s="1"/>
  <c r="N55" i="10"/>
  <c r="N65" i="10" s="1"/>
  <c r="M55" i="10"/>
  <c r="L55" i="10"/>
  <c r="L65" i="10" s="1"/>
  <c r="K55" i="10"/>
  <c r="K65" i="10" s="1"/>
  <c r="J55" i="10"/>
  <c r="J65" i="10" s="1"/>
  <c r="I55" i="10"/>
  <c r="H55" i="10"/>
  <c r="H65" i="10" s="1"/>
  <c r="G55" i="10"/>
  <c r="G65" i="10" s="1"/>
  <c r="F55" i="10"/>
  <c r="F65" i="10" s="1"/>
  <c r="E55" i="10"/>
  <c r="D55" i="10"/>
  <c r="D65" i="10" s="1"/>
  <c r="C55" i="10"/>
  <c r="C65" i="10" s="1"/>
  <c r="B55" i="10"/>
  <c r="B65" i="10" s="1"/>
  <c r="AD54" i="10"/>
  <c r="AC54" i="10"/>
  <c r="AC64" i="10" s="1"/>
  <c r="AB54" i="10"/>
  <c r="AB64" i="10" s="1"/>
  <c r="AA54" i="10"/>
  <c r="AA64" i="10" s="1"/>
  <c r="Z54" i="10"/>
  <c r="Z64" i="10" s="1"/>
  <c r="Y54" i="10"/>
  <c r="Y64" i="10" s="1"/>
  <c r="X54" i="10"/>
  <c r="X64" i="10" s="1"/>
  <c r="W54" i="10"/>
  <c r="W64" i="10" s="1"/>
  <c r="V54" i="10"/>
  <c r="V64" i="10" s="1"/>
  <c r="U54" i="10"/>
  <c r="U64" i="10" s="1"/>
  <c r="T54" i="10"/>
  <c r="T64" i="10" s="1"/>
  <c r="S54" i="10"/>
  <c r="S64" i="10" s="1"/>
  <c r="R54" i="10"/>
  <c r="R64" i="10" s="1"/>
  <c r="Q54" i="10"/>
  <c r="Q64" i="10" s="1"/>
  <c r="P54" i="10"/>
  <c r="P64" i="10" s="1"/>
  <c r="O54" i="10"/>
  <c r="O64" i="10" s="1"/>
  <c r="N54" i="10"/>
  <c r="N64" i="10" s="1"/>
  <c r="M54" i="10"/>
  <c r="M64" i="10" s="1"/>
  <c r="L54" i="10"/>
  <c r="L64" i="10" s="1"/>
  <c r="K54" i="10"/>
  <c r="K64" i="10" s="1"/>
  <c r="J54" i="10"/>
  <c r="J64" i="10" s="1"/>
  <c r="I54" i="10"/>
  <c r="I64" i="10" s="1"/>
  <c r="H54" i="10"/>
  <c r="H64" i="10" s="1"/>
  <c r="G54" i="10"/>
  <c r="G64" i="10" s="1"/>
  <c r="F54" i="10"/>
  <c r="F64" i="10" s="1"/>
  <c r="E54" i="10"/>
  <c r="E64" i="10" s="1"/>
  <c r="D54" i="10"/>
  <c r="D64" i="10" s="1"/>
  <c r="C54" i="10"/>
  <c r="C64" i="10" s="1"/>
  <c r="B54" i="10"/>
  <c r="B64" i="10" s="1"/>
  <c r="AD53" i="10"/>
  <c r="AD63" i="10" s="1"/>
  <c r="AC53" i="10"/>
  <c r="AC63" i="10" s="1"/>
  <c r="AB53" i="10"/>
  <c r="AB63" i="10" s="1"/>
  <c r="AA53" i="10"/>
  <c r="AA63" i="10" s="1"/>
  <c r="Z53" i="10"/>
  <c r="Z63" i="10" s="1"/>
  <c r="Y53" i="10"/>
  <c r="Y63" i="10" s="1"/>
  <c r="X53" i="10"/>
  <c r="X63" i="10" s="1"/>
  <c r="W53" i="10"/>
  <c r="W63" i="10" s="1"/>
  <c r="V53" i="10"/>
  <c r="V63" i="10" s="1"/>
  <c r="U53" i="10"/>
  <c r="U63" i="10" s="1"/>
  <c r="T53" i="10"/>
  <c r="T63" i="10" s="1"/>
  <c r="S53" i="10"/>
  <c r="S63" i="10" s="1"/>
  <c r="R53" i="10"/>
  <c r="R63" i="10" s="1"/>
  <c r="Q53" i="10"/>
  <c r="Q63" i="10" s="1"/>
  <c r="P53" i="10"/>
  <c r="P63" i="10" s="1"/>
  <c r="O53" i="10"/>
  <c r="O63" i="10" s="1"/>
  <c r="N53" i="10"/>
  <c r="N63" i="10" s="1"/>
  <c r="M53" i="10"/>
  <c r="M63" i="10" s="1"/>
  <c r="L53" i="10"/>
  <c r="L63" i="10" s="1"/>
  <c r="K53" i="10"/>
  <c r="K63" i="10" s="1"/>
  <c r="J53" i="10"/>
  <c r="J63" i="10" s="1"/>
  <c r="I53" i="10"/>
  <c r="I63" i="10" s="1"/>
  <c r="H53" i="10"/>
  <c r="H63" i="10" s="1"/>
  <c r="G53" i="10"/>
  <c r="G63" i="10" s="1"/>
  <c r="F53" i="10"/>
  <c r="F63" i="10" s="1"/>
  <c r="E53" i="10"/>
  <c r="E63" i="10" s="1"/>
  <c r="D53" i="10"/>
  <c r="D63" i="10" s="1"/>
  <c r="C53" i="10"/>
  <c r="C63" i="10" s="1"/>
  <c r="B53" i="10"/>
  <c r="B63" i="10" s="1"/>
  <c r="AD52" i="10"/>
  <c r="AD62" i="10" s="1"/>
  <c r="AC52" i="10"/>
  <c r="AC62" i="10" s="1"/>
  <c r="AB52" i="10"/>
  <c r="AB62" i="10" s="1"/>
  <c r="AA52" i="10"/>
  <c r="AA62" i="10" s="1"/>
  <c r="Z52" i="10"/>
  <c r="Z62" i="10" s="1"/>
  <c r="Y52" i="10"/>
  <c r="Y62" i="10" s="1"/>
  <c r="X52" i="10"/>
  <c r="X62" i="10" s="1"/>
  <c r="W52" i="10"/>
  <c r="W62" i="10" s="1"/>
  <c r="V52" i="10"/>
  <c r="V62" i="10" s="1"/>
  <c r="U52" i="10"/>
  <c r="U62" i="10" s="1"/>
  <c r="T52" i="10"/>
  <c r="T62" i="10" s="1"/>
  <c r="S52" i="10"/>
  <c r="S62" i="10" s="1"/>
  <c r="R52" i="10"/>
  <c r="R62" i="10" s="1"/>
  <c r="Q52" i="10"/>
  <c r="Q62" i="10" s="1"/>
  <c r="P52" i="10"/>
  <c r="P62" i="10" s="1"/>
  <c r="O52" i="10"/>
  <c r="O62" i="10" s="1"/>
  <c r="N52" i="10"/>
  <c r="N62" i="10" s="1"/>
  <c r="M52" i="10"/>
  <c r="M62" i="10" s="1"/>
  <c r="L52" i="10"/>
  <c r="L62" i="10" s="1"/>
  <c r="K52" i="10"/>
  <c r="K62" i="10" s="1"/>
  <c r="J52" i="10"/>
  <c r="J62" i="10" s="1"/>
  <c r="I52" i="10"/>
  <c r="I62" i="10" s="1"/>
  <c r="H52" i="10"/>
  <c r="H62" i="10" s="1"/>
  <c r="G52" i="10"/>
  <c r="G62" i="10" s="1"/>
  <c r="F52" i="10"/>
  <c r="F62" i="10" s="1"/>
  <c r="E52" i="10"/>
  <c r="E62" i="10" s="1"/>
  <c r="D52" i="10"/>
  <c r="D62" i="10" s="1"/>
  <c r="C52" i="10"/>
  <c r="C62" i="10" s="1"/>
  <c r="B52" i="10"/>
  <c r="B62" i="10" s="1"/>
  <c r="AG77" i="6"/>
  <c r="AF77" i="6"/>
  <c r="AE77" i="6"/>
  <c r="AG76" i="6"/>
  <c r="AF76" i="6"/>
  <c r="AE76" i="6"/>
  <c r="AG75" i="6"/>
  <c r="AF75" i="6"/>
  <c r="AE75" i="6"/>
  <c r="AG74" i="6"/>
  <c r="AF74" i="6"/>
  <c r="AE74" i="6"/>
  <c r="AG73" i="6"/>
  <c r="AF73" i="6"/>
  <c r="AE73" i="6"/>
  <c r="AG72" i="6"/>
  <c r="AF72" i="6"/>
  <c r="AE72" i="6"/>
  <c r="AG71" i="6"/>
  <c r="AF71" i="6"/>
  <c r="AE71" i="6"/>
  <c r="AD68" i="6"/>
  <c r="AC68" i="6"/>
  <c r="AB68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AD67" i="6"/>
  <c r="AC67" i="6"/>
  <c r="AB67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AD65" i="6"/>
  <c r="AC65" i="6"/>
  <c r="AB65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AD64" i="6"/>
  <c r="AC64" i="6"/>
  <c r="AB64" i="6"/>
  <c r="AA64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B64" i="6"/>
  <c r="AD63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AD62" i="6"/>
  <c r="AC62" i="6"/>
  <c r="AB62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AG77" i="23"/>
  <c r="AF77" i="23"/>
  <c r="AE77" i="23"/>
  <c r="AG76" i="23"/>
  <c r="AF76" i="23"/>
  <c r="AE76" i="23"/>
  <c r="AG75" i="23"/>
  <c r="AF75" i="23"/>
  <c r="AE75" i="23"/>
  <c r="AG74" i="23"/>
  <c r="AF74" i="23"/>
  <c r="AE74" i="23"/>
  <c r="AG73" i="23"/>
  <c r="AF73" i="23"/>
  <c r="AE73" i="23"/>
  <c r="AG72" i="23"/>
  <c r="AF72" i="23"/>
  <c r="AE72" i="23"/>
  <c r="AG71" i="23"/>
  <c r="AF71" i="23"/>
  <c r="AE71" i="23"/>
  <c r="AG72" i="21"/>
  <c r="AG73" i="21"/>
  <c r="AG74" i="21"/>
  <c r="AG75" i="21"/>
  <c r="AG76" i="21"/>
  <c r="AG77" i="21"/>
  <c r="AG71" i="21"/>
  <c r="AF72" i="21"/>
  <c r="AF73" i="21"/>
  <c r="AF74" i="21"/>
  <c r="AF75" i="21"/>
  <c r="AF76" i="21"/>
  <c r="AF77" i="21"/>
  <c r="AF71" i="21"/>
  <c r="AE77" i="21"/>
  <c r="AE76" i="21"/>
  <c r="AE75" i="21"/>
  <c r="AE74" i="21"/>
  <c r="AE72" i="21"/>
  <c r="AE71" i="21"/>
  <c r="D63" i="23"/>
  <c r="T63" i="23"/>
  <c r="D67" i="23"/>
  <c r="L67" i="23"/>
  <c r="T67" i="23"/>
  <c r="AB67" i="23"/>
  <c r="D68" i="2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V58" i="23"/>
  <c r="V68" i="23" s="1"/>
  <c r="M58" i="23"/>
  <c r="M68" i="23" s="1"/>
  <c r="B58" i="23"/>
  <c r="B68" i="23" s="1"/>
  <c r="Z53" i="23"/>
  <c r="Z63" i="23" s="1"/>
  <c r="J53" i="23"/>
  <c r="J63" i="23" s="1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AD18" i="23"/>
  <c r="AD58" i="23" s="1"/>
  <c r="AD68" i="23" s="1"/>
  <c r="AC18" i="23"/>
  <c r="AC58" i="23" s="1"/>
  <c r="AC68" i="23" s="1"/>
  <c r="AB18" i="23"/>
  <c r="AA18" i="23"/>
  <c r="AA58" i="23" s="1"/>
  <c r="AA68" i="23" s="1"/>
  <c r="Z18" i="23"/>
  <c r="Z58" i="23" s="1"/>
  <c r="Z68" i="23" s="1"/>
  <c r="Y18" i="23"/>
  <c r="X18" i="23"/>
  <c r="W18" i="23"/>
  <c r="W58" i="23" s="1"/>
  <c r="W68" i="23" s="1"/>
  <c r="V18" i="23"/>
  <c r="U18" i="23"/>
  <c r="U58" i="23" s="1"/>
  <c r="U68" i="23" s="1"/>
  <c r="T18" i="23"/>
  <c r="S18" i="23"/>
  <c r="S58" i="23" s="1"/>
  <c r="S68" i="23" s="1"/>
  <c r="R18" i="23"/>
  <c r="R58" i="23" s="1"/>
  <c r="R68" i="23" s="1"/>
  <c r="Q18" i="23"/>
  <c r="P18" i="23"/>
  <c r="O18" i="23"/>
  <c r="O58" i="23" s="1"/>
  <c r="O68" i="23" s="1"/>
  <c r="N18" i="23"/>
  <c r="N58" i="23" s="1"/>
  <c r="N68" i="23" s="1"/>
  <c r="M18" i="23"/>
  <c r="L18" i="23"/>
  <c r="K18" i="23"/>
  <c r="K58" i="23" s="1"/>
  <c r="K68" i="23" s="1"/>
  <c r="J18" i="23"/>
  <c r="J58" i="23" s="1"/>
  <c r="J68" i="23" s="1"/>
  <c r="I18" i="23"/>
  <c r="H18" i="23"/>
  <c r="G18" i="23"/>
  <c r="G58" i="23" s="1"/>
  <c r="G68" i="23" s="1"/>
  <c r="F18" i="23"/>
  <c r="F58" i="23" s="1"/>
  <c r="F68" i="23" s="1"/>
  <c r="E18" i="23"/>
  <c r="E58" i="23" s="1"/>
  <c r="E68" i="23" s="1"/>
  <c r="D18" i="23"/>
  <c r="D58" i="23" s="1"/>
  <c r="C18" i="23"/>
  <c r="C58" i="23" s="1"/>
  <c r="C68" i="23" s="1"/>
  <c r="B18" i="23"/>
  <c r="AD17" i="23"/>
  <c r="AC17" i="23"/>
  <c r="AB17" i="23"/>
  <c r="AB57" i="23" s="1"/>
  <c r="AA17" i="23"/>
  <c r="Z17" i="23"/>
  <c r="Y17" i="23"/>
  <c r="Y57" i="23" s="1"/>
  <c r="Y67" i="23" s="1"/>
  <c r="X17" i="23"/>
  <c r="X57" i="23" s="1"/>
  <c r="X67" i="23" s="1"/>
  <c r="W17" i="23"/>
  <c r="W57" i="23" s="1"/>
  <c r="W67" i="23" s="1"/>
  <c r="V17" i="23"/>
  <c r="U17" i="23"/>
  <c r="U57" i="23" s="1"/>
  <c r="U67" i="23" s="1"/>
  <c r="T17" i="23"/>
  <c r="T57" i="23" s="1"/>
  <c r="S17" i="23"/>
  <c r="R17" i="23"/>
  <c r="Q17" i="23"/>
  <c r="Q57" i="23" s="1"/>
  <c r="Q67" i="23" s="1"/>
  <c r="P17" i="23"/>
  <c r="P57" i="23" s="1"/>
  <c r="P67" i="23" s="1"/>
  <c r="O17" i="23"/>
  <c r="O57" i="23" s="1"/>
  <c r="O67" i="23" s="1"/>
  <c r="N17" i="23"/>
  <c r="M17" i="23"/>
  <c r="M57" i="23" s="1"/>
  <c r="M67" i="23" s="1"/>
  <c r="L17" i="23"/>
  <c r="L57" i="23" s="1"/>
  <c r="K17" i="23"/>
  <c r="J17" i="23"/>
  <c r="I17" i="23"/>
  <c r="I57" i="23" s="1"/>
  <c r="I67" i="23" s="1"/>
  <c r="H17" i="23"/>
  <c r="H57" i="23" s="1"/>
  <c r="H67" i="23" s="1"/>
  <c r="G17" i="23"/>
  <c r="G57" i="23" s="1"/>
  <c r="G67" i="23" s="1"/>
  <c r="F17" i="23"/>
  <c r="E17" i="23"/>
  <c r="E57" i="23" s="1"/>
  <c r="E67" i="23" s="1"/>
  <c r="D17" i="23"/>
  <c r="D57" i="23" s="1"/>
  <c r="C17" i="23"/>
  <c r="B17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B56" i="23" s="1"/>
  <c r="B66" i="23" s="1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B55" i="23" s="1"/>
  <c r="B65" i="23" s="1"/>
  <c r="AD14" i="23"/>
  <c r="AD54" i="23" s="1"/>
  <c r="AD64" i="23" s="1"/>
  <c r="AC14" i="23"/>
  <c r="AB14" i="23"/>
  <c r="AB54" i="23" s="1"/>
  <c r="AB64" i="23" s="1"/>
  <c r="AA14" i="23"/>
  <c r="Z14" i="23"/>
  <c r="Y14" i="23"/>
  <c r="X14" i="23"/>
  <c r="X54" i="23" s="1"/>
  <c r="X64" i="23" s="1"/>
  <c r="W14" i="23"/>
  <c r="V14" i="23"/>
  <c r="U14" i="23"/>
  <c r="T14" i="23"/>
  <c r="T54" i="23" s="1"/>
  <c r="T64" i="23" s="1"/>
  <c r="S14" i="23"/>
  <c r="R14" i="23"/>
  <c r="Q14" i="23"/>
  <c r="P14" i="23"/>
  <c r="P54" i="23" s="1"/>
  <c r="P64" i="23" s="1"/>
  <c r="O14" i="23"/>
  <c r="N14" i="23"/>
  <c r="M14" i="23"/>
  <c r="L14" i="23"/>
  <c r="L54" i="23" s="1"/>
  <c r="L64" i="23" s="1"/>
  <c r="K14" i="23"/>
  <c r="J14" i="23"/>
  <c r="I14" i="23"/>
  <c r="H14" i="23"/>
  <c r="H54" i="23" s="1"/>
  <c r="H64" i="23" s="1"/>
  <c r="G14" i="23"/>
  <c r="F14" i="23"/>
  <c r="E14" i="23"/>
  <c r="D14" i="23"/>
  <c r="D54" i="23" s="1"/>
  <c r="D64" i="23" s="1"/>
  <c r="C14" i="23"/>
  <c r="B14" i="23"/>
  <c r="AD13" i="23"/>
  <c r="AC13" i="23"/>
  <c r="AC53" i="23" s="1"/>
  <c r="AC63" i="23" s="1"/>
  <c r="AB13" i="23"/>
  <c r="AB53" i="23" s="1"/>
  <c r="AB63" i="23" s="1"/>
  <c r="AA13" i="23"/>
  <c r="Z13" i="23"/>
  <c r="Y13" i="23"/>
  <c r="Y53" i="23" s="1"/>
  <c r="Y63" i="23" s="1"/>
  <c r="X13" i="23"/>
  <c r="X53" i="23" s="1"/>
  <c r="X63" i="23" s="1"/>
  <c r="W13" i="23"/>
  <c r="V13" i="23"/>
  <c r="U13" i="23"/>
  <c r="U53" i="23" s="1"/>
  <c r="U63" i="23" s="1"/>
  <c r="T13" i="23"/>
  <c r="T53" i="23" s="1"/>
  <c r="S13" i="23"/>
  <c r="R13" i="23"/>
  <c r="R53" i="23" s="1"/>
  <c r="R63" i="23" s="1"/>
  <c r="Q13" i="23"/>
  <c r="Q53" i="23" s="1"/>
  <c r="Q63" i="23" s="1"/>
  <c r="P13" i="23"/>
  <c r="P53" i="23" s="1"/>
  <c r="P63" i="23" s="1"/>
  <c r="O13" i="23"/>
  <c r="N13" i="23"/>
  <c r="M13" i="23"/>
  <c r="M53" i="23" s="1"/>
  <c r="M63" i="23" s="1"/>
  <c r="L13" i="23"/>
  <c r="L53" i="23" s="1"/>
  <c r="L63" i="23" s="1"/>
  <c r="K13" i="23"/>
  <c r="J13" i="23"/>
  <c r="I13" i="23"/>
  <c r="I53" i="23" s="1"/>
  <c r="I63" i="23" s="1"/>
  <c r="H13" i="23"/>
  <c r="H53" i="23" s="1"/>
  <c r="H63" i="23" s="1"/>
  <c r="G13" i="23"/>
  <c r="F13" i="23"/>
  <c r="E13" i="23"/>
  <c r="E53" i="23" s="1"/>
  <c r="E63" i="23" s="1"/>
  <c r="D13" i="23"/>
  <c r="D53" i="23" s="1"/>
  <c r="C13" i="23"/>
  <c r="B13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R52" i="23" s="1"/>
  <c r="R62" i="23" s="1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J52" i="21"/>
  <c r="J62" i="21" s="1"/>
  <c r="O52" i="21"/>
  <c r="O62" i="21" s="1"/>
  <c r="Z52" i="21"/>
  <c r="Z62" i="21" s="1"/>
  <c r="C53" i="21"/>
  <c r="C63" i="21" s="1"/>
  <c r="N53" i="21"/>
  <c r="N63" i="21" s="1"/>
  <c r="S53" i="21"/>
  <c r="S63" i="21" s="1"/>
  <c r="AD53" i="21"/>
  <c r="AD63" i="21" s="1"/>
  <c r="J56" i="21"/>
  <c r="J66" i="21" s="1"/>
  <c r="O56" i="21"/>
  <c r="O66" i="21" s="1"/>
  <c r="Z56" i="21"/>
  <c r="Z66" i="21" s="1"/>
  <c r="C57" i="21"/>
  <c r="C67" i="21" s="1"/>
  <c r="N57" i="21"/>
  <c r="N67" i="21" s="1"/>
  <c r="S57" i="21"/>
  <c r="S67" i="21" s="1"/>
  <c r="AD57" i="21"/>
  <c r="AD67" i="21" s="1"/>
  <c r="G58" i="21"/>
  <c r="G68" i="21" s="1"/>
  <c r="R58" i="21"/>
  <c r="R68" i="21" s="1"/>
  <c r="B56" i="21"/>
  <c r="B66" i="21" s="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A33" i="21"/>
  <c r="AB33" i="21"/>
  <c r="AC33" i="21"/>
  <c r="AD33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Z34" i="21"/>
  <c r="AA34" i="21"/>
  <c r="AB34" i="21"/>
  <c r="AC34" i="21"/>
  <c r="AD34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AA35" i="21"/>
  <c r="AB35" i="21"/>
  <c r="AC35" i="21"/>
  <c r="AD35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AA36" i="21"/>
  <c r="AB36" i="21"/>
  <c r="AC36" i="21"/>
  <c r="AD36" i="21"/>
  <c r="C37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AA37" i="21"/>
  <c r="AB37" i="21"/>
  <c r="AC37" i="21"/>
  <c r="AD37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B33" i="21"/>
  <c r="B34" i="21"/>
  <c r="B35" i="21"/>
  <c r="B36" i="21"/>
  <c r="B37" i="21"/>
  <c r="B38" i="21"/>
  <c r="W58" i="21" s="1"/>
  <c r="W68" i="21" s="1"/>
  <c r="B32" i="21"/>
  <c r="C12" i="21"/>
  <c r="C52" i="21" s="1"/>
  <c r="C62" i="21" s="1"/>
  <c r="D12" i="21"/>
  <c r="E12" i="21"/>
  <c r="E52" i="21" s="1"/>
  <c r="E62" i="21" s="1"/>
  <c r="F12" i="21"/>
  <c r="F52" i="21" s="1"/>
  <c r="F62" i="21" s="1"/>
  <c r="G12" i="21"/>
  <c r="G52" i="21" s="1"/>
  <c r="G62" i="21" s="1"/>
  <c r="H12" i="21"/>
  <c r="I12" i="21"/>
  <c r="I52" i="21" s="1"/>
  <c r="I62" i="21" s="1"/>
  <c r="J12" i="21"/>
  <c r="K12" i="21"/>
  <c r="K52" i="21" s="1"/>
  <c r="K62" i="21" s="1"/>
  <c r="L12" i="21"/>
  <c r="M12" i="21"/>
  <c r="M52" i="21" s="1"/>
  <c r="M62" i="21" s="1"/>
  <c r="N12" i="21"/>
  <c r="N52" i="21" s="1"/>
  <c r="N62" i="21" s="1"/>
  <c r="O12" i="21"/>
  <c r="P12" i="21"/>
  <c r="Q12" i="21"/>
  <c r="Q52" i="21" s="1"/>
  <c r="Q62" i="21" s="1"/>
  <c r="R12" i="21"/>
  <c r="R52" i="21" s="1"/>
  <c r="R62" i="21" s="1"/>
  <c r="S12" i="21"/>
  <c r="S52" i="21" s="1"/>
  <c r="S62" i="21" s="1"/>
  <c r="T12" i="21"/>
  <c r="U12" i="21"/>
  <c r="U52" i="21" s="1"/>
  <c r="U62" i="21" s="1"/>
  <c r="V12" i="21"/>
  <c r="V52" i="21" s="1"/>
  <c r="V62" i="21" s="1"/>
  <c r="W12" i="21"/>
  <c r="W52" i="21" s="1"/>
  <c r="W62" i="21" s="1"/>
  <c r="X12" i="21"/>
  <c r="Y12" i="21"/>
  <c r="Y52" i="21" s="1"/>
  <c r="Y62" i="21" s="1"/>
  <c r="Z12" i="21"/>
  <c r="AA12" i="21"/>
  <c r="AA52" i="21" s="1"/>
  <c r="AA62" i="21" s="1"/>
  <c r="AB12" i="21"/>
  <c r="AC12" i="21"/>
  <c r="AC52" i="21" s="1"/>
  <c r="AC62" i="21" s="1"/>
  <c r="AD12" i="21"/>
  <c r="AD52" i="21" s="1"/>
  <c r="AD62" i="21" s="1"/>
  <c r="C13" i="21"/>
  <c r="D13" i="21"/>
  <c r="E13" i="21"/>
  <c r="E53" i="21" s="1"/>
  <c r="E63" i="21" s="1"/>
  <c r="F13" i="21"/>
  <c r="F53" i="21" s="1"/>
  <c r="F63" i="21" s="1"/>
  <c r="G13" i="21"/>
  <c r="G53" i="21" s="1"/>
  <c r="G63" i="21" s="1"/>
  <c r="H13" i="21"/>
  <c r="I13" i="21"/>
  <c r="I53" i="21" s="1"/>
  <c r="I63" i="21" s="1"/>
  <c r="J13" i="21"/>
  <c r="J53" i="21" s="1"/>
  <c r="J63" i="21" s="1"/>
  <c r="K13" i="21"/>
  <c r="K53" i="21" s="1"/>
  <c r="K63" i="21" s="1"/>
  <c r="L13" i="21"/>
  <c r="M13" i="21"/>
  <c r="M53" i="21" s="1"/>
  <c r="M63" i="21" s="1"/>
  <c r="N13" i="21"/>
  <c r="O13" i="21"/>
  <c r="O53" i="21" s="1"/>
  <c r="O63" i="21" s="1"/>
  <c r="P13" i="21"/>
  <c r="Q13" i="21"/>
  <c r="Q53" i="21" s="1"/>
  <c r="Q63" i="21" s="1"/>
  <c r="R13" i="21"/>
  <c r="R53" i="21" s="1"/>
  <c r="R63" i="21" s="1"/>
  <c r="S13" i="21"/>
  <c r="T13" i="21"/>
  <c r="U13" i="21"/>
  <c r="U53" i="21" s="1"/>
  <c r="U63" i="21" s="1"/>
  <c r="V13" i="21"/>
  <c r="V53" i="21" s="1"/>
  <c r="V63" i="21" s="1"/>
  <c r="W13" i="21"/>
  <c r="W53" i="21" s="1"/>
  <c r="W63" i="21" s="1"/>
  <c r="X13" i="21"/>
  <c r="Y13" i="21"/>
  <c r="Y53" i="21" s="1"/>
  <c r="Y63" i="21" s="1"/>
  <c r="Z13" i="21"/>
  <c r="Z53" i="21" s="1"/>
  <c r="Z63" i="21" s="1"/>
  <c r="AA13" i="21"/>
  <c r="AA53" i="21" s="1"/>
  <c r="AA63" i="21" s="1"/>
  <c r="AB13" i="21"/>
  <c r="AC13" i="21"/>
  <c r="AC53" i="21" s="1"/>
  <c r="AC63" i="21" s="1"/>
  <c r="AD13" i="21"/>
  <c r="C14" i="21"/>
  <c r="D14" i="21"/>
  <c r="E14" i="21"/>
  <c r="E54" i="21" s="1"/>
  <c r="E64" i="21" s="1"/>
  <c r="F14" i="21"/>
  <c r="F54" i="21" s="1"/>
  <c r="F64" i="21" s="1"/>
  <c r="G14" i="21"/>
  <c r="H14" i="21"/>
  <c r="I14" i="21"/>
  <c r="I54" i="21" s="1"/>
  <c r="I64" i="21" s="1"/>
  <c r="J14" i="21"/>
  <c r="J54" i="21" s="1"/>
  <c r="J64" i="21" s="1"/>
  <c r="K14" i="21"/>
  <c r="L14" i="21"/>
  <c r="M14" i="21"/>
  <c r="M54" i="21" s="1"/>
  <c r="M64" i="21" s="1"/>
  <c r="N14" i="21"/>
  <c r="N54" i="21" s="1"/>
  <c r="N64" i="21" s="1"/>
  <c r="O14" i="21"/>
  <c r="P14" i="21"/>
  <c r="Q14" i="21"/>
  <c r="Q54" i="21" s="1"/>
  <c r="Q64" i="21" s="1"/>
  <c r="R14" i="21"/>
  <c r="S14" i="21"/>
  <c r="T14" i="21"/>
  <c r="U14" i="21"/>
  <c r="U54" i="21" s="1"/>
  <c r="U64" i="21" s="1"/>
  <c r="V14" i="21"/>
  <c r="V54" i="21" s="1"/>
  <c r="V64" i="21" s="1"/>
  <c r="W14" i="21"/>
  <c r="X14" i="21"/>
  <c r="Y14" i="21"/>
  <c r="Y54" i="21" s="1"/>
  <c r="Y64" i="21" s="1"/>
  <c r="Z14" i="21"/>
  <c r="Z54" i="21" s="1"/>
  <c r="Z64" i="21" s="1"/>
  <c r="AA14" i="21"/>
  <c r="AB14" i="21"/>
  <c r="AC14" i="21"/>
  <c r="AC54" i="21" s="1"/>
  <c r="AC64" i="21" s="1"/>
  <c r="AD14" i="21"/>
  <c r="AD54" i="21" s="1"/>
  <c r="AD64" i="21" s="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C16" i="21"/>
  <c r="C56" i="21" s="1"/>
  <c r="C66" i="21" s="1"/>
  <c r="D16" i="21"/>
  <c r="E16" i="21"/>
  <c r="E56" i="21" s="1"/>
  <c r="E66" i="21" s="1"/>
  <c r="F16" i="21"/>
  <c r="F56" i="21" s="1"/>
  <c r="F66" i="21" s="1"/>
  <c r="G16" i="21"/>
  <c r="G56" i="21" s="1"/>
  <c r="G66" i="21" s="1"/>
  <c r="H16" i="21"/>
  <c r="I16" i="21"/>
  <c r="I56" i="21" s="1"/>
  <c r="I66" i="21" s="1"/>
  <c r="J16" i="21"/>
  <c r="K16" i="21"/>
  <c r="K56" i="21" s="1"/>
  <c r="K66" i="21" s="1"/>
  <c r="L16" i="21"/>
  <c r="M16" i="21"/>
  <c r="M56" i="21" s="1"/>
  <c r="M66" i="21" s="1"/>
  <c r="N16" i="21"/>
  <c r="N56" i="21" s="1"/>
  <c r="N66" i="21" s="1"/>
  <c r="O16" i="21"/>
  <c r="P16" i="21"/>
  <c r="Q16" i="21"/>
  <c r="Q56" i="21" s="1"/>
  <c r="Q66" i="21" s="1"/>
  <c r="R16" i="21"/>
  <c r="R56" i="21" s="1"/>
  <c r="R66" i="21" s="1"/>
  <c r="S16" i="21"/>
  <c r="S56" i="21" s="1"/>
  <c r="S66" i="21" s="1"/>
  <c r="T16" i="21"/>
  <c r="U16" i="21"/>
  <c r="U56" i="21" s="1"/>
  <c r="U66" i="21" s="1"/>
  <c r="V16" i="21"/>
  <c r="V56" i="21" s="1"/>
  <c r="V66" i="21" s="1"/>
  <c r="W16" i="21"/>
  <c r="W56" i="21" s="1"/>
  <c r="W66" i="21" s="1"/>
  <c r="X16" i="21"/>
  <c r="Y16" i="21"/>
  <c r="Y56" i="21" s="1"/>
  <c r="Y66" i="21" s="1"/>
  <c r="Z16" i="21"/>
  <c r="AA16" i="21"/>
  <c r="AA56" i="21" s="1"/>
  <c r="AA66" i="21" s="1"/>
  <c r="AB16" i="21"/>
  <c r="AC16" i="21"/>
  <c r="AC56" i="21" s="1"/>
  <c r="AC66" i="21" s="1"/>
  <c r="AD16" i="21"/>
  <c r="AD56" i="21" s="1"/>
  <c r="AD66" i="21" s="1"/>
  <c r="C17" i="21"/>
  <c r="D17" i="21"/>
  <c r="E17" i="21"/>
  <c r="E57" i="21" s="1"/>
  <c r="E67" i="21" s="1"/>
  <c r="F17" i="21"/>
  <c r="F57" i="21" s="1"/>
  <c r="F67" i="21" s="1"/>
  <c r="G17" i="21"/>
  <c r="G57" i="21" s="1"/>
  <c r="G67" i="21" s="1"/>
  <c r="H17" i="21"/>
  <c r="I17" i="21"/>
  <c r="I57" i="21" s="1"/>
  <c r="I67" i="21" s="1"/>
  <c r="J17" i="21"/>
  <c r="J57" i="21" s="1"/>
  <c r="J67" i="21" s="1"/>
  <c r="K17" i="21"/>
  <c r="K57" i="21" s="1"/>
  <c r="K67" i="21" s="1"/>
  <c r="L17" i="21"/>
  <c r="M17" i="21"/>
  <c r="M57" i="21" s="1"/>
  <c r="M67" i="21" s="1"/>
  <c r="N17" i="21"/>
  <c r="O17" i="21"/>
  <c r="O57" i="21" s="1"/>
  <c r="O67" i="21" s="1"/>
  <c r="P17" i="21"/>
  <c r="Q17" i="21"/>
  <c r="Q57" i="21" s="1"/>
  <c r="Q67" i="21" s="1"/>
  <c r="R17" i="21"/>
  <c r="R57" i="21" s="1"/>
  <c r="R67" i="21" s="1"/>
  <c r="S17" i="21"/>
  <c r="T17" i="21"/>
  <c r="U17" i="21"/>
  <c r="U57" i="21" s="1"/>
  <c r="U67" i="21" s="1"/>
  <c r="V17" i="21"/>
  <c r="V57" i="21" s="1"/>
  <c r="V67" i="21" s="1"/>
  <c r="W17" i="21"/>
  <c r="W57" i="21" s="1"/>
  <c r="W67" i="21" s="1"/>
  <c r="X17" i="21"/>
  <c r="Y17" i="21"/>
  <c r="Y57" i="21" s="1"/>
  <c r="Y67" i="21" s="1"/>
  <c r="Z17" i="21"/>
  <c r="Z57" i="21" s="1"/>
  <c r="Z67" i="21" s="1"/>
  <c r="AA17" i="21"/>
  <c r="AA57" i="21" s="1"/>
  <c r="AA67" i="21" s="1"/>
  <c r="AB17" i="21"/>
  <c r="AC17" i="21"/>
  <c r="AC57" i="21" s="1"/>
  <c r="AC67" i="21" s="1"/>
  <c r="AD17" i="21"/>
  <c r="C18" i="21"/>
  <c r="D18" i="21"/>
  <c r="E18" i="21"/>
  <c r="E58" i="21" s="1"/>
  <c r="E68" i="21" s="1"/>
  <c r="F18" i="21"/>
  <c r="F58" i="21" s="1"/>
  <c r="F68" i="21" s="1"/>
  <c r="G18" i="21"/>
  <c r="H18" i="21"/>
  <c r="I18" i="21"/>
  <c r="I58" i="21" s="1"/>
  <c r="I68" i="21" s="1"/>
  <c r="J18" i="21"/>
  <c r="J58" i="21" s="1"/>
  <c r="J68" i="21" s="1"/>
  <c r="K18" i="21"/>
  <c r="L18" i="21"/>
  <c r="M18" i="21"/>
  <c r="M58" i="21" s="1"/>
  <c r="M68" i="21" s="1"/>
  <c r="N18" i="21"/>
  <c r="N58" i="21" s="1"/>
  <c r="N68" i="21" s="1"/>
  <c r="O18" i="21"/>
  <c r="P18" i="21"/>
  <c r="Q18" i="21"/>
  <c r="Q58" i="21" s="1"/>
  <c r="Q68" i="21" s="1"/>
  <c r="R18" i="21"/>
  <c r="S18" i="21"/>
  <c r="T18" i="21"/>
  <c r="U18" i="21"/>
  <c r="U58" i="21" s="1"/>
  <c r="U68" i="21" s="1"/>
  <c r="V18" i="21"/>
  <c r="V58" i="21" s="1"/>
  <c r="V68" i="21" s="1"/>
  <c r="W18" i="21"/>
  <c r="X18" i="21"/>
  <c r="Y18" i="21"/>
  <c r="Y58" i="21" s="1"/>
  <c r="Y68" i="21" s="1"/>
  <c r="Z18" i="21"/>
  <c r="Z58" i="21" s="1"/>
  <c r="Z68" i="21" s="1"/>
  <c r="AA18" i="21"/>
  <c r="AB18" i="21"/>
  <c r="AC18" i="21"/>
  <c r="AC58" i="21" s="1"/>
  <c r="AC68" i="21" s="1"/>
  <c r="AD18" i="21"/>
  <c r="AD58" i="21" s="1"/>
  <c r="AD68" i="21" s="1"/>
  <c r="C19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B13" i="21"/>
  <c r="B53" i="21" s="1"/>
  <c r="B63" i="21" s="1"/>
  <c r="B14" i="21"/>
  <c r="B15" i="21"/>
  <c r="B16" i="21"/>
  <c r="B17" i="21"/>
  <c r="B57" i="21" s="1"/>
  <c r="B67" i="21" s="1"/>
  <c r="B18" i="21"/>
  <c r="B19" i="21"/>
  <c r="B12" i="21"/>
  <c r="B52" i="21" s="1"/>
  <c r="B62" i="21" s="1"/>
  <c r="AA58" i="21" l="1"/>
  <c r="AA68" i="21" s="1"/>
  <c r="S58" i="21"/>
  <c r="S68" i="21" s="1"/>
  <c r="O58" i="21"/>
  <c r="O68" i="21" s="1"/>
  <c r="K58" i="21"/>
  <c r="K68" i="21" s="1"/>
  <c r="C58" i="21"/>
  <c r="C68" i="21" s="1"/>
  <c r="W55" i="21"/>
  <c r="W65" i="21" s="1"/>
  <c r="S55" i="21"/>
  <c r="S65" i="21" s="1"/>
  <c r="O55" i="21"/>
  <c r="O65" i="21" s="1"/>
  <c r="G55" i="21"/>
  <c r="G65" i="21" s="1"/>
  <c r="C55" i="21"/>
  <c r="C65" i="21" s="1"/>
  <c r="AA54" i="21"/>
  <c r="AA64" i="21" s="1"/>
  <c r="S54" i="21"/>
  <c r="S64" i="21" s="1"/>
  <c r="O54" i="21"/>
  <c r="O64" i="21" s="1"/>
  <c r="K54" i="21"/>
  <c r="K64" i="21" s="1"/>
  <c r="C54" i="21"/>
  <c r="C64" i="21" s="1"/>
  <c r="K55" i="21"/>
  <c r="K65" i="21" s="1"/>
  <c r="V55" i="21"/>
  <c r="V65" i="21" s="1"/>
  <c r="B55" i="21"/>
  <c r="B65" i="21" s="1"/>
  <c r="F55" i="21"/>
  <c r="F65" i="21" s="1"/>
  <c r="AA55" i="21"/>
  <c r="AA65" i="21" s="1"/>
  <c r="AD55" i="21"/>
  <c r="AD65" i="21" s="1"/>
  <c r="Z55" i="21"/>
  <c r="Z65" i="21" s="1"/>
  <c r="R55" i="21"/>
  <c r="R65" i="21" s="1"/>
  <c r="N55" i="21"/>
  <c r="N65" i="21" s="1"/>
  <c r="J55" i="21"/>
  <c r="J65" i="21" s="1"/>
  <c r="AC55" i="21"/>
  <c r="AC65" i="21" s="1"/>
  <c r="Y55" i="21"/>
  <c r="Y65" i="21" s="1"/>
  <c r="U55" i="21"/>
  <c r="U65" i="21" s="1"/>
  <c r="Q55" i="21"/>
  <c r="Q65" i="21" s="1"/>
  <c r="M55" i="21"/>
  <c r="M65" i="21" s="1"/>
  <c r="I55" i="21"/>
  <c r="I65" i="21" s="1"/>
  <c r="E55" i="21"/>
  <c r="E65" i="21" s="1"/>
  <c r="W54" i="21"/>
  <c r="W64" i="21" s="1"/>
  <c r="G54" i="21"/>
  <c r="G64" i="21" s="1"/>
  <c r="R54" i="21"/>
  <c r="R64" i="21" s="1"/>
  <c r="J52" i="23"/>
  <c r="J62" i="23" s="1"/>
  <c r="V52" i="23"/>
  <c r="V62" i="23" s="1"/>
  <c r="AD52" i="23"/>
  <c r="AD62" i="23" s="1"/>
  <c r="B58" i="21"/>
  <c r="B68" i="21" s="1"/>
  <c r="B54" i="21"/>
  <c r="B64" i="21" s="1"/>
  <c r="AB58" i="21"/>
  <c r="AB68" i="21" s="1"/>
  <c r="X58" i="21"/>
  <c r="X68" i="21" s="1"/>
  <c r="T58" i="21"/>
  <c r="T68" i="21" s="1"/>
  <c r="P58" i="21"/>
  <c r="P68" i="21" s="1"/>
  <c r="L58" i="21"/>
  <c r="L68" i="21" s="1"/>
  <c r="H58" i="21"/>
  <c r="H68" i="21" s="1"/>
  <c r="D58" i="21"/>
  <c r="D68" i="21" s="1"/>
  <c r="AB57" i="21"/>
  <c r="AB67" i="21" s="1"/>
  <c r="X57" i="21"/>
  <c r="X67" i="21" s="1"/>
  <c r="T57" i="21"/>
  <c r="T67" i="21" s="1"/>
  <c r="P57" i="21"/>
  <c r="P67" i="21" s="1"/>
  <c r="L57" i="21"/>
  <c r="L67" i="21" s="1"/>
  <c r="H57" i="21"/>
  <c r="H67" i="21" s="1"/>
  <c r="D57" i="21"/>
  <c r="D67" i="21" s="1"/>
  <c r="AB56" i="21"/>
  <c r="AB66" i="21" s="1"/>
  <c r="X56" i="21"/>
  <c r="X66" i="21" s="1"/>
  <c r="T56" i="21"/>
  <c r="T66" i="21" s="1"/>
  <c r="P56" i="21"/>
  <c r="P66" i="21" s="1"/>
  <c r="L56" i="21"/>
  <c r="L66" i="21" s="1"/>
  <c r="H56" i="21"/>
  <c r="H66" i="21" s="1"/>
  <c r="D56" i="21"/>
  <c r="D66" i="21" s="1"/>
  <c r="AB55" i="21"/>
  <c r="AB65" i="21" s="1"/>
  <c r="X55" i="21"/>
  <c r="X65" i="21" s="1"/>
  <c r="T55" i="21"/>
  <c r="T65" i="21" s="1"/>
  <c r="P55" i="21"/>
  <c r="P65" i="21" s="1"/>
  <c r="L55" i="21"/>
  <c r="L65" i="21" s="1"/>
  <c r="H55" i="21"/>
  <c r="H65" i="21" s="1"/>
  <c r="D55" i="21"/>
  <c r="D65" i="21" s="1"/>
  <c r="AB54" i="21"/>
  <c r="AB64" i="21" s="1"/>
  <c r="X54" i="21"/>
  <c r="X64" i="21" s="1"/>
  <c r="T54" i="21"/>
  <c r="T64" i="21" s="1"/>
  <c r="P54" i="21"/>
  <c r="P64" i="21" s="1"/>
  <c r="L54" i="21"/>
  <c r="L64" i="21" s="1"/>
  <c r="H54" i="21"/>
  <c r="H64" i="21" s="1"/>
  <c r="D54" i="21"/>
  <c r="D64" i="21" s="1"/>
  <c r="AB53" i="21"/>
  <c r="AB63" i="21" s="1"/>
  <c r="X53" i="21"/>
  <c r="X63" i="21" s="1"/>
  <c r="T53" i="21"/>
  <c r="T63" i="21" s="1"/>
  <c r="P53" i="21"/>
  <c r="P63" i="21" s="1"/>
  <c r="L53" i="21"/>
  <c r="L63" i="21" s="1"/>
  <c r="H53" i="21"/>
  <c r="H63" i="21" s="1"/>
  <c r="D53" i="21"/>
  <c r="D63" i="21" s="1"/>
  <c r="AB52" i="21"/>
  <c r="AB62" i="21" s="1"/>
  <c r="X52" i="21"/>
  <c r="X62" i="21" s="1"/>
  <c r="T52" i="21"/>
  <c r="T62" i="21" s="1"/>
  <c r="P52" i="21"/>
  <c r="P62" i="21" s="1"/>
  <c r="L52" i="21"/>
  <c r="L62" i="21" s="1"/>
  <c r="H52" i="21"/>
  <c r="H62" i="21" s="1"/>
  <c r="D52" i="21"/>
  <c r="D62" i="21" s="1"/>
  <c r="F52" i="23"/>
  <c r="F62" i="23" s="1"/>
  <c r="B54" i="23"/>
  <c r="B64" i="23" s="1"/>
  <c r="I54" i="23"/>
  <c r="I64" i="23" s="1"/>
  <c r="F54" i="23"/>
  <c r="F64" i="23" s="1"/>
  <c r="J54" i="23"/>
  <c r="J64" i="23" s="1"/>
  <c r="N54" i="23"/>
  <c r="N64" i="23" s="1"/>
  <c r="R54" i="23"/>
  <c r="R64" i="23" s="1"/>
  <c r="V54" i="23"/>
  <c r="V64" i="23" s="1"/>
  <c r="Z54" i="23"/>
  <c r="Z64" i="23" s="1"/>
  <c r="AB56" i="23"/>
  <c r="AB66" i="23" s="1"/>
  <c r="S52" i="23"/>
  <c r="S62" i="23" s="1"/>
  <c r="B52" i="23"/>
  <c r="B62" i="23" s="1"/>
  <c r="N52" i="23"/>
  <c r="N62" i="23" s="1"/>
  <c r="Z52" i="23"/>
  <c r="Z62" i="23" s="1"/>
  <c r="AA53" i="23"/>
  <c r="AA63" i="23" s="1"/>
  <c r="F53" i="23"/>
  <c r="F63" i="23" s="1"/>
  <c r="N53" i="23"/>
  <c r="N63" i="23" s="1"/>
  <c r="V53" i="23"/>
  <c r="V63" i="23" s="1"/>
  <c r="AD53" i="23"/>
  <c r="AD63" i="23" s="1"/>
  <c r="E54" i="23"/>
  <c r="E64" i="23" s="1"/>
  <c r="M54" i="23"/>
  <c r="M64" i="23" s="1"/>
  <c r="Q54" i="23"/>
  <c r="Q64" i="23" s="1"/>
  <c r="U54" i="23"/>
  <c r="U64" i="23" s="1"/>
  <c r="Y54" i="23"/>
  <c r="Y64" i="23" s="1"/>
  <c r="AC54" i="23"/>
  <c r="AC64" i="23" s="1"/>
  <c r="H55" i="23"/>
  <c r="H65" i="23" s="1"/>
  <c r="P55" i="23"/>
  <c r="P65" i="23" s="1"/>
  <c r="X55" i="23"/>
  <c r="X65" i="23" s="1"/>
  <c r="C56" i="23"/>
  <c r="C66" i="23" s="1"/>
  <c r="K56" i="23"/>
  <c r="K66" i="23" s="1"/>
  <c r="S56" i="23"/>
  <c r="S66" i="23" s="1"/>
  <c r="AA56" i="23"/>
  <c r="AA66" i="23" s="1"/>
  <c r="AA57" i="23"/>
  <c r="AA67" i="23" s="1"/>
  <c r="B57" i="23"/>
  <c r="B67" i="23" s="1"/>
  <c r="F57" i="23"/>
  <c r="F67" i="23" s="1"/>
  <c r="J57" i="23"/>
  <c r="J67" i="23" s="1"/>
  <c r="N57" i="23"/>
  <c r="N67" i="23" s="1"/>
  <c r="R57" i="23"/>
  <c r="R67" i="23" s="1"/>
  <c r="V57" i="23"/>
  <c r="V67" i="23" s="1"/>
  <c r="Z57" i="23"/>
  <c r="Z67" i="23" s="1"/>
  <c r="B53" i="23"/>
  <c r="B63" i="23" s="1"/>
  <c r="D56" i="23"/>
  <c r="D66" i="23" s="1"/>
  <c r="L56" i="23"/>
  <c r="L66" i="23" s="1"/>
  <c r="T56" i="23"/>
  <c r="T66" i="23" s="1"/>
  <c r="E52" i="23"/>
  <c r="E62" i="23" s="1"/>
  <c r="I52" i="23"/>
  <c r="I62" i="23" s="1"/>
  <c r="M52" i="23"/>
  <c r="M62" i="23" s="1"/>
  <c r="Q52" i="23"/>
  <c r="Q62" i="23" s="1"/>
  <c r="U52" i="23"/>
  <c r="U62" i="23" s="1"/>
  <c r="Y52" i="23"/>
  <c r="Y62" i="23" s="1"/>
  <c r="AC52" i="23"/>
  <c r="AC62" i="23" s="1"/>
  <c r="C54" i="23"/>
  <c r="C64" i="23" s="1"/>
  <c r="G54" i="23"/>
  <c r="G64" i="23" s="1"/>
  <c r="K54" i="23"/>
  <c r="K64" i="23" s="1"/>
  <c r="O54" i="23"/>
  <c r="O64" i="23" s="1"/>
  <c r="S54" i="23"/>
  <c r="S64" i="23" s="1"/>
  <c r="W54" i="23"/>
  <c r="W64" i="23" s="1"/>
  <c r="AA54" i="23"/>
  <c r="AA64" i="23" s="1"/>
  <c r="E56" i="23"/>
  <c r="E66" i="23" s="1"/>
  <c r="I56" i="23"/>
  <c r="I66" i="23" s="1"/>
  <c r="M56" i="23"/>
  <c r="M66" i="23" s="1"/>
  <c r="Q56" i="23"/>
  <c r="Q66" i="23" s="1"/>
  <c r="U56" i="23"/>
  <c r="U66" i="23" s="1"/>
  <c r="Y56" i="23"/>
  <c r="Y66" i="23" s="1"/>
  <c r="AC56" i="23"/>
  <c r="AC66" i="23" s="1"/>
  <c r="AC57" i="23"/>
  <c r="AC67" i="23" s="1"/>
  <c r="H58" i="23"/>
  <c r="H68" i="23" s="1"/>
  <c r="L58" i="23"/>
  <c r="L68" i="23" s="1"/>
  <c r="P58" i="23"/>
  <c r="P68" i="23" s="1"/>
  <c r="T58" i="23"/>
  <c r="T68" i="23" s="1"/>
  <c r="X58" i="23"/>
  <c r="X68" i="23" s="1"/>
  <c r="AB58" i="23"/>
  <c r="AB68" i="23" s="1"/>
  <c r="AD57" i="23"/>
  <c r="AD67" i="23" s="1"/>
  <c r="I58" i="23"/>
  <c r="I68" i="23" s="1"/>
  <c r="Q58" i="23"/>
  <c r="Q68" i="23" s="1"/>
  <c r="Y58" i="23"/>
  <c r="Y68" i="23" s="1"/>
  <c r="J55" i="23"/>
  <c r="J65" i="23" s="1"/>
  <c r="Z55" i="23"/>
  <c r="Z65" i="23" s="1"/>
  <c r="I55" i="23"/>
  <c r="I65" i="23" s="1"/>
  <c r="K55" i="23"/>
  <c r="K65" i="23" s="1"/>
  <c r="N56" i="23"/>
  <c r="N66" i="23" s="1"/>
  <c r="D55" i="23"/>
  <c r="D65" i="23" s="1"/>
  <c r="F55" i="23"/>
  <c r="F65" i="23" s="1"/>
  <c r="R55" i="23"/>
  <c r="R65" i="23" s="1"/>
  <c r="AD55" i="23"/>
  <c r="AD65" i="23" s="1"/>
  <c r="Y55" i="23"/>
  <c r="Y65" i="23" s="1"/>
  <c r="G55" i="23"/>
  <c r="G65" i="23" s="1"/>
  <c r="S55" i="23"/>
  <c r="S65" i="23" s="1"/>
  <c r="AA55" i="23"/>
  <c r="AA65" i="23" s="1"/>
  <c r="J56" i="23"/>
  <c r="J66" i="23" s="1"/>
  <c r="V56" i="23"/>
  <c r="V66" i="23" s="1"/>
  <c r="Z56" i="23"/>
  <c r="Z66" i="23" s="1"/>
  <c r="G52" i="23"/>
  <c r="G62" i="23" s="1"/>
  <c r="O52" i="23"/>
  <c r="O62" i="23" s="1"/>
  <c r="W52" i="23"/>
  <c r="W62" i="23" s="1"/>
  <c r="AA52" i="23"/>
  <c r="AA62" i="23" s="1"/>
  <c r="T55" i="23"/>
  <c r="T65" i="23" s="1"/>
  <c r="O56" i="23"/>
  <c r="O66" i="23" s="1"/>
  <c r="D52" i="23"/>
  <c r="D62" i="23" s="1"/>
  <c r="H52" i="23"/>
  <c r="H62" i="23" s="1"/>
  <c r="L52" i="23"/>
  <c r="L62" i="23" s="1"/>
  <c r="P52" i="23"/>
  <c r="P62" i="23" s="1"/>
  <c r="T52" i="23"/>
  <c r="T62" i="23" s="1"/>
  <c r="X52" i="23"/>
  <c r="X62" i="23" s="1"/>
  <c r="AB52" i="23"/>
  <c r="AB62" i="23" s="1"/>
  <c r="C53" i="23"/>
  <c r="C63" i="23" s="1"/>
  <c r="G53" i="23"/>
  <c r="G63" i="23" s="1"/>
  <c r="K53" i="23"/>
  <c r="K63" i="23" s="1"/>
  <c r="O53" i="23"/>
  <c r="O63" i="23" s="1"/>
  <c r="S53" i="23"/>
  <c r="S63" i="23" s="1"/>
  <c r="W53" i="23"/>
  <c r="W63" i="23" s="1"/>
  <c r="E55" i="23"/>
  <c r="E65" i="23" s="1"/>
  <c r="M55" i="23"/>
  <c r="M65" i="23" s="1"/>
  <c r="U55" i="23"/>
  <c r="U65" i="23" s="1"/>
  <c r="AC55" i="23"/>
  <c r="AC65" i="23" s="1"/>
  <c r="H56" i="23"/>
  <c r="H66" i="23" s="1"/>
  <c r="P56" i="23"/>
  <c r="P66" i="23" s="1"/>
  <c r="X56" i="23"/>
  <c r="X66" i="23" s="1"/>
  <c r="C57" i="23"/>
  <c r="C67" i="23" s="1"/>
  <c r="K57" i="23"/>
  <c r="K67" i="23" s="1"/>
  <c r="S57" i="23"/>
  <c r="S67" i="23" s="1"/>
  <c r="N55" i="23"/>
  <c r="N65" i="23" s="1"/>
  <c r="V55" i="23"/>
  <c r="V65" i="23" s="1"/>
  <c r="Q55" i="23"/>
  <c r="Q65" i="23" s="1"/>
  <c r="C55" i="23"/>
  <c r="C65" i="23" s="1"/>
  <c r="O55" i="23"/>
  <c r="O65" i="23" s="1"/>
  <c r="W55" i="23"/>
  <c r="W65" i="23" s="1"/>
  <c r="F56" i="23"/>
  <c r="F66" i="23" s="1"/>
  <c r="R56" i="23"/>
  <c r="R66" i="23" s="1"/>
  <c r="AD56" i="23"/>
  <c r="AD66" i="23" s="1"/>
  <c r="C52" i="23"/>
  <c r="C62" i="23" s="1"/>
  <c r="K52" i="23"/>
  <c r="K62" i="23" s="1"/>
  <c r="L55" i="23"/>
  <c r="L65" i="23" s="1"/>
  <c r="AB55" i="23"/>
  <c r="AB65" i="23" s="1"/>
  <c r="G56" i="23"/>
  <c r="G66" i="23" s="1"/>
  <c r="W56" i="23"/>
  <c r="W66" i="23" s="1"/>
</calcChain>
</file>

<file path=xl/sharedStrings.xml><?xml version="1.0" encoding="utf-8"?>
<sst xmlns="http://schemas.openxmlformats.org/spreadsheetml/2006/main" count="5417" uniqueCount="114">
  <si>
    <t>Valeur ajoutée brute et du revenu par A*10 branches [nama_10_a10__custom_15175702]</t>
  </si>
  <si>
    <t>Ouvrir la page produit</t>
  </si>
  <si>
    <t>Ouvrir dans le Data Browser</t>
  </si>
  <si>
    <t>Description:</t>
  </si>
  <si>
    <t>-</t>
  </si>
  <si>
    <t>Dernière mise à jour des données:</t>
  </si>
  <si>
    <t>27/01/2025 23:00</t>
  </si>
  <si>
    <t>Dernière modification de la structure de données:</t>
  </si>
  <si>
    <t>15/01/2025 23:00</t>
  </si>
  <si>
    <t>Source(s) institutionnelle(s)</t>
  </si>
  <si>
    <t>Eurostat</t>
  </si>
  <si>
    <t>Contenus</t>
  </si>
  <si>
    <t>Fréquence (relative au temps)</t>
  </si>
  <si>
    <t>Unité de mesure</t>
  </si>
  <si>
    <t>Nomenclature statistique des activités économiques dans la Communauté européenne (NACE Rév. 2)</t>
  </si>
  <si>
    <t>Indicateur des comptes nationaux (SEC 2010)</t>
  </si>
  <si>
    <t>Feuille 1</t>
  </si>
  <si>
    <t>Annuel</t>
  </si>
  <si>
    <t>Prix courants, millions d'euros</t>
  </si>
  <si>
    <t>Total - ensemble des activités NACE</t>
  </si>
  <si>
    <t>Valeur ajoutée, brute</t>
  </si>
  <si>
    <t>Feuille 2</t>
  </si>
  <si>
    <t>Industrie (sauf construction)</t>
  </si>
  <si>
    <t>Feuille 3</t>
  </si>
  <si>
    <t>Construction</t>
  </si>
  <si>
    <t>Feuille 4</t>
  </si>
  <si>
    <t>Commerce, transport, hébergement et activités de restauration</t>
  </si>
  <si>
    <t>Feuille 5</t>
  </si>
  <si>
    <t>Information et communication</t>
  </si>
  <si>
    <t>Feuille 6</t>
  </si>
  <si>
    <t>Activités financières et d'assurance</t>
  </si>
  <si>
    <t>Feuille 7</t>
  </si>
  <si>
    <t>Activités spécialisées, scientifiques et techniques; activités de services administratifs et de soutien</t>
  </si>
  <si>
    <t>Feuille 8</t>
  </si>
  <si>
    <t>Administration publique, défense, éducation, santé humaine et action sociale</t>
  </si>
  <si>
    <t>Feuille 9</t>
  </si>
  <si>
    <t>Arts, spectacles et activités récréatives; autres activités de services; activités des ménages et extra-territoriales</t>
  </si>
  <si>
    <t>Feuille 10</t>
  </si>
  <si>
    <t>Volumes chaînés (2020), millions d'euros</t>
  </si>
  <si>
    <t>Feuille 11</t>
  </si>
  <si>
    <t>Feuille 12</t>
  </si>
  <si>
    <t>Feuille 13</t>
  </si>
  <si>
    <t>Feuille 14</t>
  </si>
  <si>
    <t>Feuille 15</t>
  </si>
  <si>
    <t>Feuille 16</t>
  </si>
  <si>
    <t>Feuille 17</t>
  </si>
  <si>
    <t>Feuille 18</t>
  </si>
  <si>
    <t>Structure</t>
  </si>
  <si>
    <t>Dimension</t>
  </si>
  <si>
    <t>Position</t>
  </si>
  <si>
    <t>Libellé</t>
  </si>
  <si>
    <t>Entité géopolitique (déclarante)</t>
  </si>
  <si>
    <t>Union européenne - 27 pays (à partir de 2020)</t>
  </si>
  <si>
    <t>Belgique</t>
  </si>
  <si>
    <t>Allemagne</t>
  </si>
  <si>
    <t>Espagne</t>
  </si>
  <si>
    <t>France</t>
  </si>
  <si>
    <t>Italie</t>
  </si>
  <si>
    <t>Pays-Bas</t>
  </si>
  <si>
    <t>United Kingdom</t>
  </si>
  <si>
    <t>Temps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</si>
  <si>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</si>
  <si>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</si>
  <si>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</si>
  <si>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</si>
  <si>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</si>
  <si>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</si>
  <si>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</si>
  <si>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</si>
  <si>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</si>
  <si>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</si>
  <si>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</si>
  <si>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</si>
  <si>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</si>
  <si>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</si>
  <si>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</si>
  <si>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</si>
  <si>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</si>
  <si>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</si>
  <si>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</si>
  <si>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</si>
  <si>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</si>
  <si>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</si>
  <si>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</si>
  <si>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</si>
  <si>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</si>
  <si>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</si>
  <si>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</si>
  <si>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</si>
  <si>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</si>
  <si>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</si>
  <si>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Données extraites le28/01/2025 20:11:02 depuis [ESTAT]</t>
  </si>
  <si>
    <t xml:space="preserve">Dataset: </t>
  </si>
  <si>
    <t>Dernière mise à jour:</t>
  </si>
  <si>
    <t>TIME</t>
  </si>
  <si>
    <t>GEO (Libellés)</t>
  </si>
  <si>
    <t/>
  </si>
  <si>
    <t>:</t>
  </si>
  <si>
    <t>Données extraites le28/01/2025 20:11:03 depuis [ESTAT]</t>
  </si>
  <si>
    <t>tertaire</t>
  </si>
  <si>
    <t>tertiaire</t>
  </si>
  <si>
    <t>industrie</t>
  </si>
  <si>
    <t>prix relatif tertiaire industrie</t>
  </si>
  <si>
    <t xml:space="preserve">U.E. - 27 pays </t>
  </si>
  <si>
    <t>Données extraites le28/01/2025 20:27:54 depuis [ESTAT]</t>
  </si>
  <si>
    <t>Valeur ajoutée brute et du revenu par A*10 branches [nama_10_a10__custom_15175791]</t>
  </si>
  <si>
    <t>Industrie manufacturière</t>
  </si>
  <si>
    <t>Source : Eurostat</t>
  </si>
  <si>
    <t>En supposant les volumes chaînés additifs</t>
  </si>
  <si>
    <t>23-95</t>
  </si>
  <si>
    <t>23-10</t>
  </si>
  <si>
    <t>10-95</t>
  </si>
  <si>
    <t>prix relatif tertiairetotal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</si>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</sst>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##########"/>
    <numFmt numFmtId="165" formatCode="#,##0.0"/>
  </numFmts>
  <fonts count="9" x14ac:knownFonts="1"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none">
        <fgColor rgb="FFF6F6F6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6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7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7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7" borderId="0" xfId="0" applyNumberFormat="1" applyFont="1" applyFill="1" applyAlignment="1">
      <alignment horizontal="right" vertical="center" shrinkToFit="1"/>
    </xf>
    <xf numFmtId="0" fontId="4" fillId="7" borderId="0" xfId="0" applyFont="1" applyFill="1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7" borderId="0" xfId="0" applyNumberFormat="1" applyFont="1" applyFill="1" applyAlignment="1">
      <alignment horizontal="right" vertical="center" shrinkToFit="1"/>
    </xf>
    <xf numFmtId="3" fontId="7" fillId="7" borderId="0" xfId="0" applyNumberFormat="1" applyFont="1" applyFill="1" applyAlignment="1">
      <alignment horizontal="right" vertical="center" shrinkToFit="1"/>
    </xf>
    <xf numFmtId="0" fontId="1" fillId="4" borderId="0" xfId="0" applyFont="1" applyFill="1" applyBorder="1" applyAlignment="1">
      <alignment horizontal="left" vertical="center"/>
    </xf>
    <xf numFmtId="1" fontId="0" fillId="0" borderId="0" xfId="0" applyNumberFormat="1"/>
    <xf numFmtId="0" fontId="6" fillId="6" borderId="0" xfId="1"/>
    <xf numFmtId="0" fontId="1" fillId="6" borderId="0" xfId="1" applyFont="1" applyAlignment="1">
      <alignment horizontal="left" vertical="center"/>
    </xf>
    <xf numFmtId="0" fontId="2" fillId="6" borderId="0" xfId="1" applyFont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right" vertical="center"/>
    </xf>
    <xf numFmtId="0" fontId="1" fillId="3" borderId="1" xfId="1" applyFont="1" applyFill="1" applyBorder="1" applyAlignment="1">
      <alignment horizontal="left" vertical="center"/>
    </xf>
    <xf numFmtId="0" fontId="1" fillId="4" borderId="1" xfId="1" applyFont="1" applyFill="1" applyBorder="1" applyAlignment="1">
      <alignment horizontal="left" vertical="center"/>
    </xf>
    <xf numFmtId="0" fontId="6" fillId="5" borderId="0" xfId="1" applyFill="1"/>
    <xf numFmtId="3" fontId="2" fillId="6" borderId="0" xfId="1" applyNumberFormat="1" applyFont="1" applyAlignment="1">
      <alignment horizontal="right" vertical="center" shrinkToFit="1"/>
    </xf>
    <xf numFmtId="3" fontId="2" fillId="7" borderId="0" xfId="1" applyNumberFormat="1" applyFont="1" applyFill="1" applyAlignment="1">
      <alignment horizontal="right" vertical="center" shrinkToFit="1"/>
    </xf>
    <xf numFmtId="164" fontId="2" fillId="6" borderId="0" xfId="1" applyNumberFormat="1" applyFont="1" applyAlignment="1">
      <alignment horizontal="right" vertical="center" shrinkToFit="1"/>
    </xf>
    <xf numFmtId="164" fontId="2" fillId="7" borderId="0" xfId="1" applyNumberFormat="1" applyFont="1" applyFill="1" applyAlignment="1">
      <alignment horizontal="right" vertical="center" shrinkToFit="1"/>
    </xf>
    <xf numFmtId="165" fontId="2" fillId="6" borderId="0" xfId="1" applyNumberFormat="1" applyFont="1" applyAlignment="1">
      <alignment horizontal="right" vertical="center" shrinkToFit="1"/>
    </xf>
    <xf numFmtId="165" fontId="2" fillId="7" borderId="0" xfId="1" applyNumberFormat="1" applyFont="1" applyFill="1" applyAlignment="1">
      <alignment horizontal="right" vertical="center" shrinkToFit="1"/>
    </xf>
    <xf numFmtId="0" fontId="6" fillId="6" borderId="0" xfId="2"/>
    <xf numFmtId="0" fontId="1" fillId="6" borderId="0" xfId="2" applyFont="1" applyAlignment="1">
      <alignment horizontal="left" vertical="center"/>
    </xf>
    <xf numFmtId="0" fontId="2" fillId="6" borderId="0" xfId="2" applyFont="1" applyAlignment="1">
      <alignment horizontal="left" vertical="center"/>
    </xf>
    <xf numFmtId="0" fontId="3" fillId="2" borderId="1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right" vertical="center"/>
    </xf>
    <xf numFmtId="0" fontId="1" fillId="3" borderId="1" xfId="2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center"/>
    </xf>
    <xf numFmtId="0" fontId="6" fillId="5" borderId="0" xfId="2" applyFill="1"/>
    <xf numFmtId="3" fontId="2" fillId="6" borderId="0" xfId="2" applyNumberFormat="1" applyFont="1" applyAlignment="1">
      <alignment horizontal="right" vertical="center" shrinkToFit="1"/>
    </xf>
    <xf numFmtId="164" fontId="2" fillId="6" borderId="0" xfId="2" applyNumberFormat="1" applyFont="1" applyAlignment="1">
      <alignment horizontal="right" vertical="center" shrinkToFit="1"/>
    </xf>
    <xf numFmtId="164" fontId="2" fillId="7" borderId="0" xfId="2" applyNumberFormat="1" applyFont="1" applyFill="1" applyAlignment="1">
      <alignment horizontal="right" vertical="center" shrinkToFit="1"/>
    </xf>
    <xf numFmtId="165" fontId="2" fillId="6" borderId="0" xfId="2" applyNumberFormat="1" applyFont="1" applyAlignment="1">
      <alignment horizontal="right" vertical="center" shrinkToFit="1"/>
    </xf>
    <xf numFmtId="165" fontId="2" fillId="7" borderId="0" xfId="2" applyNumberFormat="1" applyFont="1" applyFill="1" applyAlignment="1">
      <alignment horizontal="right" vertical="center" shrinkToFit="1"/>
    </xf>
    <xf numFmtId="0" fontId="8" fillId="0" borderId="0" xfId="0" applyFont="1"/>
    <xf numFmtId="1" fontId="0" fillId="8" borderId="0" xfId="0" applyNumberFormat="1" applyFill="1"/>
    <xf numFmtId="0" fontId="0" fillId="8" borderId="0" xfId="0" applyFill="1"/>
    <xf numFmtId="1" fontId="0" fillId="0" borderId="0" xfId="0" quotePrefix="1" applyNumberFormat="1"/>
    <xf numFmtId="0" fontId="1" fillId="8" borderId="1" xfId="0" applyFont="1" applyFill="1" applyBorder="1" applyAlignment="1">
      <alignment horizontal="left" vertical="center"/>
    </xf>
    <xf numFmtId="3" fontId="7" fillId="8" borderId="0" xfId="0" applyNumberFormat="1" applyFont="1" applyFill="1" applyAlignment="1">
      <alignment horizontal="right" vertical="center" shrinkToFit="1"/>
    </xf>
    <xf numFmtId="3" fontId="2" fillId="8" borderId="0" xfId="0" applyNumberFormat="1" applyFont="1" applyFill="1" applyAlignment="1">
      <alignment horizontal="right" vertical="center" shrinkToFit="1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0" xfId="0"/>
  </cellXfs>
  <cellStyles count="3">
    <cellStyle name="Normal" xfId="0" builtinId="0"/>
    <cellStyle name="Normal 2" xfId="1" xr:uid="{00000000-0005-0000-0000-000031000000}"/>
    <cellStyle name="Normal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'tertiaire(industrie)'!$A$71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'tertiaire(industrie)'!$B$70:$AD$70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'tertiaire(industrie)'!$B$71:$AD$71</c:f>
              <c:numCache>
                <c:formatCode>0</c:formatCode>
                <c:ptCount val="29"/>
                <c:pt idx="0">
                  <c:v>100</c:v>
                </c:pt>
                <c:pt idx="1">
                  <c:v>103.23431307749682</c:v>
                </c:pt>
                <c:pt idx="2">
                  <c:v>104.85697060261305</c:v>
                </c:pt>
                <c:pt idx="3">
                  <c:v>108.91204821070693</c:v>
                </c:pt>
                <c:pt idx="4">
                  <c:v>112.44215547581979</c:v>
                </c:pt>
                <c:pt idx="5">
                  <c:v>113.93286887605663</c:v>
                </c:pt>
                <c:pt idx="6">
                  <c:v>117.99635546203724</c:v>
                </c:pt>
                <c:pt idx="7">
                  <c:v>119.04321255555467</c:v>
                </c:pt>
                <c:pt idx="8">
                  <c:v>122.71310012771713</c:v>
                </c:pt>
                <c:pt idx="9">
                  <c:v>127.0138399602772</c:v>
                </c:pt>
                <c:pt idx="10">
                  <c:v>129.906176654636</c:v>
                </c:pt>
                <c:pt idx="11">
                  <c:v>130.56158082879932</c:v>
                </c:pt>
                <c:pt idx="12">
                  <c:v>133.73220346810029</c:v>
                </c:pt>
                <c:pt idx="13">
                  <c:v>138.77463117680284</c:v>
                </c:pt>
                <c:pt idx="14">
                  <c:v>144.48034291803498</c:v>
                </c:pt>
                <c:pt idx="15">
                  <c:v>142.853667479477</c:v>
                </c:pt>
                <c:pt idx="16">
                  <c:v>143.05204211612684</c:v>
                </c:pt>
                <c:pt idx="17">
                  <c:v>144.55490667365703</c:v>
                </c:pt>
                <c:pt idx="18">
                  <c:v>146.96948176415481</c:v>
                </c:pt>
                <c:pt idx="19">
                  <c:v>148.52838462278265</c:v>
                </c:pt>
                <c:pt idx="20">
                  <c:v>148.70919183093923</c:v>
                </c:pt>
                <c:pt idx="21">
                  <c:v>147.71636453282267</c:v>
                </c:pt>
                <c:pt idx="22">
                  <c:v>146.69405953273034</c:v>
                </c:pt>
                <c:pt idx="23">
                  <c:v>146.70619863016029</c:v>
                </c:pt>
                <c:pt idx="24">
                  <c:v>146.6768102494388</c:v>
                </c:pt>
                <c:pt idx="25">
                  <c:v>148.50843322064168</c:v>
                </c:pt>
                <c:pt idx="26">
                  <c:v>147.28322505316612</c:v>
                </c:pt>
                <c:pt idx="27">
                  <c:v>138.58215106258461</c:v>
                </c:pt>
                <c:pt idx="28">
                  <c:v>147.37497344200503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EF-4E24-A8C3-0F04ECE5D9CB}"/>
            </c:ext>
          </c:extLst>
        </c:ser>
        <c:ser>
          <c:idx val="1"/>
          <c:order val="1"/>
          <c:tx>
            <c:strRef>
              <c:f>'tertiaire(industrie)'!$A$72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'tertiaire(industrie)'!$B$70:$AD$70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'tertiaire(industrie)'!$B$72:$AD$72</c:f>
              <c:numCache>
                <c:formatCode>0</c:formatCode>
                <c:ptCount val="29"/>
                <c:pt idx="0">
                  <c:v>100</c:v>
                </c:pt>
                <c:pt idx="1">
                  <c:v>102.74426496247729</c:v>
                </c:pt>
                <c:pt idx="2">
                  <c:v>104.26313314415256</c:v>
                </c:pt>
                <c:pt idx="3">
                  <c:v>105.28770913895002</c:v>
                </c:pt>
                <c:pt idx="4">
                  <c:v>109.82009514680158</c:v>
                </c:pt>
                <c:pt idx="5">
                  <c:v>113.23504210620357</c:v>
                </c:pt>
                <c:pt idx="6">
                  <c:v>116.69829799484488</c:v>
                </c:pt>
                <c:pt idx="7">
                  <c:v>123.12014456475144</c:v>
                </c:pt>
                <c:pt idx="8">
                  <c:v>125.2263971916193</c:v>
                </c:pt>
                <c:pt idx="9">
                  <c:v>126.62708372241262</c:v>
                </c:pt>
                <c:pt idx="10">
                  <c:v>127.07093545614632</c:v>
                </c:pt>
                <c:pt idx="11">
                  <c:v>127.35318256182462</c:v>
                </c:pt>
                <c:pt idx="12">
                  <c:v>128.29057467840431</c:v>
                </c:pt>
                <c:pt idx="13">
                  <c:v>130.07684060251316</c:v>
                </c:pt>
                <c:pt idx="14">
                  <c:v>136.74274794731915</c:v>
                </c:pt>
                <c:pt idx="15">
                  <c:v>143.42550126518455</c:v>
                </c:pt>
                <c:pt idx="16">
                  <c:v>142.36155160556726</c:v>
                </c:pt>
                <c:pt idx="17">
                  <c:v>144.97337521440843</c:v>
                </c:pt>
                <c:pt idx="18">
                  <c:v>150.04359552609313</c:v>
                </c:pt>
                <c:pt idx="19">
                  <c:v>151.26818625177313</c:v>
                </c:pt>
                <c:pt idx="20">
                  <c:v>142.96304994430869</c:v>
                </c:pt>
                <c:pt idx="21">
                  <c:v>142.31990837925969</c:v>
                </c:pt>
                <c:pt idx="22">
                  <c:v>143.61248672139376</c:v>
                </c:pt>
                <c:pt idx="23">
                  <c:v>145.23603353982293</c:v>
                </c:pt>
                <c:pt idx="24">
                  <c:v>146.60766658892894</c:v>
                </c:pt>
                <c:pt idx="25">
                  <c:v>148.97438947621862</c:v>
                </c:pt>
                <c:pt idx="26">
                  <c:v>150.414213264024</c:v>
                </c:pt>
                <c:pt idx="27">
                  <c:v>151.96641542073615</c:v>
                </c:pt>
                <c:pt idx="28">
                  <c:v>141.62230432654894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EF-4E24-A8C3-0F04ECE5D9CB}"/>
            </c:ext>
          </c:extLst>
        </c:ser>
        <c:ser>
          <c:idx val="2"/>
          <c:order val="2"/>
          <c:tx>
            <c:strRef>
              <c:f>'tertiaire(industrie)'!$A$73</c:f>
              <c:strCache>
                <c:ptCount val="1"/>
                <c:pt idx="0">
                  <c:v>France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'tertiaire(industrie)'!$B$70:$AD$70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'tertiaire(industrie)'!$B$73:$AD$73</c:f>
              <c:numCache>
                <c:formatCode>0</c:formatCode>
                <c:ptCount val="29"/>
                <c:pt idx="0">
                  <c:v>100</c:v>
                </c:pt>
                <c:pt idx="1">
                  <c:v>103.07027780465883</c:v>
                </c:pt>
                <c:pt idx="2">
                  <c:v>103.82553250964514</c:v>
                </c:pt>
                <c:pt idx="3">
                  <c:v>105.98920566969596</c:v>
                </c:pt>
                <c:pt idx="4">
                  <c:v>108.96816776228506</c:v>
                </c:pt>
                <c:pt idx="5">
                  <c:v>110.62868377392836</c:v>
                </c:pt>
                <c:pt idx="6">
                  <c:v>114.44971249959772</c:v>
                </c:pt>
                <c:pt idx="7">
                  <c:v>117.77611516050636</c:v>
                </c:pt>
                <c:pt idx="8">
                  <c:v>124.39172934450391</c:v>
                </c:pt>
                <c:pt idx="9">
                  <c:v>128.24197434672902</c:v>
                </c:pt>
                <c:pt idx="10">
                  <c:v>132.49820917017809</c:v>
                </c:pt>
                <c:pt idx="11">
                  <c:v>137.72248212783816</c:v>
                </c:pt>
                <c:pt idx="12">
                  <c:v>137.6987090669422</c:v>
                </c:pt>
                <c:pt idx="13">
                  <c:v>138.39605516538475</c:v>
                </c:pt>
                <c:pt idx="14">
                  <c:v>141.91042539294091</c:v>
                </c:pt>
                <c:pt idx="15">
                  <c:v>145.6415852591818</c:v>
                </c:pt>
                <c:pt idx="16">
                  <c:v>145.25354305716672</c:v>
                </c:pt>
                <c:pt idx="17">
                  <c:v>143.79148887922605</c:v>
                </c:pt>
                <c:pt idx="18">
                  <c:v>143.26122762558745</c:v>
                </c:pt>
                <c:pt idx="19">
                  <c:v>144.51219532058906</c:v>
                </c:pt>
                <c:pt idx="20">
                  <c:v>141.18939320675588</c:v>
                </c:pt>
                <c:pt idx="21">
                  <c:v>142.36142298803887</c:v>
                </c:pt>
                <c:pt idx="22">
                  <c:v>143.77225991561676</c:v>
                </c:pt>
                <c:pt idx="23">
                  <c:v>145.60405382157862</c:v>
                </c:pt>
                <c:pt idx="24">
                  <c:v>144.65353582471079</c:v>
                </c:pt>
                <c:pt idx="25">
                  <c:v>155.15249445658844</c:v>
                </c:pt>
                <c:pt idx="26">
                  <c:v>159.8790380706763</c:v>
                </c:pt>
                <c:pt idx="27">
                  <c:v>145.07325865373141</c:v>
                </c:pt>
                <c:pt idx="28">
                  <c:v>138.06285140099453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EF-4E24-A8C3-0F04ECE5D9CB}"/>
            </c:ext>
          </c:extLst>
        </c:ser>
        <c:ser>
          <c:idx val="3"/>
          <c:order val="3"/>
          <c:tx>
            <c:strRef>
              <c:f>'tertiaire(industrie)'!$A$74</c:f>
              <c:strCache>
                <c:ptCount val="1"/>
                <c:pt idx="0">
                  <c:v>U.E. - 27 pays 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'tertiaire(industrie)'!$B$70:$AD$70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'tertiaire(industrie)'!$B$74:$AD$74</c:f>
              <c:numCache>
                <c:formatCode>0</c:formatCode>
                <c:ptCount val="29"/>
                <c:pt idx="0">
                  <c:v>100</c:v>
                </c:pt>
                <c:pt idx="1">
                  <c:v>100.93338227171276</c:v>
                </c:pt>
                <c:pt idx="2">
                  <c:v>102.3616518613681</c:v>
                </c:pt>
                <c:pt idx="3">
                  <c:v>102.65310562643155</c:v>
                </c:pt>
                <c:pt idx="4">
                  <c:v>105.05661159135096</c:v>
                </c:pt>
                <c:pt idx="5">
                  <c:v>106.68001229740965</c:v>
                </c:pt>
                <c:pt idx="6">
                  <c:v>108.75393629676475</c:v>
                </c:pt>
                <c:pt idx="7">
                  <c:v>110.95374508208673</c:v>
                </c:pt>
                <c:pt idx="8">
                  <c:v>114.68617788556554</c:v>
                </c:pt>
                <c:pt idx="9">
                  <c:v>117.05632734699525</c:v>
                </c:pt>
                <c:pt idx="10">
                  <c:v>119.06155102434282</c:v>
                </c:pt>
                <c:pt idx="11">
                  <c:v>121.40681403215862</c:v>
                </c:pt>
                <c:pt idx="12">
                  <c:v>121.57002415549718</c:v>
                </c:pt>
                <c:pt idx="13">
                  <c:v>123.20807892035278</c:v>
                </c:pt>
                <c:pt idx="14">
                  <c:v>123.00279125126241</c:v>
                </c:pt>
                <c:pt idx="15">
                  <c:v>126.20852301140356</c:v>
                </c:pt>
                <c:pt idx="16">
                  <c:v>126.31018819674719</c:v>
                </c:pt>
                <c:pt idx="17">
                  <c:v>125.52672224535424</c:v>
                </c:pt>
                <c:pt idx="18">
                  <c:v>126.05965009787734</c:v>
                </c:pt>
                <c:pt idx="19">
                  <c:v>126.7967944059546</c:v>
                </c:pt>
                <c:pt idx="20">
                  <c:v>123.86103308081664</c:v>
                </c:pt>
                <c:pt idx="21">
                  <c:v>123.96503802840209</c:v>
                </c:pt>
                <c:pt idx="22">
                  <c:v>125.68381630786556</c:v>
                </c:pt>
                <c:pt idx="23">
                  <c:v>126.89108953185007</c:v>
                </c:pt>
                <c:pt idx="24">
                  <c:v>127.04280367691436</c:v>
                </c:pt>
                <c:pt idx="25">
                  <c:v>129.00219816655317</c:v>
                </c:pt>
                <c:pt idx="26">
                  <c:v>131.11903448009323</c:v>
                </c:pt>
                <c:pt idx="27">
                  <c:v>129.24724671293447</c:v>
                </c:pt>
                <c:pt idx="28">
                  <c:v>127.60067760894253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EF-4E24-A8C3-0F04ECE5D9CB}"/>
            </c:ext>
          </c:extLst>
        </c:ser>
        <c:ser>
          <c:idx val="4"/>
          <c:order val="4"/>
          <c:tx>
            <c:strRef>
              <c:f>'tertiaire(industrie)'!$A$75</c:f>
              <c:strCache>
                <c:ptCount val="1"/>
                <c:pt idx="0">
                  <c:v>Allemagne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'tertiaire(industrie)'!$B$70:$AD$70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'tertiaire(industrie)'!$B$75:$AD$75</c:f>
              <c:numCache>
                <c:formatCode>0</c:formatCode>
                <c:ptCount val="29"/>
                <c:pt idx="0">
                  <c:v>100</c:v>
                </c:pt>
                <c:pt idx="1">
                  <c:v>99.49269244692394</c:v>
                </c:pt>
                <c:pt idx="2">
                  <c:v>101.85172378753205</c:v>
                </c:pt>
                <c:pt idx="3">
                  <c:v>99.979261373329138</c:v>
                </c:pt>
                <c:pt idx="4">
                  <c:v>100.88362404746233</c:v>
                </c:pt>
                <c:pt idx="5">
                  <c:v>102.63928831090188</c:v>
                </c:pt>
                <c:pt idx="6">
                  <c:v>103.55027652199114</c:v>
                </c:pt>
                <c:pt idx="7">
                  <c:v>104.71438788729263</c:v>
                </c:pt>
                <c:pt idx="8">
                  <c:v>107.39827014490928</c:v>
                </c:pt>
                <c:pt idx="9">
                  <c:v>110.04644873640892</c:v>
                </c:pt>
                <c:pt idx="10">
                  <c:v>110.77198659707442</c:v>
                </c:pt>
                <c:pt idx="11">
                  <c:v>111.72405041565057</c:v>
                </c:pt>
                <c:pt idx="12">
                  <c:v>110.37766908546654</c:v>
                </c:pt>
                <c:pt idx="13">
                  <c:v>110.5861172272121</c:v>
                </c:pt>
                <c:pt idx="14">
                  <c:v>108.44887407097481</c:v>
                </c:pt>
                <c:pt idx="15">
                  <c:v>111.36409692764589</c:v>
                </c:pt>
                <c:pt idx="16">
                  <c:v>112.45281156964322</c:v>
                </c:pt>
                <c:pt idx="17">
                  <c:v>109.92337354213373</c:v>
                </c:pt>
                <c:pt idx="18">
                  <c:v>111.52793088963946</c:v>
                </c:pt>
                <c:pt idx="19">
                  <c:v>114.38060285042424</c:v>
                </c:pt>
                <c:pt idx="20">
                  <c:v>113.6435150953815</c:v>
                </c:pt>
                <c:pt idx="21">
                  <c:v>113.97538312916744</c:v>
                </c:pt>
                <c:pt idx="22">
                  <c:v>116.61269914698669</c:v>
                </c:pt>
                <c:pt idx="23">
                  <c:v>118.8652184106741</c:v>
                </c:pt>
                <c:pt idx="24">
                  <c:v>118.85039184913167</c:v>
                </c:pt>
                <c:pt idx="25">
                  <c:v>119.96688451071095</c:v>
                </c:pt>
                <c:pt idx="26">
                  <c:v>125.13547122216748</c:v>
                </c:pt>
                <c:pt idx="27">
                  <c:v>125.26094878671334</c:v>
                </c:pt>
                <c:pt idx="28">
                  <c:v>124.08351978314636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EF-4E24-A8C3-0F04ECE5D9CB}"/>
            </c:ext>
          </c:extLst>
        </c:ser>
        <c:ser>
          <c:idx val="5"/>
          <c:order val="5"/>
          <c:tx>
            <c:strRef>
              <c:f>'tertiaire(industrie)'!$A$76</c:f>
              <c:strCache>
                <c:ptCount val="1"/>
                <c:pt idx="0">
                  <c:v>Espagne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'tertiaire(industrie)'!$B$70:$AD$70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'tertiaire(industrie)'!$B$76:$AD$76</c:f>
              <c:numCache>
                <c:formatCode>0</c:formatCode>
                <c:ptCount val="29"/>
                <c:pt idx="0">
                  <c:v>100</c:v>
                </c:pt>
                <c:pt idx="1">
                  <c:v>99.7350084222563</c:v>
                </c:pt>
                <c:pt idx="2">
                  <c:v>100.40783789744685</c:v>
                </c:pt>
                <c:pt idx="3">
                  <c:v>102.16764339184641</c:v>
                </c:pt>
                <c:pt idx="4">
                  <c:v>104.31292875521004</c:v>
                </c:pt>
                <c:pt idx="5">
                  <c:v>104.02074289848815</c:v>
                </c:pt>
                <c:pt idx="6">
                  <c:v>106.96119715101766</c:v>
                </c:pt>
                <c:pt idx="7">
                  <c:v>108.67942348949342</c:v>
                </c:pt>
                <c:pt idx="8">
                  <c:v>110.6486888702478</c:v>
                </c:pt>
                <c:pt idx="9">
                  <c:v>110.94796452075065</c:v>
                </c:pt>
                <c:pt idx="10">
                  <c:v>110.15827616564727</c:v>
                </c:pt>
                <c:pt idx="11">
                  <c:v>110.47667728710377</c:v>
                </c:pt>
                <c:pt idx="12">
                  <c:v>111.64667910579698</c:v>
                </c:pt>
                <c:pt idx="13">
                  <c:v>111.89746125246556</c:v>
                </c:pt>
                <c:pt idx="14">
                  <c:v>115.90125394596429</c:v>
                </c:pt>
                <c:pt idx="15">
                  <c:v>113.43702117564189</c:v>
                </c:pt>
                <c:pt idx="16">
                  <c:v>111.86902641396807</c:v>
                </c:pt>
                <c:pt idx="17">
                  <c:v>112.34242214977799</c:v>
                </c:pt>
                <c:pt idx="18">
                  <c:v>110.59618757079693</c:v>
                </c:pt>
                <c:pt idx="19">
                  <c:v>110.67829093114514</c:v>
                </c:pt>
                <c:pt idx="20">
                  <c:v>112.16407198732983</c:v>
                </c:pt>
                <c:pt idx="21">
                  <c:v>111.96134265634228</c:v>
                </c:pt>
                <c:pt idx="22">
                  <c:v>114.13674984899519</c:v>
                </c:pt>
                <c:pt idx="23">
                  <c:v>113.26412796326282</c:v>
                </c:pt>
                <c:pt idx="24">
                  <c:v>112.80904100367364</c:v>
                </c:pt>
                <c:pt idx="25">
                  <c:v>107.6524473151744</c:v>
                </c:pt>
                <c:pt idx="26">
                  <c:v>109.2912770132348</c:v>
                </c:pt>
                <c:pt idx="27">
                  <c:v>111.16738403319162</c:v>
                </c:pt>
                <c:pt idx="28">
                  <c:v>112.36685128415674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EF-4E24-A8C3-0F04ECE5D9CB}"/>
            </c:ext>
          </c:extLst>
        </c:ser>
        <c:ser>
          <c:idx val="6"/>
          <c:order val="6"/>
          <c:tx>
            <c:strRef>
              <c:f>'tertiaire(industrie)'!$A$77</c:f>
              <c:strCache>
                <c:ptCount val="1"/>
                <c:pt idx="0">
                  <c:v>Italie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'tertiaire(industrie)'!$B$70:$AD$70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'tertiaire(industrie)'!$B$77:$AD$77</c:f>
              <c:numCache>
                <c:formatCode>0</c:formatCode>
                <c:ptCount val="29"/>
                <c:pt idx="0">
                  <c:v>100</c:v>
                </c:pt>
                <c:pt idx="1">
                  <c:v>100.45287077848997</c:v>
                </c:pt>
                <c:pt idx="2">
                  <c:v>100.39573155002832</c:v>
                </c:pt>
                <c:pt idx="3">
                  <c:v>100.40784143996258</c:v>
                </c:pt>
                <c:pt idx="4">
                  <c:v>101.98362049034235</c:v>
                </c:pt>
                <c:pt idx="5">
                  <c:v>102.8997544115586</c:v>
                </c:pt>
                <c:pt idx="6">
                  <c:v>103.90972375270515</c:v>
                </c:pt>
                <c:pt idx="7">
                  <c:v>105.00598676900567</c:v>
                </c:pt>
                <c:pt idx="8">
                  <c:v>107.39859234939078</c:v>
                </c:pt>
                <c:pt idx="9">
                  <c:v>108.54085595023768</c:v>
                </c:pt>
                <c:pt idx="10">
                  <c:v>110.60904097130928</c:v>
                </c:pt>
                <c:pt idx="11">
                  <c:v>112.21869856706743</c:v>
                </c:pt>
                <c:pt idx="12">
                  <c:v>110.87789626222448</c:v>
                </c:pt>
                <c:pt idx="13">
                  <c:v>111.71859820863845</c:v>
                </c:pt>
                <c:pt idx="14">
                  <c:v>107.75542392645751</c:v>
                </c:pt>
                <c:pt idx="15">
                  <c:v>112.01362403081899</c:v>
                </c:pt>
                <c:pt idx="16">
                  <c:v>112.86591015982977</c:v>
                </c:pt>
                <c:pt idx="17">
                  <c:v>113.73663022242302</c:v>
                </c:pt>
                <c:pt idx="18">
                  <c:v>113.96473674441702</c:v>
                </c:pt>
                <c:pt idx="19">
                  <c:v>112.78151464018296</c:v>
                </c:pt>
                <c:pt idx="20">
                  <c:v>110.88886593504428</c:v>
                </c:pt>
                <c:pt idx="21">
                  <c:v>108.31955520455321</c:v>
                </c:pt>
                <c:pt idx="22">
                  <c:v>109.19720711804466</c:v>
                </c:pt>
                <c:pt idx="23">
                  <c:v>108.40863623707521</c:v>
                </c:pt>
                <c:pt idx="24">
                  <c:v>108.58148865786981</c:v>
                </c:pt>
                <c:pt idx="25">
                  <c:v>104.55853619957638</c:v>
                </c:pt>
                <c:pt idx="26">
                  <c:v>103.25992737961853</c:v>
                </c:pt>
                <c:pt idx="27">
                  <c:v>100.56469348727629</c:v>
                </c:pt>
                <c:pt idx="28">
                  <c:v>99.266728106967236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EF-4E24-A8C3-0F04ECE5D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053384"/>
        <c:axId val="410057648"/>
      </c:lineChart>
      <c:catAx>
        <c:axId val="41005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0057648"/>
        <c:crosses val="autoZero"/>
        <c:auto val="1"/>
        <c:lblAlgn val="ctr"/>
        <c:lblOffset val="100"/>
        <c:noMultiLvlLbl val="0"/>
      </c:catAx>
      <c:valAx>
        <c:axId val="410057648"/>
        <c:scaling>
          <c:orientation val="minMax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005338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'tertiaire (total)'!$A$71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'tertiaire (total)'!$B$70:$AD$70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 (total)'!$B$71:$AD$71</c:f>
              <c:numCache>
                <c:formatCode>0</c:formatCode>
                <c:ptCount val="29"/>
                <c:pt idx="0">
                  <c:v>100</c:v>
                </c:pt>
                <c:pt idx="1">
                  <c:v>100.85390386348243</c:v>
                </c:pt>
                <c:pt idx="2">
                  <c:v>101.38731140820532</c:v>
                </c:pt>
                <c:pt idx="3">
                  <c:v>102.84545596966007</c:v>
                </c:pt>
                <c:pt idx="4">
                  <c:v>104.08906686640221</c:v>
                </c:pt>
                <c:pt idx="5">
                  <c:v>104.81444368720057</c:v>
                </c:pt>
                <c:pt idx="6">
                  <c:v>105.84970510131988</c:v>
                </c:pt>
                <c:pt idx="7">
                  <c:v>106.62260213185853</c:v>
                </c:pt>
                <c:pt idx="8">
                  <c:v>107.33260827120226</c:v>
                </c:pt>
                <c:pt idx="9">
                  <c:v>108.73706293618</c:v>
                </c:pt>
                <c:pt idx="10">
                  <c:v>109.4092195503316</c:v>
                </c:pt>
                <c:pt idx="11">
                  <c:v>109.25111124793831</c:v>
                </c:pt>
                <c:pt idx="12">
                  <c:v>109.42427745492513</c:v>
                </c:pt>
                <c:pt idx="13">
                  <c:v>109.95677988218564</c:v>
                </c:pt>
                <c:pt idx="14">
                  <c:v>111.51496451601524</c:v>
                </c:pt>
                <c:pt idx="15">
                  <c:v>111.25409753065981</c:v>
                </c:pt>
                <c:pt idx="16">
                  <c:v>111.47905177643418</c:v>
                </c:pt>
                <c:pt idx="17">
                  <c:v>111.96684229746212</c:v>
                </c:pt>
                <c:pt idx="18">
                  <c:v>112.24062414211554</c:v>
                </c:pt>
                <c:pt idx="19">
                  <c:v>112.83787690807787</c:v>
                </c:pt>
                <c:pt idx="20">
                  <c:v>112.93688044994551</c:v>
                </c:pt>
                <c:pt idx="21">
                  <c:v>112.89734268676375</c:v>
                </c:pt>
                <c:pt idx="22">
                  <c:v>112.77950157638645</c:v>
                </c:pt>
                <c:pt idx="23">
                  <c:v>112.61013119237846</c:v>
                </c:pt>
                <c:pt idx="24">
                  <c:v>112.48724516474702</c:v>
                </c:pt>
                <c:pt idx="25">
                  <c:v>112.5245334104858</c:v>
                </c:pt>
                <c:pt idx="26">
                  <c:v>112.06380431830829</c:v>
                </c:pt>
                <c:pt idx="27">
                  <c:v>110.08333441949483</c:v>
                </c:pt>
                <c:pt idx="28">
                  <c:v>111.04899311651826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E5-4931-BB06-2E76B208BDCF}"/>
            </c:ext>
          </c:extLst>
        </c:ser>
        <c:ser>
          <c:idx val="1"/>
          <c:order val="1"/>
          <c:tx>
            <c:strRef>
              <c:f>'tertiaire (total)'!$A$72</c:f>
              <c:strCache>
                <c:ptCount val="1"/>
                <c:pt idx="0">
                  <c:v>Allemagne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'tertiaire (total)'!$B$70:$AD$70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 (total)'!$B$72:$AD$72</c:f>
              <c:numCache>
                <c:formatCode>0</c:formatCode>
                <c:ptCount val="29"/>
                <c:pt idx="0">
                  <c:v>100</c:v>
                </c:pt>
                <c:pt idx="1">
                  <c:v>100.70263375234781</c:v>
                </c:pt>
                <c:pt idx="2">
                  <c:v>101.92916667770358</c:v>
                </c:pt>
                <c:pt idx="3">
                  <c:v>102.19332061837176</c:v>
                </c:pt>
                <c:pt idx="4">
                  <c:v>102.65596062310705</c:v>
                </c:pt>
                <c:pt idx="5">
                  <c:v>103.37268674407494</c:v>
                </c:pt>
                <c:pt idx="6">
                  <c:v>103.60616132783595</c:v>
                </c:pt>
                <c:pt idx="7">
                  <c:v>104.60432989843741</c:v>
                </c:pt>
                <c:pt idx="8">
                  <c:v>106.1127354618429</c:v>
                </c:pt>
                <c:pt idx="9">
                  <c:v>107.24510060890194</c:v>
                </c:pt>
                <c:pt idx="10">
                  <c:v>107.22654387530055</c:v>
                </c:pt>
                <c:pt idx="11">
                  <c:v>106.47047246563686</c:v>
                </c:pt>
                <c:pt idx="12">
                  <c:v>105.61734842353616</c:v>
                </c:pt>
                <c:pt idx="13">
                  <c:v>105.01327937722979</c:v>
                </c:pt>
                <c:pt idx="14">
                  <c:v>106.17626018725453</c:v>
                </c:pt>
                <c:pt idx="15">
                  <c:v>106.45020360060293</c:v>
                </c:pt>
                <c:pt idx="16">
                  <c:v>106.26682449865098</c:v>
                </c:pt>
                <c:pt idx="17">
                  <c:v>105.79542855475977</c:v>
                </c:pt>
                <c:pt idx="18">
                  <c:v>106.50017316586317</c:v>
                </c:pt>
                <c:pt idx="19">
                  <c:v>107.65598561161637</c:v>
                </c:pt>
                <c:pt idx="20">
                  <c:v>107.64722558164837</c:v>
                </c:pt>
                <c:pt idx="21">
                  <c:v>107.6749847327968</c:v>
                </c:pt>
                <c:pt idx="22">
                  <c:v>107.9089964322288</c:v>
                </c:pt>
                <c:pt idx="23">
                  <c:v>108.25934186300783</c:v>
                </c:pt>
                <c:pt idx="24">
                  <c:v>107.79218654870964</c:v>
                </c:pt>
                <c:pt idx="25">
                  <c:v>108.32466411059349</c:v>
                </c:pt>
                <c:pt idx="26">
                  <c:v>108.72084123705766</c:v>
                </c:pt>
                <c:pt idx="27">
                  <c:v>106.76543742768216</c:v>
                </c:pt>
                <c:pt idx="28">
                  <c:v>105.16820780548856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E5-4931-BB06-2E76B208BDCF}"/>
            </c:ext>
          </c:extLst>
        </c:ser>
        <c:ser>
          <c:idx val="2"/>
          <c:order val="2"/>
          <c:tx>
            <c:strRef>
              <c:f>'tertiaire (total)'!$A$73</c:f>
              <c:strCache>
                <c:ptCount val="1"/>
                <c:pt idx="0">
                  <c:v>U.E. - 27 pays 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'tertiaire (total)'!$B$70:$AD$70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 (total)'!$B$73:$AD$73</c:f>
              <c:numCache>
                <c:formatCode>0</c:formatCode>
                <c:ptCount val="29"/>
                <c:pt idx="0">
                  <c:v>100</c:v>
                </c:pt>
                <c:pt idx="1">
                  <c:v>100.56161809826625</c:v>
                </c:pt>
                <c:pt idx="2">
                  <c:v>101.0563318392137</c:v>
                </c:pt>
                <c:pt idx="3">
                  <c:v>101.37055611886178</c:v>
                </c:pt>
                <c:pt idx="4">
                  <c:v>102.17548378759732</c:v>
                </c:pt>
                <c:pt idx="5">
                  <c:v>102.46514397253625</c:v>
                </c:pt>
                <c:pt idx="6">
                  <c:v>102.9669505880746</c:v>
                </c:pt>
                <c:pt idx="7">
                  <c:v>103.54360465343422</c:v>
                </c:pt>
                <c:pt idx="8">
                  <c:v>104.17326166208613</c:v>
                </c:pt>
                <c:pt idx="9">
                  <c:v>104.5789785684177</c:v>
                </c:pt>
                <c:pt idx="10">
                  <c:v>104.53453122926271</c:v>
                </c:pt>
                <c:pt idx="11">
                  <c:v>104.15720819883126</c:v>
                </c:pt>
                <c:pt idx="12">
                  <c:v>103.70407696230512</c:v>
                </c:pt>
                <c:pt idx="13">
                  <c:v>103.57657117472114</c:v>
                </c:pt>
                <c:pt idx="14">
                  <c:v>104.54560625774263</c:v>
                </c:pt>
                <c:pt idx="15">
                  <c:v>104.5282655706383</c:v>
                </c:pt>
                <c:pt idx="16">
                  <c:v>104.1334516216321</c:v>
                </c:pt>
                <c:pt idx="17">
                  <c:v>103.95457843635225</c:v>
                </c:pt>
                <c:pt idx="18">
                  <c:v>104.11453420188251</c:v>
                </c:pt>
                <c:pt idx="19">
                  <c:v>104.5510222523657</c:v>
                </c:pt>
                <c:pt idx="20">
                  <c:v>104.23479510983363</c:v>
                </c:pt>
                <c:pt idx="21">
                  <c:v>104.23925797506858</c:v>
                </c:pt>
                <c:pt idx="22">
                  <c:v>104.16150928794148</c:v>
                </c:pt>
                <c:pt idx="23">
                  <c:v>104.20875632666416</c:v>
                </c:pt>
                <c:pt idx="24">
                  <c:v>103.9901726767724</c:v>
                </c:pt>
                <c:pt idx="25">
                  <c:v>104.5422549391846</c:v>
                </c:pt>
                <c:pt idx="26">
                  <c:v>104.33500049317588</c:v>
                </c:pt>
                <c:pt idx="27">
                  <c:v>102.61431484805993</c:v>
                </c:pt>
                <c:pt idx="28">
                  <c:v>101.53693625031666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E5-4931-BB06-2E76B208BDCF}"/>
            </c:ext>
          </c:extLst>
        </c:ser>
        <c:ser>
          <c:idx val="3"/>
          <c:order val="3"/>
          <c:tx>
            <c:strRef>
              <c:f>'tertiaire (total)'!$A$74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'tertiaire (total)'!$B$70:$AD$70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 (total)'!$B$74:$AD$74</c:f>
              <c:numCache>
                <c:formatCode>0</c:formatCode>
                <c:ptCount val="29"/>
                <c:pt idx="0">
                  <c:v>100</c:v>
                </c:pt>
                <c:pt idx="1">
                  <c:v>99.926199983829008</c:v>
                </c:pt>
                <c:pt idx="2">
                  <c:v>100.15684074511084</c:v>
                </c:pt>
                <c:pt idx="3">
                  <c:v>100.7481728365954</c:v>
                </c:pt>
                <c:pt idx="4">
                  <c:v>101.86762442343897</c:v>
                </c:pt>
                <c:pt idx="5">
                  <c:v>101.55513675433295</c:v>
                </c:pt>
                <c:pt idx="6">
                  <c:v>103.51938838321004</c:v>
                </c:pt>
                <c:pt idx="7">
                  <c:v>104.58286918791238</c:v>
                </c:pt>
                <c:pt idx="8">
                  <c:v>104.06471092034441</c:v>
                </c:pt>
                <c:pt idx="9">
                  <c:v>104.27106301904523</c:v>
                </c:pt>
                <c:pt idx="10">
                  <c:v>103.79031393757705</c:v>
                </c:pt>
                <c:pt idx="11">
                  <c:v>101.77995558751753</c:v>
                </c:pt>
                <c:pt idx="12">
                  <c:v>101.3125909126837</c:v>
                </c:pt>
                <c:pt idx="13">
                  <c:v>100.92732490744123</c:v>
                </c:pt>
                <c:pt idx="14">
                  <c:v>104.1109613375535</c:v>
                </c:pt>
                <c:pt idx="15">
                  <c:v>105.42306215826444</c:v>
                </c:pt>
                <c:pt idx="16">
                  <c:v>104.816821334034</c:v>
                </c:pt>
                <c:pt idx="17">
                  <c:v>105.68095920811072</c:v>
                </c:pt>
                <c:pt idx="18">
                  <c:v>106.00333985301256</c:v>
                </c:pt>
                <c:pt idx="19">
                  <c:v>106.68133584721515</c:v>
                </c:pt>
                <c:pt idx="20">
                  <c:v>106.68055389651276</c:v>
                </c:pt>
                <c:pt idx="21">
                  <c:v>107.19448418461863</c:v>
                </c:pt>
                <c:pt idx="22">
                  <c:v>106.7435899779174</c:v>
                </c:pt>
                <c:pt idx="23">
                  <c:v>106.47202833235656</c:v>
                </c:pt>
                <c:pt idx="24">
                  <c:v>106.66841311568271</c:v>
                </c:pt>
                <c:pt idx="25">
                  <c:v>106.8357607778605</c:v>
                </c:pt>
                <c:pt idx="26">
                  <c:v>106.24421748813559</c:v>
                </c:pt>
                <c:pt idx="27">
                  <c:v>103.38213688746769</c:v>
                </c:pt>
                <c:pt idx="28">
                  <c:v>101.13451424554316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E5-4931-BB06-2E76B208BDCF}"/>
            </c:ext>
          </c:extLst>
        </c:ser>
        <c:ser>
          <c:idx val="4"/>
          <c:order val="4"/>
          <c:tx>
            <c:strRef>
              <c:f>'tertiaire (total)'!$A$75</c:f>
              <c:strCache>
                <c:ptCount val="1"/>
                <c:pt idx="0">
                  <c:v>Espagne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'tertiaire (total)'!$B$70:$AD$70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 (total)'!$B$75:$AD$75</c:f>
              <c:numCache>
                <c:formatCode>0</c:formatCode>
                <c:ptCount val="29"/>
                <c:pt idx="0">
                  <c:v>100</c:v>
                </c:pt>
                <c:pt idx="1">
                  <c:v>100.26741884107817</c:v>
                </c:pt>
                <c:pt idx="2">
                  <c:v>100.57437032250454</c:v>
                </c:pt>
                <c:pt idx="3">
                  <c:v>100.88632655316788</c:v>
                </c:pt>
                <c:pt idx="4">
                  <c:v>101.07605269230562</c:v>
                </c:pt>
                <c:pt idx="5">
                  <c:v>100.78372950660288</c:v>
                </c:pt>
                <c:pt idx="6">
                  <c:v>101.3746904916658</c:v>
                </c:pt>
                <c:pt idx="7">
                  <c:v>101.63528203953855</c:v>
                </c:pt>
                <c:pt idx="8">
                  <c:v>101.50759486377459</c:v>
                </c:pt>
                <c:pt idx="9">
                  <c:v>100.96638667647271</c:v>
                </c:pt>
                <c:pt idx="10">
                  <c:v>99.528237646820273</c:v>
                </c:pt>
                <c:pt idx="11">
                  <c:v>99.275299768445365</c:v>
                </c:pt>
                <c:pt idx="12">
                  <c:v>99.263635492566436</c:v>
                </c:pt>
                <c:pt idx="13">
                  <c:v>99.525910022457126</c:v>
                </c:pt>
                <c:pt idx="14">
                  <c:v>101.19723861292751</c:v>
                </c:pt>
                <c:pt idx="15">
                  <c:v>99.685831947706674</c:v>
                </c:pt>
                <c:pt idx="16">
                  <c:v>99.717428274254544</c:v>
                </c:pt>
                <c:pt idx="17">
                  <c:v>99.855642726113615</c:v>
                </c:pt>
                <c:pt idx="18">
                  <c:v>99.405543485964685</c:v>
                </c:pt>
                <c:pt idx="19">
                  <c:v>99.954044753887544</c:v>
                </c:pt>
                <c:pt idx="20">
                  <c:v>100.20080199810329</c:v>
                </c:pt>
                <c:pt idx="21">
                  <c:v>100.54787212673295</c:v>
                </c:pt>
                <c:pt idx="22">
                  <c:v>100.43245962423146</c:v>
                </c:pt>
                <c:pt idx="23">
                  <c:v>100.39210427408787</c:v>
                </c:pt>
                <c:pt idx="24">
                  <c:v>100.33417025507786</c:v>
                </c:pt>
                <c:pt idx="25">
                  <c:v>100.25648415950117</c:v>
                </c:pt>
                <c:pt idx="26">
                  <c:v>99.318606562339866</c:v>
                </c:pt>
                <c:pt idx="27">
                  <c:v>98.209597786105917</c:v>
                </c:pt>
                <c:pt idx="28">
                  <c:v>99.142168506676924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E5-4931-BB06-2E76B208BDCF}"/>
            </c:ext>
          </c:extLst>
        </c:ser>
        <c:ser>
          <c:idx val="5"/>
          <c:order val="5"/>
          <c:tx>
            <c:strRef>
              <c:f>'tertiaire (total)'!$A$76</c:f>
              <c:strCache>
                <c:ptCount val="1"/>
                <c:pt idx="0">
                  <c:v>France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'tertiaire (total)'!$B$70:$AD$70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 (total)'!$B$76:$AD$76</c:f>
              <c:numCache>
                <c:formatCode>0</c:formatCode>
                <c:ptCount val="29"/>
                <c:pt idx="0">
                  <c:v>100</c:v>
                </c:pt>
                <c:pt idx="1">
                  <c:v>100.78774841171958</c:v>
                </c:pt>
                <c:pt idx="2">
                  <c:v>100.9228241880366</c:v>
                </c:pt>
                <c:pt idx="3">
                  <c:v>101.31904945042768</c:v>
                </c:pt>
                <c:pt idx="4">
                  <c:v>102.21416047429457</c:v>
                </c:pt>
                <c:pt idx="5">
                  <c:v>102.78887632171147</c:v>
                </c:pt>
                <c:pt idx="6">
                  <c:v>103.51396768858075</c:v>
                </c:pt>
                <c:pt idx="7">
                  <c:v>104.41118051090967</c:v>
                </c:pt>
                <c:pt idx="8">
                  <c:v>104.87843939073431</c:v>
                </c:pt>
                <c:pt idx="9">
                  <c:v>105.35308245838537</c:v>
                </c:pt>
                <c:pt idx="10">
                  <c:v>105.29497381842413</c:v>
                </c:pt>
                <c:pt idx="11">
                  <c:v>105.29382288796548</c:v>
                </c:pt>
                <c:pt idx="12">
                  <c:v>104.84747831118395</c:v>
                </c:pt>
                <c:pt idx="13">
                  <c:v>104.25282287030409</c:v>
                </c:pt>
                <c:pt idx="14">
                  <c:v>105.66632114216748</c:v>
                </c:pt>
                <c:pt idx="15">
                  <c:v>105.7418929649025</c:v>
                </c:pt>
                <c:pt idx="16">
                  <c:v>104.86008438160059</c:v>
                </c:pt>
                <c:pt idx="17">
                  <c:v>104.48879453824549</c:v>
                </c:pt>
                <c:pt idx="18">
                  <c:v>104.81929515873283</c:v>
                </c:pt>
                <c:pt idx="19">
                  <c:v>104.89821587239101</c:v>
                </c:pt>
                <c:pt idx="20">
                  <c:v>104.57255879487941</c:v>
                </c:pt>
                <c:pt idx="21">
                  <c:v>104.28292368650918</c:v>
                </c:pt>
                <c:pt idx="22">
                  <c:v>104.00543199039689</c:v>
                </c:pt>
                <c:pt idx="23">
                  <c:v>103.98884538935005</c:v>
                </c:pt>
                <c:pt idx="24">
                  <c:v>103.71253055107705</c:v>
                </c:pt>
                <c:pt idx="25">
                  <c:v>105.26758100965235</c:v>
                </c:pt>
                <c:pt idx="26">
                  <c:v>105.23876254930251</c:v>
                </c:pt>
                <c:pt idx="27">
                  <c:v>103.1424039278438</c:v>
                </c:pt>
                <c:pt idx="28">
                  <c:v>98.741882822398182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E5-4931-BB06-2E76B208BDCF}"/>
            </c:ext>
          </c:extLst>
        </c:ser>
        <c:ser>
          <c:idx val="6"/>
          <c:order val="6"/>
          <c:tx>
            <c:strRef>
              <c:f>'tertiaire (total)'!$A$77</c:f>
              <c:strCache>
                <c:ptCount val="1"/>
                <c:pt idx="0">
                  <c:v>Italie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'tertiaire (total)'!$B$70:$AD$70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 (total)'!$B$77:$AD$77</c:f>
              <c:numCache>
                <c:formatCode>0</c:formatCode>
                <c:ptCount val="29"/>
                <c:pt idx="0">
                  <c:v>100</c:v>
                </c:pt>
                <c:pt idx="1">
                  <c:v>100.16644917633451</c:v>
                </c:pt>
                <c:pt idx="2">
                  <c:v>100.04335541553948</c:v>
                </c:pt>
                <c:pt idx="3">
                  <c:v>100.28675790489005</c:v>
                </c:pt>
                <c:pt idx="4">
                  <c:v>100.78014879948354</c:v>
                </c:pt>
                <c:pt idx="5">
                  <c:v>100.82523138477488</c:v>
                </c:pt>
                <c:pt idx="6">
                  <c:v>100.78649412003216</c:v>
                </c:pt>
                <c:pt idx="7">
                  <c:v>100.45906962422539</c:v>
                </c:pt>
                <c:pt idx="8">
                  <c:v>100.65480966037224</c:v>
                </c:pt>
                <c:pt idx="9">
                  <c:v>100.50016744892578</c:v>
                </c:pt>
                <c:pt idx="10">
                  <c:v>100.83741001952033</c:v>
                </c:pt>
                <c:pt idx="11">
                  <c:v>100.40347497012532</c:v>
                </c:pt>
                <c:pt idx="12">
                  <c:v>99.808818550658714</c:v>
                </c:pt>
                <c:pt idx="13">
                  <c:v>99.633493215643924</c:v>
                </c:pt>
                <c:pt idx="14">
                  <c:v>98.789546245717588</c:v>
                </c:pt>
                <c:pt idx="15">
                  <c:v>99.151694025929444</c:v>
                </c:pt>
                <c:pt idx="16">
                  <c:v>98.84959287601572</c:v>
                </c:pt>
                <c:pt idx="17">
                  <c:v>98.321570659028495</c:v>
                </c:pt>
                <c:pt idx="18">
                  <c:v>97.959890051456313</c:v>
                </c:pt>
                <c:pt idx="19">
                  <c:v>97.933141124312556</c:v>
                </c:pt>
                <c:pt idx="20">
                  <c:v>97.628372174651545</c:v>
                </c:pt>
                <c:pt idx="21">
                  <c:v>97.501819483963146</c:v>
                </c:pt>
                <c:pt idx="22">
                  <c:v>97.483217587205147</c:v>
                </c:pt>
                <c:pt idx="23">
                  <c:v>97.548552327483421</c:v>
                </c:pt>
                <c:pt idx="24">
                  <c:v>97.385172577626548</c:v>
                </c:pt>
                <c:pt idx="25">
                  <c:v>96.729117263629419</c:v>
                </c:pt>
                <c:pt idx="26">
                  <c:v>95.945676529328239</c:v>
                </c:pt>
                <c:pt idx="27">
                  <c:v>94.667092359706089</c:v>
                </c:pt>
                <c:pt idx="28">
                  <c:v>95.4016169892476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E5-4931-BB06-2E76B208B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053384"/>
        <c:axId val="410057648"/>
      </c:lineChart>
      <c:catAx>
        <c:axId val="41005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0057648"/>
        <c:crosses val="autoZero"/>
        <c:auto val="1"/>
        <c:lblAlgn val="ctr"/>
        <c:lblOffset val="100"/>
        <c:noMultiLvlLbl val="0"/>
      </c:catAx>
      <c:valAx>
        <c:axId val="41005764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005338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61729538709624E-2"/>
          <c:y val="5.0877807726562474E-2"/>
          <c:w val="0.70489340870008788"/>
          <c:h val="0.85792875877312191"/>
        </c:manualLayout>
      </c:layout>
      <c:lineChart>
        <c:grouping val="standard"/>
        <c:varyColors val="0"/>
        <c:ser>
          <c:idx val="0"/>
          <c:order val="0"/>
          <c:tx>
            <c:strRef>
              <c:f>commerce!$A$71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commerce!$B$70:$AD$70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commerce!$B$71:$AD$71</c:f>
              <c:numCache>
                <c:formatCode>0</c:formatCode>
                <c:ptCount val="29"/>
                <c:pt idx="0">
                  <c:v>100</c:v>
                </c:pt>
                <c:pt idx="1">
                  <c:v>103.14086415873838</c:v>
                </c:pt>
                <c:pt idx="2">
                  <c:v>105.6030357937765</c:v>
                </c:pt>
                <c:pt idx="3">
                  <c:v>113.26961460236649</c:v>
                </c:pt>
                <c:pt idx="4">
                  <c:v>115.80260119613111</c:v>
                </c:pt>
                <c:pt idx="5">
                  <c:v>117.75534911418772</c:v>
                </c:pt>
                <c:pt idx="6">
                  <c:v>122.05962580613881</c:v>
                </c:pt>
                <c:pt idx="7">
                  <c:v>124.10803236416162</c:v>
                </c:pt>
                <c:pt idx="8">
                  <c:v>129.11339759524463</c:v>
                </c:pt>
                <c:pt idx="9">
                  <c:v>134.88192442469884</c:v>
                </c:pt>
                <c:pt idx="10">
                  <c:v>142.14434574879334</c:v>
                </c:pt>
                <c:pt idx="11">
                  <c:v>143.06782123195384</c:v>
                </c:pt>
                <c:pt idx="12">
                  <c:v>145.19288478508494</c:v>
                </c:pt>
                <c:pt idx="13">
                  <c:v>150.34447733916858</c:v>
                </c:pt>
                <c:pt idx="14">
                  <c:v>154.62174278912343</c:v>
                </c:pt>
                <c:pt idx="15">
                  <c:v>153.3702667285207</c:v>
                </c:pt>
                <c:pt idx="16">
                  <c:v>154.19759474780869</c:v>
                </c:pt>
                <c:pt idx="17">
                  <c:v>154.99319785636095</c:v>
                </c:pt>
                <c:pt idx="18">
                  <c:v>157.30218118742124</c:v>
                </c:pt>
                <c:pt idx="19">
                  <c:v>158.76212669189954</c:v>
                </c:pt>
                <c:pt idx="20">
                  <c:v>158.4054207858569</c:v>
                </c:pt>
                <c:pt idx="21">
                  <c:v>158.63429000359099</c:v>
                </c:pt>
                <c:pt idx="22">
                  <c:v>158.45510856190441</c:v>
                </c:pt>
                <c:pt idx="23">
                  <c:v>158.92790533845081</c:v>
                </c:pt>
                <c:pt idx="24">
                  <c:v>159.52089246223576</c:v>
                </c:pt>
                <c:pt idx="25">
                  <c:v>162.48036316110318</c:v>
                </c:pt>
                <c:pt idx="26">
                  <c:v>162.31974986801177</c:v>
                </c:pt>
                <c:pt idx="27">
                  <c:v>155.48264963524429</c:v>
                </c:pt>
                <c:pt idx="28">
                  <c:v>164.9834275291181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41-43C6-8F65-799CA83BBDA8}"/>
            </c:ext>
          </c:extLst>
        </c:ser>
        <c:ser>
          <c:idx val="1"/>
          <c:order val="1"/>
          <c:tx>
            <c:strRef>
              <c:f>commerce!$A$72</c:f>
              <c:strCache>
                <c:ptCount val="1"/>
                <c:pt idx="0">
                  <c:v>France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commerce!$B$70:$AD$70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commerce!$B$72:$AD$72</c:f>
              <c:numCache>
                <c:formatCode>0</c:formatCode>
                <c:ptCount val="29"/>
                <c:pt idx="0">
                  <c:v>100</c:v>
                </c:pt>
                <c:pt idx="1">
                  <c:v>100.31130864798479</c:v>
                </c:pt>
                <c:pt idx="2">
                  <c:v>98.768833579387049</c:v>
                </c:pt>
                <c:pt idx="3">
                  <c:v>99.424545009051315</c:v>
                </c:pt>
                <c:pt idx="4">
                  <c:v>99.857006531163378</c:v>
                </c:pt>
                <c:pt idx="5">
                  <c:v>99.104588665278243</c:v>
                </c:pt>
                <c:pt idx="6">
                  <c:v>103.32031299001973</c:v>
                </c:pt>
                <c:pt idx="7">
                  <c:v>105.89508643180822</c:v>
                </c:pt>
                <c:pt idx="8">
                  <c:v>113.15947397721655</c:v>
                </c:pt>
                <c:pt idx="9">
                  <c:v>116.25793865990512</c:v>
                </c:pt>
                <c:pt idx="10">
                  <c:v>118.83443027433395</c:v>
                </c:pt>
                <c:pt idx="11">
                  <c:v>121.85552256295702</c:v>
                </c:pt>
                <c:pt idx="12">
                  <c:v>121.46076267739917</c:v>
                </c:pt>
                <c:pt idx="13">
                  <c:v>123.63268390840219</c:v>
                </c:pt>
                <c:pt idx="14">
                  <c:v>128.13839322493683</c:v>
                </c:pt>
                <c:pt idx="15">
                  <c:v>128.53215089449</c:v>
                </c:pt>
                <c:pt idx="16">
                  <c:v>126.96338891890005</c:v>
                </c:pt>
                <c:pt idx="17">
                  <c:v>126.61917480962003</c:v>
                </c:pt>
                <c:pt idx="18">
                  <c:v>125.29959259159146</c:v>
                </c:pt>
                <c:pt idx="19">
                  <c:v>125.99329874487961</c:v>
                </c:pt>
                <c:pt idx="20">
                  <c:v>123.56477316289454</c:v>
                </c:pt>
                <c:pt idx="21">
                  <c:v>123.52302852993482</c:v>
                </c:pt>
                <c:pt idx="22">
                  <c:v>125.15732781051724</c:v>
                </c:pt>
                <c:pt idx="23">
                  <c:v>127.39655794833979</c:v>
                </c:pt>
                <c:pt idx="24">
                  <c:v>128.39738200277267</c:v>
                </c:pt>
                <c:pt idx="25">
                  <c:v>138.9020424929391</c:v>
                </c:pt>
                <c:pt idx="26">
                  <c:v>149.45068493935608</c:v>
                </c:pt>
                <c:pt idx="27">
                  <c:v>142.41586947087143</c:v>
                </c:pt>
                <c:pt idx="28">
                  <c:v>130.77755813864175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41-43C6-8F65-799CA83BBDA8}"/>
            </c:ext>
          </c:extLst>
        </c:ser>
        <c:ser>
          <c:idx val="2"/>
          <c:order val="2"/>
          <c:tx>
            <c:strRef>
              <c:f>commerce!$A$73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commerce!$B$70:$AD$70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commerce!$B$73:$AD$73</c:f>
              <c:numCache>
                <c:formatCode>0</c:formatCode>
                <c:ptCount val="29"/>
                <c:pt idx="0">
                  <c:v>100</c:v>
                </c:pt>
                <c:pt idx="1">
                  <c:v>100.93807313137022</c:v>
                </c:pt>
                <c:pt idx="2">
                  <c:v>102.75638817553482</c:v>
                </c:pt>
                <c:pt idx="3">
                  <c:v>103.9634021884011</c:v>
                </c:pt>
                <c:pt idx="4">
                  <c:v>106.76834905640284</c:v>
                </c:pt>
                <c:pt idx="5">
                  <c:v>108.29767032322901</c:v>
                </c:pt>
                <c:pt idx="6">
                  <c:v>111.31030860510438</c:v>
                </c:pt>
                <c:pt idx="7">
                  <c:v>118.96055418220082</c:v>
                </c:pt>
                <c:pt idx="8">
                  <c:v>116.35647120454229</c:v>
                </c:pt>
                <c:pt idx="9">
                  <c:v>115.91861039098737</c:v>
                </c:pt>
                <c:pt idx="10">
                  <c:v>114.98323443063249</c:v>
                </c:pt>
                <c:pt idx="11">
                  <c:v>114.26417744197413</c:v>
                </c:pt>
                <c:pt idx="12">
                  <c:v>115.32485038574558</c:v>
                </c:pt>
                <c:pt idx="13">
                  <c:v>117.88519432157076</c:v>
                </c:pt>
                <c:pt idx="14">
                  <c:v>121.52740185552828</c:v>
                </c:pt>
                <c:pt idx="15">
                  <c:v>123.51653545825043</c:v>
                </c:pt>
                <c:pt idx="16">
                  <c:v>121.44479499731501</c:v>
                </c:pt>
                <c:pt idx="17">
                  <c:v>123.20571143240669</c:v>
                </c:pt>
                <c:pt idx="18">
                  <c:v>129.89815603121738</c:v>
                </c:pt>
                <c:pt idx="19">
                  <c:v>129.80637842302602</c:v>
                </c:pt>
                <c:pt idx="20">
                  <c:v>125.04320242804796</c:v>
                </c:pt>
                <c:pt idx="21">
                  <c:v>124.96464536998329</c:v>
                </c:pt>
                <c:pt idx="22">
                  <c:v>126.53388561366576</c:v>
                </c:pt>
                <c:pt idx="23">
                  <c:v>127.14681382865666</c:v>
                </c:pt>
                <c:pt idx="24">
                  <c:v>128.22563623970774</c:v>
                </c:pt>
                <c:pt idx="25">
                  <c:v>130.67115746193829</c:v>
                </c:pt>
                <c:pt idx="26">
                  <c:v>133.76763333941744</c:v>
                </c:pt>
                <c:pt idx="27">
                  <c:v>138.08784563367277</c:v>
                </c:pt>
                <c:pt idx="28">
                  <c:v>128.38000672672385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41-43C6-8F65-799CA83BBDA8}"/>
            </c:ext>
          </c:extLst>
        </c:ser>
        <c:ser>
          <c:idx val="3"/>
          <c:order val="3"/>
          <c:tx>
            <c:strRef>
              <c:f>commerce!$A$74</c:f>
              <c:strCache>
                <c:ptCount val="1"/>
                <c:pt idx="0">
                  <c:v>U.E. - 27 pays </c:v>
                </c:pt>
              </c:strCache>
            </c:strRef>
          </c:tx>
          <c:spPr>
            <a:ln w="571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commerce!$B$70:$AD$70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commerce!$B$74:$AD$74</c:f>
              <c:numCache>
                <c:formatCode>0</c:formatCode>
                <c:ptCount val="29"/>
                <c:pt idx="0">
                  <c:v>100</c:v>
                </c:pt>
                <c:pt idx="1">
                  <c:v>100.21045947095912</c:v>
                </c:pt>
                <c:pt idx="2">
                  <c:v>101.14029417802395</c:v>
                </c:pt>
                <c:pt idx="3">
                  <c:v>101.12859336739992</c:v>
                </c:pt>
                <c:pt idx="4">
                  <c:v>101.87853431970122</c:v>
                </c:pt>
                <c:pt idx="5">
                  <c:v>103.07897599618438</c:v>
                </c:pt>
                <c:pt idx="6">
                  <c:v>105.13690948898994</c:v>
                </c:pt>
                <c:pt idx="7">
                  <c:v>106.56065845026488</c:v>
                </c:pt>
                <c:pt idx="8">
                  <c:v>108.49448054536859</c:v>
                </c:pt>
                <c:pt idx="9">
                  <c:v>109.49632179621571</c:v>
                </c:pt>
                <c:pt idx="10">
                  <c:v>110.67395509546236</c:v>
                </c:pt>
                <c:pt idx="11">
                  <c:v>111.6929488764239</c:v>
                </c:pt>
                <c:pt idx="12">
                  <c:v>112.03843240582117</c:v>
                </c:pt>
                <c:pt idx="13">
                  <c:v>114.47240942716164</c:v>
                </c:pt>
                <c:pt idx="14">
                  <c:v>114.35830503480315</c:v>
                </c:pt>
                <c:pt idx="15">
                  <c:v>116.50445953217753</c:v>
                </c:pt>
                <c:pt idx="16">
                  <c:v>116.34027446813194</c:v>
                </c:pt>
                <c:pt idx="17">
                  <c:v>114.72724633237326</c:v>
                </c:pt>
                <c:pt idx="18">
                  <c:v>115.10183449528661</c:v>
                </c:pt>
                <c:pt idx="19">
                  <c:v>115.43965696666683</c:v>
                </c:pt>
                <c:pt idx="20">
                  <c:v>113.07540111900387</c:v>
                </c:pt>
                <c:pt idx="21">
                  <c:v>112.87360066080674</c:v>
                </c:pt>
                <c:pt idx="22">
                  <c:v>114.76672149639428</c:v>
                </c:pt>
                <c:pt idx="23">
                  <c:v>115.35818876194561</c:v>
                </c:pt>
                <c:pt idx="24">
                  <c:v>115.2473002122794</c:v>
                </c:pt>
                <c:pt idx="25">
                  <c:v>117.15887537165095</c:v>
                </c:pt>
                <c:pt idx="26">
                  <c:v>120.92775719567524</c:v>
                </c:pt>
                <c:pt idx="27">
                  <c:v>123.71399861989285</c:v>
                </c:pt>
                <c:pt idx="28">
                  <c:v>120.47344420207506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41-43C6-8F65-799CA83BBDA8}"/>
            </c:ext>
          </c:extLst>
        </c:ser>
        <c:ser>
          <c:idx val="4"/>
          <c:order val="4"/>
          <c:tx>
            <c:strRef>
              <c:f>commerce!$A$75</c:f>
              <c:strCache>
                <c:ptCount val="1"/>
                <c:pt idx="0">
                  <c:v>Allemagne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commerce!$B$70:$AD$70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commerce!$B$75:$AD$75</c:f>
              <c:numCache>
                <c:formatCode>0</c:formatCode>
                <c:ptCount val="29"/>
                <c:pt idx="0">
                  <c:v>100</c:v>
                </c:pt>
                <c:pt idx="1">
                  <c:v>99.00097074418494</c:v>
                </c:pt>
                <c:pt idx="2">
                  <c:v>101.52780491955065</c:v>
                </c:pt>
                <c:pt idx="3">
                  <c:v>100.30419748901542</c:v>
                </c:pt>
                <c:pt idx="4">
                  <c:v>99.928744299612376</c:v>
                </c:pt>
                <c:pt idx="5">
                  <c:v>102.44409361587579</c:v>
                </c:pt>
                <c:pt idx="6">
                  <c:v>102.86695874677091</c:v>
                </c:pt>
                <c:pt idx="7">
                  <c:v>101.56137262668014</c:v>
                </c:pt>
                <c:pt idx="8">
                  <c:v>100.76253270382733</c:v>
                </c:pt>
                <c:pt idx="9">
                  <c:v>99.333303381403084</c:v>
                </c:pt>
                <c:pt idx="10">
                  <c:v>99.628218414034421</c:v>
                </c:pt>
                <c:pt idx="11">
                  <c:v>96.644063676941798</c:v>
                </c:pt>
                <c:pt idx="12">
                  <c:v>96.743175348940952</c:v>
                </c:pt>
                <c:pt idx="13">
                  <c:v>98.943293052269766</c:v>
                </c:pt>
                <c:pt idx="14">
                  <c:v>97.880451819253238</c:v>
                </c:pt>
                <c:pt idx="15">
                  <c:v>100.52811705556668</c:v>
                </c:pt>
                <c:pt idx="16">
                  <c:v>100.95386657301637</c:v>
                </c:pt>
                <c:pt idx="17">
                  <c:v>95.000212439110456</c:v>
                </c:pt>
                <c:pt idx="18">
                  <c:v>96.460378827970288</c:v>
                </c:pt>
                <c:pt idx="19">
                  <c:v>99.946847212303112</c:v>
                </c:pt>
                <c:pt idx="20">
                  <c:v>100.16216443636745</c:v>
                </c:pt>
                <c:pt idx="21">
                  <c:v>100.54810894925484</c:v>
                </c:pt>
                <c:pt idx="22">
                  <c:v>103.76692532455836</c:v>
                </c:pt>
                <c:pt idx="23">
                  <c:v>104.66188262275318</c:v>
                </c:pt>
                <c:pt idx="24">
                  <c:v>103.47550212291732</c:v>
                </c:pt>
                <c:pt idx="25">
                  <c:v>105.04278627835204</c:v>
                </c:pt>
                <c:pt idx="26">
                  <c:v>111.43941209510217</c:v>
                </c:pt>
                <c:pt idx="27">
                  <c:v>117.47306150198493</c:v>
                </c:pt>
                <c:pt idx="28">
                  <c:v>115.8260313247534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41-43C6-8F65-799CA83BBDA8}"/>
            </c:ext>
          </c:extLst>
        </c:ser>
        <c:ser>
          <c:idx val="5"/>
          <c:order val="5"/>
          <c:tx>
            <c:strRef>
              <c:f>commerce!$A$76</c:f>
              <c:strCache>
                <c:ptCount val="1"/>
                <c:pt idx="0">
                  <c:v>Espagne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commerce!$B$70:$AD$70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commerce!$B$76:$AD$76</c:f>
              <c:numCache>
                <c:formatCode>0</c:formatCode>
                <c:ptCount val="29"/>
                <c:pt idx="0">
                  <c:v>100</c:v>
                </c:pt>
                <c:pt idx="1">
                  <c:v>99.101414638275969</c:v>
                </c:pt>
                <c:pt idx="2">
                  <c:v>99.544270898229144</c:v>
                </c:pt>
                <c:pt idx="3">
                  <c:v>101.18440274668852</c:v>
                </c:pt>
                <c:pt idx="4">
                  <c:v>103.67938324345846</c:v>
                </c:pt>
                <c:pt idx="5">
                  <c:v>104.02957992850668</c:v>
                </c:pt>
                <c:pt idx="6">
                  <c:v>107.21038764113788</c:v>
                </c:pt>
                <c:pt idx="7">
                  <c:v>109.16226915204493</c:v>
                </c:pt>
                <c:pt idx="8">
                  <c:v>110.86688034137397</c:v>
                </c:pt>
                <c:pt idx="9">
                  <c:v>111.61915055572533</c:v>
                </c:pt>
                <c:pt idx="10">
                  <c:v>110.85022318648683</c:v>
                </c:pt>
                <c:pt idx="11">
                  <c:v>111.65830226859144</c:v>
                </c:pt>
                <c:pt idx="12">
                  <c:v>111.80222610267153</c:v>
                </c:pt>
                <c:pt idx="13">
                  <c:v>111.82769009695726</c:v>
                </c:pt>
                <c:pt idx="14">
                  <c:v>113.98566182569274</c:v>
                </c:pt>
                <c:pt idx="15">
                  <c:v>114.16080127411419</c:v>
                </c:pt>
                <c:pt idx="16">
                  <c:v>114.16733311269446</c:v>
                </c:pt>
                <c:pt idx="17">
                  <c:v>114.83472187966484</c:v>
                </c:pt>
                <c:pt idx="18">
                  <c:v>113.41773760979513</c:v>
                </c:pt>
                <c:pt idx="19">
                  <c:v>112.69856910366339</c:v>
                </c:pt>
                <c:pt idx="20">
                  <c:v>112.78339009775348</c:v>
                </c:pt>
                <c:pt idx="21">
                  <c:v>113.46469006092259</c:v>
                </c:pt>
                <c:pt idx="22">
                  <c:v>116.08560193720069</c:v>
                </c:pt>
                <c:pt idx="23">
                  <c:v>114.71132996235853</c:v>
                </c:pt>
                <c:pt idx="24">
                  <c:v>113.61872964908181</c:v>
                </c:pt>
                <c:pt idx="25">
                  <c:v>108.73830109562755</c:v>
                </c:pt>
                <c:pt idx="26">
                  <c:v>112.1138267385972</c:v>
                </c:pt>
                <c:pt idx="27">
                  <c:v>114.65999306999848</c:v>
                </c:pt>
                <c:pt idx="28">
                  <c:v>114.25381623345578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41-43C6-8F65-799CA83BBDA8}"/>
            </c:ext>
          </c:extLst>
        </c:ser>
        <c:ser>
          <c:idx val="6"/>
          <c:order val="6"/>
          <c:tx>
            <c:strRef>
              <c:f>commerce!$A$77</c:f>
              <c:strCache>
                <c:ptCount val="1"/>
                <c:pt idx="0">
                  <c:v>Italie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commerce!$B$70:$AD$70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commerce!$B$77:$AD$77</c:f>
              <c:numCache>
                <c:formatCode>0</c:formatCode>
                <c:ptCount val="29"/>
                <c:pt idx="0">
                  <c:v>100</c:v>
                </c:pt>
                <c:pt idx="1">
                  <c:v>98.539043418858569</c:v>
                </c:pt>
                <c:pt idx="2">
                  <c:v>96.334650026515561</c:v>
                </c:pt>
                <c:pt idx="3">
                  <c:v>94.90482936000214</c:v>
                </c:pt>
                <c:pt idx="4">
                  <c:v>94.479962176364651</c:v>
                </c:pt>
                <c:pt idx="5">
                  <c:v>94.208324590700798</c:v>
                </c:pt>
                <c:pt idx="6">
                  <c:v>95.124545761185104</c:v>
                </c:pt>
                <c:pt idx="7">
                  <c:v>95.951121752186481</c:v>
                </c:pt>
                <c:pt idx="8">
                  <c:v>95.964023337787154</c:v>
                </c:pt>
                <c:pt idx="9">
                  <c:v>96.134601780303129</c:v>
                </c:pt>
                <c:pt idx="10">
                  <c:v>94.892160038576833</c:v>
                </c:pt>
                <c:pt idx="11">
                  <c:v>96.078048925236786</c:v>
                </c:pt>
                <c:pt idx="12">
                  <c:v>94.468254083243764</c:v>
                </c:pt>
                <c:pt idx="13">
                  <c:v>94.826788669147049</c:v>
                </c:pt>
                <c:pt idx="14">
                  <c:v>92.729272384316047</c:v>
                </c:pt>
                <c:pt idx="15">
                  <c:v>94.924778288528074</c:v>
                </c:pt>
                <c:pt idx="16">
                  <c:v>95.013834016931881</c:v>
                </c:pt>
                <c:pt idx="17">
                  <c:v>94.427590219978356</c:v>
                </c:pt>
                <c:pt idx="18">
                  <c:v>93.859476126764946</c:v>
                </c:pt>
                <c:pt idx="19">
                  <c:v>92.214797497188343</c:v>
                </c:pt>
                <c:pt idx="20">
                  <c:v>90.850749000608886</c:v>
                </c:pt>
                <c:pt idx="21">
                  <c:v>89.302041371633365</c:v>
                </c:pt>
                <c:pt idx="22">
                  <c:v>90.082953968464807</c:v>
                </c:pt>
                <c:pt idx="23">
                  <c:v>89.061838308536935</c:v>
                </c:pt>
                <c:pt idx="24">
                  <c:v>89.256479015661156</c:v>
                </c:pt>
                <c:pt idx="25">
                  <c:v>84.722643540520778</c:v>
                </c:pt>
                <c:pt idx="26">
                  <c:v>83.817669594884165</c:v>
                </c:pt>
                <c:pt idx="27">
                  <c:v>83.007728449287711</c:v>
                </c:pt>
                <c:pt idx="28">
                  <c:v>82.031573240458812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41-43C6-8F65-799CA83BB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933728"/>
        <c:axId val="415612528"/>
      </c:lineChart>
      <c:catAx>
        <c:axId val="41593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5612528"/>
        <c:crosses val="autoZero"/>
        <c:auto val="1"/>
        <c:lblAlgn val="ctr"/>
        <c:lblOffset val="100"/>
        <c:noMultiLvlLbl val="0"/>
      </c:catAx>
      <c:valAx>
        <c:axId val="41561252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593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61729538709624E-2"/>
          <c:y val="5.0877807726562474E-2"/>
          <c:w val="0.70489340870008788"/>
          <c:h val="0.85792875877312191"/>
        </c:manualLayout>
      </c:layout>
      <c:lineChart>
        <c:grouping val="standard"/>
        <c:varyColors val="0"/>
        <c:ser>
          <c:idx val="0"/>
          <c:order val="0"/>
          <c:tx>
            <c:strRef>
              <c:f>'information publié'!$A$71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'information publié'!$B$70:$AD$70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'information publié'!$B$71:$AD$71</c:f>
              <c:numCache>
                <c:formatCode>0</c:formatCode>
                <c:ptCount val="29"/>
                <c:pt idx="0">
                  <c:v>100</c:v>
                </c:pt>
                <c:pt idx="1">
                  <c:v>107.35188651068017</c:v>
                </c:pt>
                <c:pt idx="2">
                  <c:v>110.1868249195638</c:v>
                </c:pt>
                <c:pt idx="3">
                  <c:v>111.28205439450163</c:v>
                </c:pt>
                <c:pt idx="4">
                  <c:v>111.65174088338239</c:v>
                </c:pt>
                <c:pt idx="5">
                  <c:v>105.88938988634598</c:v>
                </c:pt>
                <c:pt idx="6">
                  <c:v>106.90101655671695</c:v>
                </c:pt>
                <c:pt idx="7">
                  <c:v>101.89718623509978</c:v>
                </c:pt>
                <c:pt idx="8">
                  <c:v>102.12403219339751</c:v>
                </c:pt>
                <c:pt idx="9">
                  <c:v>104.45891022901567</c:v>
                </c:pt>
                <c:pt idx="10">
                  <c:v>108.0161748107016</c:v>
                </c:pt>
                <c:pt idx="11">
                  <c:v>107.29358656742063</c:v>
                </c:pt>
                <c:pt idx="12">
                  <c:v>107.15748155357173</c:v>
                </c:pt>
                <c:pt idx="13">
                  <c:v>107.58431390125706</c:v>
                </c:pt>
                <c:pt idx="14">
                  <c:v>108.23734371333768</c:v>
                </c:pt>
                <c:pt idx="15">
                  <c:v>104.7776113005684</c:v>
                </c:pt>
                <c:pt idx="16">
                  <c:v>102.95070899931534</c:v>
                </c:pt>
                <c:pt idx="17">
                  <c:v>99.899610565577433</c:v>
                </c:pt>
                <c:pt idx="18">
                  <c:v>97.660710216323437</c:v>
                </c:pt>
                <c:pt idx="19">
                  <c:v>95.184629604331633</c:v>
                </c:pt>
                <c:pt idx="20">
                  <c:v>94.311845408989612</c:v>
                </c:pt>
                <c:pt idx="21">
                  <c:v>91.743763275629988</c:v>
                </c:pt>
                <c:pt idx="22">
                  <c:v>89.496277923380092</c:v>
                </c:pt>
                <c:pt idx="23">
                  <c:v>87.174268286784084</c:v>
                </c:pt>
                <c:pt idx="24">
                  <c:v>85.94333152545677</c:v>
                </c:pt>
                <c:pt idx="25">
                  <c:v>86.828158184329695</c:v>
                </c:pt>
                <c:pt idx="26">
                  <c:v>84.203415517833264</c:v>
                </c:pt>
                <c:pt idx="27">
                  <c:v>76.847904283379037</c:v>
                </c:pt>
                <c:pt idx="28">
                  <c:v>80.256292442060612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13-471D-AB48-E7D35F88ACF4}"/>
            </c:ext>
          </c:extLst>
        </c:ser>
        <c:ser>
          <c:idx val="1"/>
          <c:order val="1"/>
          <c:tx>
            <c:strRef>
              <c:f>'information publié'!$A$72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'information publié'!$B$70:$AD$70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'information publié'!$B$72:$AD$72</c:f>
              <c:numCache>
                <c:formatCode>0</c:formatCode>
                <c:ptCount val="29"/>
                <c:pt idx="0">
                  <c:v>100</c:v>
                </c:pt>
                <c:pt idx="1">
                  <c:v>105.60455964903403</c:v>
                </c:pt>
                <c:pt idx="2">
                  <c:v>104.65998769878261</c:v>
                </c:pt>
                <c:pt idx="3">
                  <c:v>100.98415936760755</c:v>
                </c:pt>
                <c:pt idx="4">
                  <c:v>99.118089507345488</c:v>
                </c:pt>
                <c:pt idx="5">
                  <c:v>95.175264640637579</c:v>
                </c:pt>
                <c:pt idx="6">
                  <c:v>93.716946415625273</c:v>
                </c:pt>
                <c:pt idx="7">
                  <c:v>96.874268193449822</c:v>
                </c:pt>
                <c:pt idx="8">
                  <c:v>98.710443385967807</c:v>
                </c:pt>
                <c:pt idx="9">
                  <c:v>99.257184687438397</c:v>
                </c:pt>
                <c:pt idx="10">
                  <c:v>97.692402627080511</c:v>
                </c:pt>
                <c:pt idx="11">
                  <c:v>96.755276797234373</c:v>
                </c:pt>
                <c:pt idx="12">
                  <c:v>96.797194588602835</c:v>
                </c:pt>
                <c:pt idx="13">
                  <c:v>95.708506836324688</c:v>
                </c:pt>
                <c:pt idx="14">
                  <c:v>95.624550149626458</c:v>
                </c:pt>
                <c:pt idx="15">
                  <c:v>99.6058708051373</c:v>
                </c:pt>
                <c:pt idx="16">
                  <c:v>97.4658539234931</c:v>
                </c:pt>
                <c:pt idx="17">
                  <c:v>95.242398623887894</c:v>
                </c:pt>
                <c:pt idx="18">
                  <c:v>95.987899400638682</c:v>
                </c:pt>
                <c:pt idx="19">
                  <c:v>94.258510828636588</c:v>
                </c:pt>
                <c:pt idx="20">
                  <c:v>87.459475838786574</c:v>
                </c:pt>
                <c:pt idx="21">
                  <c:v>86.115464847942107</c:v>
                </c:pt>
                <c:pt idx="22">
                  <c:v>84.491074379797411</c:v>
                </c:pt>
                <c:pt idx="23">
                  <c:v>84.376864044072335</c:v>
                </c:pt>
                <c:pt idx="24">
                  <c:v>84.114169488346604</c:v>
                </c:pt>
                <c:pt idx="25">
                  <c:v>85.619070227328578</c:v>
                </c:pt>
                <c:pt idx="26">
                  <c:v>85.153443755731345</c:v>
                </c:pt>
                <c:pt idx="27">
                  <c:v>82.805699681507363</c:v>
                </c:pt>
                <c:pt idx="28">
                  <c:v>76.329310003077723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13-471D-AB48-E7D35F88ACF4}"/>
            </c:ext>
          </c:extLst>
        </c:ser>
        <c:ser>
          <c:idx val="2"/>
          <c:order val="2"/>
          <c:tx>
            <c:strRef>
              <c:f>'information publié'!$A$73</c:f>
              <c:strCache>
                <c:ptCount val="1"/>
                <c:pt idx="0">
                  <c:v>U.E. - 27 pays </c:v>
                </c:pt>
              </c:strCache>
            </c:strRef>
          </c:tx>
          <c:spPr>
            <a:ln w="571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'information publié'!$B$70:$AD$70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'information publié'!$B$73:$AD$73</c:f>
              <c:numCache>
                <c:formatCode>0</c:formatCode>
                <c:ptCount val="29"/>
                <c:pt idx="0">
                  <c:v>100</c:v>
                </c:pt>
                <c:pt idx="1">
                  <c:v>99.175342050214553</c:v>
                </c:pt>
                <c:pt idx="2">
                  <c:v>99.284775866970008</c:v>
                </c:pt>
                <c:pt idx="3">
                  <c:v>98.383434336721876</c:v>
                </c:pt>
                <c:pt idx="4">
                  <c:v>96.91461020398215</c:v>
                </c:pt>
                <c:pt idx="5">
                  <c:v>95.296150097474424</c:v>
                </c:pt>
                <c:pt idx="6">
                  <c:v>94.137892117322892</c:v>
                </c:pt>
                <c:pt idx="7">
                  <c:v>93.537817729938169</c:v>
                </c:pt>
                <c:pt idx="8">
                  <c:v>94.168113590039056</c:v>
                </c:pt>
                <c:pt idx="9">
                  <c:v>92.982614298377669</c:v>
                </c:pt>
                <c:pt idx="10">
                  <c:v>92.642556398910003</c:v>
                </c:pt>
                <c:pt idx="11">
                  <c:v>90.776678896224226</c:v>
                </c:pt>
                <c:pt idx="12">
                  <c:v>86.942657924483669</c:v>
                </c:pt>
                <c:pt idx="13">
                  <c:v>84.817992676553047</c:v>
                </c:pt>
                <c:pt idx="14">
                  <c:v>81.979061949775982</c:v>
                </c:pt>
                <c:pt idx="15">
                  <c:v>82.124157556338204</c:v>
                </c:pt>
                <c:pt idx="16">
                  <c:v>80.098895870091326</c:v>
                </c:pt>
                <c:pt idx="17">
                  <c:v>77.590162086735162</c:v>
                </c:pt>
                <c:pt idx="18">
                  <c:v>75.971532257310002</c:v>
                </c:pt>
                <c:pt idx="19">
                  <c:v>73.998412001715536</c:v>
                </c:pt>
                <c:pt idx="20">
                  <c:v>71.25996884796794</c:v>
                </c:pt>
                <c:pt idx="21">
                  <c:v>70.640821157844087</c:v>
                </c:pt>
                <c:pt idx="22">
                  <c:v>70.301588446252168</c:v>
                </c:pt>
                <c:pt idx="23">
                  <c:v>69.934909917675441</c:v>
                </c:pt>
                <c:pt idx="24">
                  <c:v>69.324011720583371</c:v>
                </c:pt>
                <c:pt idx="25">
                  <c:v>68.702924895865294</c:v>
                </c:pt>
                <c:pt idx="26">
                  <c:v>68.742502185534221</c:v>
                </c:pt>
                <c:pt idx="27">
                  <c:v>65.234794550586699</c:v>
                </c:pt>
                <c:pt idx="28">
                  <c:v>63.015711147999042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13-471D-AB48-E7D35F88ACF4}"/>
            </c:ext>
          </c:extLst>
        </c:ser>
        <c:ser>
          <c:idx val="3"/>
          <c:order val="3"/>
          <c:tx>
            <c:strRef>
              <c:f>'information publié'!$A$74</c:f>
              <c:strCache>
                <c:ptCount val="1"/>
                <c:pt idx="0">
                  <c:v>France</c:v>
                </c:pt>
              </c:strCache>
            </c:strRef>
          </c:tx>
          <c:spPr>
            <a:ln w="571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'information publié'!$B$70:$AD$70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'information publié'!$B$74:$AD$74</c:f>
              <c:numCache>
                <c:formatCode>0</c:formatCode>
                <c:ptCount val="29"/>
                <c:pt idx="0">
                  <c:v>100</c:v>
                </c:pt>
                <c:pt idx="1">
                  <c:v>102.01819890050649</c:v>
                </c:pt>
                <c:pt idx="2">
                  <c:v>100.5117841409553</c:v>
                </c:pt>
                <c:pt idx="3">
                  <c:v>100.22844059677662</c:v>
                </c:pt>
                <c:pt idx="4">
                  <c:v>99.63823986366755</c:v>
                </c:pt>
                <c:pt idx="5">
                  <c:v>97.810102089090563</c:v>
                </c:pt>
                <c:pt idx="6">
                  <c:v>98.001318891367305</c:v>
                </c:pt>
                <c:pt idx="7">
                  <c:v>97.242550337087991</c:v>
                </c:pt>
                <c:pt idx="8">
                  <c:v>98.053794310390529</c:v>
                </c:pt>
                <c:pt idx="9">
                  <c:v>96.629993371552146</c:v>
                </c:pt>
                <c:pt idx="10">
                  <c:v>97.884363830987141</c:v>
                </c:pt>
                <c:pt idx="11">
                  <c:v>95.804641125332978</c:v>
                </c:pt>
                <c:pt idx="12">
                  <c:v>92.590327140827199</c:v>
                </c:pt>
                <c:pt idx="13">
                  <c:v>90.603490836470897</c:v>
                </c:pt>
                <c:pt idx="14">
                  <c:v>93.013491145494882</c:v>
                </c:pt>
                <c:pt idx="15">
                  <c:v>91.6542102228332</c:v>
                </c:pt>
                <c:pt idx="16">
                  <c:v>87.530574537117587</c:v>
                </c:pt>
                <c:pt idx="17">
                  <c:v>82.541542612468788</c:v>
                </c:pt>
                <c:pt idx="18">
                  <c:v>81.47216844933979</c:v>
                </c:pt>
                <c:pt idx="19">
                  <c:v>79.778738506401439</c:v>
                </c:pt>
                <c:pt idx="20">
                  <c:v>77.280878087095729</c:v>
                </c:pt>
                <c:pt idx="21">
                  <c:v>78.418769517042705</c:v>
                </c:pt>
                <c:pt idx="22">
                  <c:v>78.066471414700075</c:v>
                </c:pt>
                <c:pt idx="23">
                  <c:v>77.796680712671957</c:v>
                </c:pt>
                <c:pt idx="24">
                  <c:v>75.379653313889747</c:v>
                </c:pt>
                <c:pt idx="25">
                  <c:v>76.50187080452497</c:v>
                </c:pt>
                <c:pt idx="26">
                  <c:v>76.969227769202774</c:v>
                </c:pt>
                <c:pt idx="27">
                  <c:v>66.501235321416218</c:v>
                </c:pt>
                <c:pt idx="28">
                  <c:v>62.107780515128084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13-471D-AB48-E7D35F88ACF4}"/>
            </c:ext>
          </c:extLst>
        </c:ser>
        <c:ser>
          <c:idx val="4"/>
          <c:order val="4"/>
          <c:tx>
            <c:strRef>
              <c:f>'information publié'!$A$75</c:f>
              <c:strCache>
                <c:ptCount val="1"/>
                <c:pt idx="0">
                  <c:v>Espagne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'information publié'!$B$70:$AD$70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'information publié'!$B$75:$AD$75</c:f>
              <c:numCache>
                <c:formatCode>0</c:formatCode>
                <c:ptCount val="29"/>
                <c:pt idx="0">
                  <c:v>100</c:v>
                </c:pt>
                <c:pt idx="1">
                  <c:v>100.81588200445725</c:v>
                </c:pt>
                <c:pt idx="2">
                  <c:v>103.91606301527771</c:v>
                </c:pt>
                <c:pt idx="3">
                  <c:v>109.25126458797838</c:v>
                </c:pt>
                <c:pt idx="4">
                  <c:v>113.78444120825296</c:v>
                </c:pt>
                <c:pt idx="5">
                  <c:v>109.36360106422769</c:v>
                </c:pt>
                <c:pt idx="6">
                  <c:v>108.78652573533682</c:v>
                </c:pt>
                <c:pt idx="7">
                  <c:v>110.27211987504182</c:v>
                </c:pt>
                <c:pt idx="8">
                  <c:v>110.03861714576439</c:v>
                </c:pt>
                <c:pt idx="9">
                  <c:v>107.85314145560075</c:v>
                </c:pt>
                <c:pt idx="10">
                  <c:v>104.70096392189345</c:v>
                </c:pt>
                <c:pt idx="11">
                  <c:v>102.96851028910305</c:v>
                </c:pt>
                <c:pt idx="12">
                  <c:v>101.27495355672596</c:v>
                </c:pt>
                <c:pt idx="13">
                  <c:v>97.81592812574759</c:v>
                </c:pt>
                <c:pt idx="14">
                  <c:v>98.536522780369864</c:v>
                </c:pt>
                <c:pt idx="15">
                  <c:v>93.054666178554072</c:v>
                </c:pt>
                <c:pt idx="16">
                  <c:v>90.076797233201859</c:v>
                </c:pt>
                <c:pt idx="17">
                  <c:v>86.940719411492523</c:v>
                </c:pt>
                <c:pt idx="18">
                  <c:v>81.931104874281772</c:v>
                </c:pt>
                <c:pt idx="19">
                  <c:v>74.985540354459417</c:v>
                </c:pt>
                <c:pt idx="20">
                  <c:v>72.463057159442485</c:v>
                </c:pt>
                <c:pt idx="21">
                  <c:v>70.376106004579057</c:v>
                </c:pt>
                <c:pt idx="22">
                  <c:v>69.445114362061062</c:v>
                </c:pt>
                <c:pt idx="23">
                  <c:v>66.813538551555524</c:v>
                </c:pt>
                <c:pt idx="24">
                  <c:v>66.060936351286117</c:v>
                </c:pt>
                <c:pt idx="25">
                  <c:v>61.863007904850065</c:v>
                </c:pt>
                <c:pt idx="26">
                  <c:v>61.652236287338411</c:v>
                </c:pt>
                <c:pt idx="27">
                  <c:v>60.885213725973195</c:v>
                </c:pt>
                <c:pt idx="28">
                  <c:v>58.938118656065278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13-471D-AB48-E7D35F88ACF4}"/>
            </c:ext>
          </c:extLst>
        </c:ser>
        <c:ser>
          <c:idx val="5"/>
          <c:order val="5"/>
          <c:tx>
            <c:strRef>
              <c:f>'information publié'!$A$76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'information publié'!$B$70:$AD$70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'information publié'!$B$76:$AD$76</c:f>
              <c:numCache>
                <c:formatCode>0</c:formatCode>
                <c:ptCount val="29"/>
                <c:pt idx="0">
                  <c:v>100</c:v>
                </c:pt>
                <c:pt idx="1">
                  <c:v>94.891148186377364</c:v>
                </c:pt>
                <c:pt idx="2">
                  <c:v>95.043235342647392</c:v>
                </c:pt>
                <c:pt idx="3">
                  <c:v>91.240799780865657</c:v>
                </c:pt>
                <c:pt idx="4">
                  <c:v>86.005100814261866</c:v>
                </c:pt>
                <c:pt idx="5">
                  <c:v>85.393485490810377</c:v>
                </c:pt>
                <c:pt idx="6">
                  <c:v>83.776289202218848</c:v>
                </c:pt>
                <c:pt idx="7">
                  <c:v>82.116407686567541</c:v>
                </c:pt>
                <c:pt idx="8">
                  <c:v>82.357777658078334</c:v>
                </c:pt>
                <c:pt idx="9">
                  <c:v>81.843429405036289</c:v>
                </c:pt>
                <c:pt idx="10">
                  <c:v>82.455744998755065</c:v>
                </c:pt>
                <c:pt idx="11">
                  <c:v>80.639557558731951</c:v>
                </c:pt>
                <c:pt idx="12">
                  <c:v>74.191998464979307</c:v>
                </c:pt>
                <c:pt idx="13">
                  <c:v>70.900502486102326</c:v>
                </c:pt>
                <c:pt idx="14">
                  <c:v>65.351224906773524</c:v>
                </c:pt>
                <c:pt idx="15">
                  <c:v>65.706914094940345</c:v>
                </c:pt>
                <c:pt idx="16">
                  <c:v>64.171899050888712</c:v>
                </c:pt>
                <c:pt idx="17">
                  <c:v>61.875663773289006</c:v>
                </c:pt>
                <c:pt idx="18">
                  <c:v>60.861685781421528</c:v>
                </c:pt>
                <c:pt idx="19">
                  <c:v>59.996475098831262</c:v>
                </c:pt>
                <c:pt idx="20">
                  <c:v>58.40101841124784</c:v>
                </c:pt>
                <c:pt idx="21">
                  <c:v>57.67709179710058</c:v>
                </c:pt>
                <c:pt idx="22">
                  <c:v>57.656693897374076</c:v>
                </c:pt>
                <c:pt idx="23">
                  <c:v>57.63742836701978</c:v>
                </c:pt>
                <c:pt idx="24">
                  <c:v>57.124144308265421</c:v>
                </c:pt>
                <c:pt idx="25">
                  <c:v>56.642358211987556</c:v>
                </c:pt>
                <c:pt idx="26">
                  <c:v>57.776749316257359</c:v>
                </c:pt>
                <c:pt idx="27">
                  <c:v>54.682914044927188</c:v>
                </c:pt>
                <c:pt idx="28">
                  <c:v>53.938544518659192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13-471D-AB48-E7D35F88ACF4}"/>
            </c:ext>
          </c:extLst>
        </c:ser>
        <c:ser>
          <c:idx val="6"/>
          <c:order val="6"/>
          <c:tx>
            <c:strRef>
              <c:f>'information publié'!$A$77</c:f>
              <c:strCache>
                <c:ptCount val="1"/>
                <c:pt idx="0">
                  <c:v>Italie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'information publié'!$B$70:$AD$70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'information publié'!$B$77:$AD$77</c:f>
              <c:numCache>
                <c:formatCode>0</c:formatCode>
                <c:ptCount val="29"/>
                <c:pt idx="0">
                  <c:v>100</c:v>
                </c:pt>
                <c:pt idx="1">
                  <c:v>99.066493319981063</c:v>
                </c:pt>
                <c:pt idx="2">
                  <c:v>98.603746934734247</c:v>
                </c:pt>
                <c:pt idx="3">
                  <c:v>98.158074562696555</c:v>
                </c:pt>
                <c:pt idx="4">
                  <c:v>95.269966345959645</c:v>
                </c:pt>
                <c:pt idx="5">
                  <c:v>92.104268956738352</c:v>
                </c:pt>
                <c:pt idx="6">
                  <c:v>89.700656690679139</c:v>
                </c:pt>
                <c:pt idx="7">
                  <c:v>90.296709099451448</c:v>
                </c:pt>
                <c:pt idx="8">
                  <c:v>89.342033389156356</c:v>
                </c:pt>
                <c:pt idx="9">
                  <c:v>88.737517549457095</c:v>
                </c:pt>
                <c:pt idx="10">
                  <c:v>88.406739511181883</c:v>
                </c:pt>
                <c:pt idx="11">
                  <c:v>87.284351124991588</c:v>
                </c:pt>
                <c:pt idx="12">
                  <c:v>83.045123181268394</c:v>
                </c:pt>
                <c:pt idx="13">
                  <c:v>79.808510062549018</c:v>
                </c:pt>
                <c:pt idx="14">
                  <c:v>76.196256464061165</c:v>
                </c:pt>
                <c:pt idx="15">
                  <c:v>77.309760893889106</c:v>
                </c:pt>
                <c:pt idx="16">
                  <c:v>76.608254871274966</c:v>
                </c:pt>
                <c:pt idx="17">
                  <c:v>76.483309773763494</c:v>
                </c:pt>
                <c:pt idx="18">
                  <c:v>72.419240621708653</c:v>
                </c:pt>
                <c:pt idx="19">
                  <c:v>70.085323797878658</c:v>
                </c:pt>
                <c:pt idx="20">
                  <c:v>69.257400558256975</c:v>
                </c:pt>
                <c:pt idx="21">
                  <c:v>68.529653940789302</c:v>
                </c:pt>
                <c:pt idx="22">
                  <c:v>69.533695928441588</c:v>
                </c:pt>
                <c:pt idx="23">
                  <c:v>69.331759039654315</c:v>
                </c:pt>
                <c:pt idx="24">
                  <c:v>67.361422749175901</c:v>
                </c:pt>
                <c:pt idx="25">
                  <c:v>63.246578741796455</c:v>
                </c:pt>
                <c:pt idx="26">
                  <c:v>61.442753756854039</c:v>
                </c:pt>
                <c:pt idx="27">
                  <c:v>56.741542785414559</c:v>
                </c:pt>
                <c:pt idx="28">
                  <c:v>53.20883969802361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13-471D-AB48-E7D35F88A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933728"/>
        <c:axId val="415612528"/>
      </c:lineChart>
      <c:catAx>
        <c:axId val="41593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5612528"/>
        <c:crosses val="autoZero"/>
        <c:auto val="1"/>
        <c:lblAlgn val="ctr"/>
        <c:lblOffset val="100"/>
        <c:noMultiLvlLbl val="0"/>
      </c:catAx>
      <c:valAx>
        <c:axId val="4156125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593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61729538709624E-2"/>
          <c:y val="5.0877807726562474E-2"/>
          <c:w val="0.70489340870008788"/>
          <c:h val="0.85792875877312191"/>
        </c:manualLayout>
      </c:layout>
      <c:lineChart>
        <c:grouping val="standard"/>
        <c:varyColors val="0"/>
        <c:ser>
          <c:idx val="0"/>
          <c:order val="0"/>
          <c:tx>
            <c:strRef>
              <c:f>'financier publié'!$A$71</c:f>
              <c:strCache>
                <c:ptCount val="1"/>
                <c:pt idx="0">
                  <c:v>Allemagne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'financier publié'!$B$70:$AD$70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'financier publié'!$B$71:$AD$71</c:f>
              <c:numCache>
                <c:formatCode>0</c:formatCode>
                <c:ptCount val="29"/>
                <c:pt idx="0">
                  <c:v>100</c:v>
                </c:pt>
                <c:pt idx="1">
                  <c:v>102.4886062899852</c:v>
                </c:pt>
                <c:pt idx="2">
                  <c:v>105.38335626004279</c:v>
                </c:pt>
                <c:pt idx="3">
                  <c:v>98.000122535330618</c:v>
                </c:pt>
                <c:pt idx="4">
                  <c:v>105.83747944922237</c:v>
                </c:pt>
                <c:pt idx="5">
                  <c:v>97.868793367172159</c:v>
                </c:pt>
                <c:pt idx="6">
                  <c:v>95.040474631656522</c:v>
                </c:pt>
                <c:pt idx="7">
                  <c:v>107.32490348095895</c:v>
                </c:pt>
                <c:pt idx="8">
                  <c:v>140.81724176354976</c:v>
                </c:pt>
                <c:pt idx="9">
                  <c:v>170.79910208789812</c:v>
                </c:pt>
                <c:pt idx="10">
                  <c:v>170.35448298024255</c:v>
                </c:pt>
                <c:pt idx="11">
                  <c:v>177.35304784981736</c:v>
                </c:pt>
                <c:pt idx="12">
                  <c:v>164.84556118409057</c:v>
                </c:pt>
                <c:pt idx="13">
                  <c:v>155.4967111938995</c:v>
                </c:pt>
                <c:pt idx="14">
                  <c:v>175.85734427152352</c:v>
                </c:pt>
                <c:pt idx="15">
                  <c:v>174.60773011159606</c:v>
                </c:pt>
                <c:pt idx="16">
                  <c:v>171.25488560762869</c:v>
                </c:pt>
                <c:pt idx="17">
                  <c:v>172.83970129295622</c:v>
                </c:pt>
                <c:pt idx="18">
                  <c:v>157.87112349012119</c:v>
                </c:pt>
                <c:pt idx="19">
                  <c:v>165.46526911885402</c:v>
                </c:pt>
                <c:pt idx="20">
                  <c:v>165.1091893468859</c:v>
                </c:pt>
                <c:pt idx="21">
                  <c:v>167.0284333380373</c:v>
                </c:pt>
                <c:pt idx="22">
                  <c:v>161.11664359442702</c:v>
                </c:pt>
                <c:pt idx="23">
                  <c:v>171.05651622929375</c:v>
                </c:pt>
                <c:pt idx="24">
                  <c:v>168.63578014725474</c:v>
                </c:pt>
                <c:pt idx="25">
                  <c:v>164.39989962843353</c:v>
                </c:pt>
                <c:pt idx="26">
                  <c:v>168.35033038631687</c:v>
                </c:pt>
                <c:pt idx="27">
                  <c:v>166.2926499290817</c:v>
                </c:pt>
                <c:pt idx="28">
                  <c:v>168.16596697637343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CB-46D1-A5AD-55423396A0BE}"/>
            </c:ext>
          </c:extLst>
        </c:ser>
        <c:ser>
          <c:idx val="1"/>
          <c:order val="1"/>
          <c:tx>
            <c:strRef>
              <c:f>'financier publié'!$A$72</c:f>
              <c:strCache>
                <c:ptCount val="1"/>
                <c:pt idx="0">
                  <c:v>Italie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'financier publié'!$B$70:$AD$70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'financier publié'!$B$72:$AD$72</c:f>
              <c:numCache>
                <c:formatCode>0</c:formatCode>
                <c:ptCount val="29"/>
                <c:pt idx="0">
                  <c:v>100</c:v>
                </c:pt>
                <c:pt idx="1">
                  <c:v>97.473566221273103</c:v>
                </c:pt>
                <c:pt idx="2">
                  <c:v>89.379236869541188</c:v>
                </c:pt>
                <c:pt idx="3">
                  <c:v>99.37784994851269</c:v>
                </c:pt>
                <c:pt idx="4">
                  <c:v>109.086758695052</c:v>
                </c:pt>
                <c:pt idx="5">
                  <c:v>111.8493136357593</c:v>
                </c:pt>
                <c:pt idx="6">
                  <c:v>118.95308422332789</c:v>
                </c:pt>
                <c:pt idx="7">
                  <c:v>120.23064018727057</c:v>
                </c:pt>
                <c:pt idx="8">
                  <c:v>129.69918765648401</c:v>
                </c:pt>
                <c:pt idx="9">
                  <c:v>125.80380969334408</c:v>
                </c:pt>
                <c:pt idx="10">
                  <c:v>126.44991297507661</c:v>
                </c:pt>
                <c:pt idx="11">
                  <c:v>125.9648820380971</c:v>
                </c:pt>
                <c:pt idx="12">
                  <c:v>128.41702029571223</c:v>
                </c:pt>
                <c:pt idx="13">
                  <c:v>125.64584607977449</c:v>
                </c:pt>
                <c:pt idx="14">
                  <c:v>109.7620010710382</c:v>
                </c:pt>
                <c:pt idx="15">
                  <c:v>113.20309473499415</c:v>
                </c:pt>
                <c:pt idx="16">
                  <c:v>114.72894730404342</c:v>
                </c:pt>
                <c:pt idx="17">
                  <c:v>112.55756854039656</c:v>
                </c:pt>
                <c:pt idx="18">
                  <c:v>120.12031879334512</c:v>
                </c:pt>
                <c:pt idx="19">
                  <c:v>124.9027657386581</c:v>
                </c:pt>
                <c:pt idx="20">
                  <c:v>121.86886457089486</c:v>
                </c:pt>
                <c:pt idx="21">
                  <c:v>115.58209264005296</c:v>
                </c:pt>
                <c:pt idx="22">
                  <c:v>111.81457001132775</c:v>
                </c:pt>
                <c:pt idx="23">
                  <c:v>110.54033315445804</c:v>
                </c:pt>
                <c:pt idx="24">
                  <c:v>110.33872502108734</c:v>
                </c:pt>
                <c:pt idx="25">
                  <c:v>106.99181131676869</c:v>
                </c:pt>
                <c:pt idx="26">
                  <c:v>101.5748536989324</c:v>
                </c:pt>
                <c:pt idx="27">
                  <c:v>111.91446726866997</c:v>
                </c:pt>
                <c:pt idx="28">
                  <c:v>135.77303638726096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CB-46D1-A5AD-55423396A0BE}"/>
            </c:ext>
          </c:extLst>
        </c:ser>
        <c:ser>
          <c:idx val="2"/>
          <c:order val="2"/>
          <c:tx>
            <c:strRef>
              <c:f>'financier publié'!$A$73</c:f>
              <c:strCache>
                <c:ptCount val="1"/>
                <c:pt idx="0">
                  <c:v>U.E. - 27 pays 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'financier publié'!$B$70:$AD$70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'financier publié'!$B$73:$AD$73</c:f>
              <c:numCache>
                <c:formatCode>0</c:formatCode>
                <c:ptCount val="29"/>
                <c:pt idx="0">
                  <c:v>100</c:v>
                </c:pt>
                <c:pt idx="1">
                  <c:v>99.485688060794004</c:v>
                </c:pt>
                <c:pt idx="2">
                  <c:v>98.371765621174234</c:v>
                </c:pt>
                <c:pt idx="3">
                  <c:v>95.854101420413812</c:v>
                </c:pt>
                <c:pt idx="4">
                  <c:v>99.873104495225803</c:v>
                </c:pt>
                <c:pt idx="5">
                  <c:v>99.059722977541369</c:v>
                </c:pt>
                <c:pt idx="6">
                  <c:v>99.609716632342</c:v>
                </c:pt>
                <c:pt idx="7">
                  <c:v>102.22560614911198</c:v>
                </c:pt>
                <c:pt idx="8">
                  <c:v>113.11824172489533</c:v>
                </c:pt>
                <c:pt idx="9">
                  <c:v>119.09323174823432</c:v>
                </c:pt>
                <c:pt idx="10">
                  <c:v>119.99652554339757</c:v>
                </c:pt>
                <c:pt idx="11">
                  <c:v>122.01349232762486</c:v>
                </c:pt>
                <c:pt idx="12">
                  <c:v>119.48819315238393</c:v>
                </c:pt>
                <c:pt idx="13">
                  <c:v>115.86048043281923</c:v>
                </c:pt>
                <c:pt idx="14">
                  <c:v>119.16526790992039</c:v>
                </c:pt>
                <c:pt idx="15">
                  <c:v>123.46544787247421</c:v>
                </c:pt>
                <c:pt idx="16">
                  <c:v>121.31441969781478</c:v>
                </c:pt>
                <c:pt idx="17">
                  <c:v>122.844162207951</c:v>
                </c:pt>
                <c:pt idx="18">
                  <c:v>120.93999689100792</c:v>
                </c:pt>
                <c:pt idx="19">
                  <c:v>126.12552812136435</c:v>
                </c:pt>
                <c:pt idx="20">
                  <c:v>123.00355628714519</c:v>
                </c:pt>
                <c:pt idx="21">
                  <c:v>121.74392365261045</c:v>
                </c:pt>
                <c:pt idx="22">
                  <c:v>119.6497080112546</c:v>
                </c:pt>
                <c:pt idx="23">
                  <c:v>120.81061554835463</c:v>
                </c:pt>
                <c:pt idx="24">
                  <c:v>118.85367176333932</c:v>
                </c:pt>
                <c:pt idx="25">
                  <c:v>118.4074904315767</c:v>
                </c:pt>
                <c:pt idx="26">
                  <c:v>118.13651452465336</c:v>
                </c:pt>
                <c:pt idx="27">
                  <c:v>118.85727715162058</c:v>
                </c:pt>
                <c:pt idx="28">
                  <c:v>126.16755851990642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CB-46D1-A5AD-55423396A0BE}"/>
            </c:ext>
          </c:extLst>
        </c:ser>
        <c:ser>
          <c:idx val="3"/>
          <c:order val="3"/>
          <c:tx>
            <c:strRef>
              <c:f>'financier publié'!$A$74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'financier publié'!$B$70:$AD$70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'financier publié'!$B$74:$AD$74</c:f>
              <c:numCache>
                <c:formatCode>0</c:formatCode>
                <c:ptCount val="29"/>
                <c:pt idx="0">
                  <c:v>100</c:v>
                </c:pt>
                <c:pt idx="1">
                  <c:v>98.128213681009285</c:v>
                </c:pt>
                <c:pt idx="2">
                  <c:v>92.219882552666959</c:v>
                </c:pt>
                <c:pt idx="3">
                  <c:v>86.853885491159318</c:v>
                </c:pt>
                <c:pt idx="4">
                  <c:v>86.934501344607114</c:v>
                </c:pt>
                <c:pt idx="5">
                  <c:v>91.758964622081535</c:v>
                </c:pt>
                <c:pt idx="6">
                  <c:v>90.244845235224219</c:v>
                </c:pt>
                <c:pt idx="7">
                  <c:v>89.057108768205097</c:v>
                </c:pt>
                <c:pt idx="8">
                  <c:v>93.935620528809665</c:v>
                </c:pt>
                <c:pt idx="9">
                  <c:v>99.510968897737797</c:v>
                </c:pt>
                <c:pt idx="10">
                  <c:v>96.70917956714348</c:v>
                </c:pt>
                <c:pt idx="11">
                  <c:v>91.607873908823237</c:v>
                </c:pt>
                <c:pt idx="12">
                  <c:v>94.371241398279324</c:v>
                </c:pt>
                <c:pt idx="13">
                  <c:v>90.364809879153256</c:v>
                </c:pt>
                <c:pt idx="14">
                  <c:v>100.66528862863547</c:v>
                </c:pt>
                <c:pt idx="15">
                  <c:v>100.06860477473094</c:v>
                </c:pt>
                <c:pt idx="16">
                  <c:v>99.079573309438686</c:v>
                </c:pt>
                <c:pt idx="17">
                  <c:v>100.14754307617144</c:v>
                </c:pt>
                <c:pt idx="18">
                  <c:v>100.79520804622332</c:v>
                </c:pt>
                <c:pt idx="19">
                  <c:v>107.04799094360024</c:v>
                </c:pt>
                <c:pt idx="20">
                  <c:v>109.08403911625177</c:v>
                </c:pt>
                <c:pt idx="21">
                  <c:v>110.43329358308998</c:v>
                </c:pt>
                <c:pt idx="22">
                  <c:v>109.09033901814453</c:v>
                </c:pt>
                <c:pt idx="23">
                  <c:v>109.67742183656397</c:v>
                </c:pt>
                <c:pt idx="24">
                  <c:v>108.96418851103678</c:v>
                </c:pt>
                <c:pt idx="25">
                  <c:v>108.60971415666381</c:v>
                </c:pt>
                <c:pt idx="26">
                  <c:v>110.83783150480255</c:v>
                </c:pt>
                <c:pt idx="27">
                  <c:v>108.26553095303181</c:v>
                </c:pt>
                <c:pt idx="28">
                  <c:v>117.66468597984536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CB-46D1-A5AD-55423396A0BE}"/>
            </c:ext>
          </c:extLst>
        </c:ser>
        <c:ser>
          <c:idx val="4"/>
          <c:order val="4"/>
          <c:tx>
            <c:strRef>
              <c:f>'financier publié'!$A$75</c:f>
              <c:strCache>
                <c:ptCount val="1"/>
                <c:pt idx="0">
                  <c:v>Espagne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'financier publié'!$B$70:$AD$70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'financier publié'!$B$75:$AD$75</c:f>
              <c:numCache>
                <c:formatCode>0</c:formatCode>
                <c:ptCount val="29"/>
                <c:pt idx="0">
                  <c:v>100</c:v>
                </c:pt>
                <c:pt idx="1">
                  <c:v>96.660624637079877</c:v>
                </c:pt>
                <c:pt idx="2">
                  <c:v>95.992360724754903</c:v>
                </c:pt>
                <c:pt idx="3">
                  <c:v>91.562861642853605</c:v>
                </c:pt>
                <c:pt idx="4">
                  <c:v>84.438514061017713</c:v>
                </c:pt>
                <c:pt idx="5">
                  <c:v>81.619508583689935</c:v>
                </c:pt>
                <c:pt idx="6">
                  <c:v>85.451415317589692</c:v>
                </c:pt>
                <c:pt idx="7">
                  <c:v>83.881387011476249</c:v>
                </c:pt>
                <c:pt idx="8">
                  <c:v>82.248153062332392</c:v>
                </c:pt>
                <c:pt idx="9">
                  <c:v>78.362586088929675</c:v>
                </c:pt>
                <c:pt idx="10">
                  <c:v>72.037790320144495</c:v>
                </c:pt>
                <c:pt idx="11">
                  <c:v>68.952808789414945</c:v>
                </c:pt>
                <c:pt idx="12">
                  <c:v>71.344713232593321</c:v>
                </c:pt>
                <c:pt idx="13">
                  <c:v>70.75743990385439</c:v>
                </c:pt>
                <c:pt idx="14">
                  <c:v>80.486652563145185</c:v>
                </c:pt>
                <c:pt idx="15">
                  <c:v>62.670709224391594</c:v>
                </c:pt>
                <c:pt idx="16">
                  <c:v>61.288220208545738</c:v>
                </c:pt>
                <c:pt idx="17">
                  <c:v>68.345137921991736</c:v>
                </c:pt>
                <c:pt idx="18">
                  <c:v>63.721307255015326</c:v>
                </c:pt>
                <c:pt idx="19">
                  <c:v>72.672674562274622</c:v>
                </c:pt>
                <c:pt idx="20">
                  <c:v>78.863924652849391</c:v>
                </c:pt>
                <c:pt idx="21">
                  <c:v>78.997566293631863</c:v>
                </c:pt>
                <c:pt idx="22">
                  <c:v>83.264275978522576</c:v>
                </c:pt>
                <c:pt idx="23">
                  <c:v>85.021647461806552</c:v>
                </c:pt>
                <c:pt idx="24">
                  <c:v>84.669109538823847</c:v>
                </c:pt>
                <c:pt idx="25">
                  <c:v>79.406569741552786</c:v>
                </c:pt>
                <c:pt idx="26">
                  <c:v>81.327908997073024</c:v>
                </c:pt>
                <c:pt idx="27">
                  <c:v>88.611142612470687</c:v>
                </c:pt>
                <c:pt idx="28">
                  <c:v>116.57871859443605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CB-46D1-A5AD-55423396A0BE}"/>
            </c:ext>
          </c:extLst>
        </c:ser>
        <c:ser>
          <c:idx val="5"/>
          <c:order val="5"/>
          <c:tx>
            <c:strRef>
              <c:f>'financier publié'!$A$76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'financier publié'!$B$70:$AD$70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'financier publié'!$B$76:$AD$76</c:f>
              <c:numCache>
                <c:formatCode>0</c:formatCode>
                <c:ptCount val="29"/>
                <c:pt idx="0">
                  <c:v>100</c:v>
                </c:pt>
                <c:pt idx="1">
                  <c:v>99.762797875077624</c:v>
                </c:pt>
                <c:pt idx="2">
                  <c:v>97.040047627210683</c:v>
                </c:pt>
                <c:pt idx="3">
                  <c:v>92.533270231157957</c:v>
                </c:pt>
                <c:pt idx="4">
                  <c:v>96.650747759740753</c:v>
                </c:pt>
                <c:pt idx="5">
                  <c:v>99.232114964488389</c:v>
                </c:pt>
                <c:pt idx="6">
                  <c:v>104.49985129492447</c:v>
                </c:pt>
                <c:pt idx="7">
                  <c:v>107.32461316043629</c:v>
                </c:pt>
                <c:pt idx="8">
                  <c:v>111.24916852895564</c:v>
                </c:pt>
                <c:pt idx="9">
                  <c:v>109.59991099970861</c:v>
                </c:pt>
                <c:pt idx="10">
                  <c:v>111.5152400179575</c:v>
                </c:pt>
                <c:pt idx="11">
                  <c:v>104.7732076220552</c:v>
                </c:pt>
                <c:pt idx="12">
                  <c:v>97.307371466950627</c:v>
                </c:pt>
                <c:pt idx="13">
                  <c:v>91.090251926025871</c:v>
                </c:pt>
                <c:pt idx="14">
                  <c:v>110.53534689382714</c:v>
                </c:pt>
                <c:pt idx="15">
                  <c:v>130.41273233313012</c:v>
                </c:pt>
                <c:pt idx="16">
                  <c:v>130.42296536583359</c:v>
                </c:pt>
                <c:pt idx="17">
                  <c:v>141.44668814513724</c:v>
                </c:pt>
                <c:pt idx="18">
                  <c:v>140.98048083792582</c:v>
                </c:pt>
                <c:pt idx="19">
                  <c:v>147.51202441617451</c:v>
                </c:pt>
                <c:pt idx="20">
                  <c:v>135.78623237773039</c:v>
                </c:pt>
                <c:pt idx="21">
                  <c:v>128.97869019588404</c:v>
                </c:pt>
                <c:pt idx="22">
                  <c:v>128.93281056207024</c:v>
                </c:pt>
                <c:pt idx="23">
                  <c:v>128.15518795898873</c:v>
                </c:pt>
                <c:pt idx="24">
                  <c:v>129.71736008222771</c:v>
                </c:pt>
                <c:pt idx="25">
                  <c:v>130.81746193436138</c:v>
                </c:pt>
                <c:pt idx="26">
                  <c:v>122.61517772484025</c:v>
                </c:pt>
                <c:pt idx="27">
                  <c:v>121.16231751435571</c:v>
                </c:pt>
                <c:pt idx="28">
                  <c:v>107.32156412238987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CB-46D1-A5AD-55423396A0BE}"/>
            </c:ext>
          </c:extLst>
        </c:ser>
        <c:ser>
          <c:idx val="6"/>
          <c:order val="6"/>
          <c:tx>
            <c:strRef>
              <c:f>'financier publié'!$A$77</c:f>
              <c:strCache>
                <c:ptCount val="1"/>
                <c:pt idx="0">
                  <c:v>France</c:v>
                </c:pt>
              </c:strCache>
            </c:strRef>
          </c:tx>
          <c:spPr>
            <a:ln w="571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'financier publié'!$B$70:$AD$70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'financier publié'!$B$77:$AD$77</c:f>
              <c:numCache>
                <c:formatCode>0</c:formatCode>
                <c:ptCount val="29"/>
                <c:pt idx="0">
                  <c:v>100</c:v>
                </c:pt>
                <c:pt idx="1">
                  <c:v>101.45382927714756</c:v>
                </c:pt>
                <c:pt idx="2">
                  <c:v>102.63004953464932</c:v>
                </c:pt>
                <c:pt idx="3">
                  <c:v>100.42416033420749</c:v>
                </c:pt>
                <c:pt idx="4">
                  <c:v>103.53382582605701</c:v>
                </c:pt>
                <c:pt idx="5">
                  <c:v>107.2211572741476</c:v>
                </c:pt>
                <c:pt idx="6">
                  <c:v>104.28858949230475</c:v>
                </c:pt>
                <c:pt idx="7">
                  <c:v>103.13829286431759</c:v>
                </c:pt>
                <c:pt idx="8">
                  <c:v>104.69216033138559</c:v>
                </c:pt>
                <c:pt idx="9">
                  <c:v>109.7297708270671</c:v>
                </c:pt>
                <c:pt idx="10">
                  <c:v>116.4095492137223</c:v>
                </c:pt>
                <c:pt idx="11">
                  <c:v>129.9511918948275</c:v>
                </c:pt>
                <c:pt idx="12">
                  <c:v>124.71370377943411</c:v>
                </c:pt>
                <c:pt idx="13">
                  <c:v>116.48769360912861</c:v>
                </c:pt>
                <c:pt idx="14">
                  <c:v>115.29078599213334</c:v>
                </c:pt>
                <c:pt idx="15">
                  <c:v>137.80511981498594</c:v>
                </c:pt>
                <c:pt idx="16">
                  <c:v>125.02644988206701</c:v>
                </c:pt>
                <c:pt idx="17">
                  <c:v>120.63148928297733</c:v>
                </c:pt>
                <c:pt idx="18">
                  <c:v>126.014819204495</c:v>
                </c:pt>
                <c:pt idx="19">
                  <c:v>129.03015489587841</c:v>
                </c:pt>
                <c:pt idx="20">
                  <c:v>126.41683108542637</c:v>
                </c:pt>
                <c:pt idx="21">
                  <c:v>125.7502307560558</c:v>
                </c:pt>
                <c:pt idx="22">
                  <c:v>117.52866683940771</c:v>
                </c:pt>
                <c:pt idx="23">
                  <c:v>119.44012681485205</c:v>
                </c:pt>
                <c:pt idx="24">
                  <c:v>111.71034171246012</c:v>
                </c:pt>
                <c:pt idx="25">
                  <c:v>117.5487170500312</c:v>
                </c:pt>
                <c:pt idx="26">
                  <c:v>117.11698471569028</c:v>
                </c:pt>
                <c:pt idx="27">
                  <c:v>104.15674181521975</c:v>
                </c:pt>
                <c:pt idx="28">
                  <c:v>83.226692697470085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CB-46D1-A5AD-55423396A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933728"/>
        <c:axId val="415612528"/>
      </c:lineChart>
      <c:catAx>
        <c:axId val="41593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5612528"/>
        <c:crosses val="autoZero"/>
        <c:auto val="1"/>
        <c:lblAlgn val="ctr"/>
        <c:lblOffset val="100"/>
        <c:noMultiLvlLbl val="0"/>
      </c:catAx>
      <c:valAx>
        <c:axId val="415612528"/>
        <c:scaling>
          <c:orientation val="minMax"/>
          <c:max val="18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593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'services aux entreprises'!$A$71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'services aux entreprises'!$B$70:$AD$70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'services aux entreprises'!$B$71:$AD$71</c:f>
              <c:numCache>
                <c:formatCode>0</c:formatCode>
                <c:ptCount val="29"/>
                <c:pt idx="0">
                  <c:v>100</c:v>
                </c:pt>
                <c:pt idx="1">
                  <c:v>104.49381323169362</c:v>
                </c:pt>
                <c:pt idx="2">
                  <c:v>106.16166952775761</c:v>
                </c:pt>
                <c:pt idx="3">
                  <c:v>108.19725250935932</c:v>
                </c:pt>
                <c:pt idx="4">
                  <c:v>113.39931071990547</c:v>
                </c:pt>
                <c:pt idx="5">
                  <c:v>118.39304827982969</c:v>
                </c:pt>
                <c:pt idx="6">
                  <c:v>122.07659847496055</c:v>
                </c:pt>
                <c:pt idx="7">
                  <c:v>127.49394375279107</c:v>
                </c:pt>
                <c:pt idx="8">
                  <c:v>131.14851405757568</c:v>
                </c:pt>
                <c:pt idx="9">
                  <c:v>135.39430159897782</c:v>
                </c:pt>
                <c:pt idx="10">
                  <c:v>136.94042139757639</c:v>
                </c:pt>
                <c:pt idx="11">
                  <c:v>140.224412989005</c:v>
                </c:pt>
                <c:pt idx="12">
                  <c:v>144.47782661605945</c:v>
                </c:pt>
                <c:pt idx="13">
                  <c:v>147.59102827061719</c:v>
                </c:pt>
                <c:pt idx="14">
                  <c:v>152.74623078057661</c:v>
                </c:pt>
                <c:pt idx="15">
                  <c:v>157.48807031353405</c:v>
                </c:pt>
                <c:pt idx="16">
                  <c:v>157.97372313285024</c:v>
                </c:pt>
                <c:pt idx="17">
                  <c:v>157.18247162036118</c:v>
                </c:pt>
                <c:pt idx="18">
                  <c:v>162.93545433633685</c:v>
                </c:pt>
                <c:pt idx="19">
                  <c:v>163.99685543294635</c:v>
                </c:pt>
                <c:pt idx="20">
                  <c:v>155.63638901852983</c:v>
                </c:pt>
                <c:pt idx="21">
                  <c:v>155.48556431413084</c:v>
                </c:pt>
                <c:pt idx="22">
                  <c:v>157.78512647534006</c:v>
                </c:pt>
                <c:pt idx="23">
                  <c:v>160.28308389240465</c:v>
                </c:pt>
                <c:pt idx="24">
                  <c:v>162.01005221785633</c:v>
                </c:pt>
                <c:pt idx="25">
                  <c:v>163.19487949321518</c:v>
                </c:pt>
                <c:pt idx="26">
                  <c:v>164.3544671098978</c:v>
                </c:pt>
                <c:pt idx="27">
                  <c:v>165.6524606779852</c:v>
                </c:pt>
                <c:pt idx="28">
                  <c:v>157.31726662973347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E0-4AFD-8665-C2B573917F89}"/>
            </c:ext>
          </c:extLst>
        </c:ser>
        <c:ser>
          <c:idx val="1"/>
          <c:order val="1"/>
          <c:tx>
            <c:strRef>
              <c:f>'services aux entreprises'!$A$72</c:f>
              <c:strCache>
                <c:ptCount val="1"/>
                <c:pt idx="0">
                  <c:v>France</c:v>
                </c:pt>
              </c:strCache>
            </c:strRef>
          </c:tx>
          <c:spPr>
            <a:ln w="571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'services aux entreprises'!$B$70:$AD$70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'services aux entreprises'!$B$72:$AD$72</c:f>
              <c:numCache>
                <c:formatCode>0</c:formatCode>
                <c:ptCount val="29"/>
                <c:pt idx="0">
                  <c:v>100</c:v>
                </c:pt>
                <c:pt idx="1">
                  <c:v>103.25505936765649</c:v>
                </c:pt>
                <c:pt idx="2">
                  <c:v>104.7128654115931</c:v>
                </c:pt>
                <c:pt idx="3">
                  <c:v>107.1899427116502</c:v>
                </c:pt>
                <c:pt idx="4">
                  <c:v>110.63841345663256</c:v>
                </c:pt>
                <c:pt idx="5">
                  <c:v>114.48743055955583</c:v>
                </c:pt>
                <c:pt idx="6">
                  <c:v>121.64276065278182</c:v>
                </c:pt>
                <c:pt idx="7">
                  <c:v>124.04780454017326</c:v>
                </c:pt>
                <c:pt idx="8">
                  <c:v>130.94694649914942</c:v>
                </c:pt>
                <c:pt idx="9">
                  <c:v>135.41985542869122</c:v>
                </c:pt>
                <c:pt idx="10">
                  <c:v>139.82278604385817</c:v>
                </c:pt>
                <c:pt idx="11">
                  <c:v>147.11575316865677</c:v>
                </c:pt>
                <c:pt idx="12">
                  <c:v>148.6097882010352</c:v>
                </c:pt>
                <c:pt idx="13">
                  <c:v>150.49634037014914</c:v>
                </c:pt>
                <c:pt idx="14">
                  <c:v>153.70535745988565</c:v>
                </c:pt>
                <c:pt idx="15">
                  <c:v>156.79338218234963</c:v>
                </c:pt>
                <c:pt idx="16">
                  <c:v>159.45440596912431</c:v>
                </c:pt>
                <c:pt idx="17">
                  <c:v>158.54067067920187</c:v>
                </c:pt>
                <c:pt idx="18">
                  <c:v>156.90043430582384</c:v>
                </c:pt>
                <c:pt idx="19">
                  <c:v>158.76821116790012</c:v>
                </c:pt>
                <c:pt idx="20">
                  <c:v>155.37908471493427</c:v>
                </c:pt>
                <c:pt idx="21">
                  <c:v>157.87533869101057</c:v>
                </c:pt>
                <c:pt idx="22">
                  <c:v>159.01884602799788</c:v>
                </c:pt>
                <c:pt idx="23">
                  <c:v>161.04292576981479</c:v>
                </c:pt>
                <c:pt idx="24">
                  <c:v>160.87314116966564</c:v>
                </c:pt>
                <c:pt idx="25">
                  <c:v>166.23095709878183</c:v>
                </c:pt>
                <c:pt idx="26">
                  <c:v>170.50387219501741</c:v>
                </c:pt>
                <c:pt idx="27">
                  <c:v>154.69597578946377</c:v>
                </c:pt>
                <c:pt idx="28">
                  <c:v>153.01542981251103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E0-4AFD-8665-C2B573917F89}"/>
            </c:ext>
          </c:extLst>
        </c:ser>
        <c:ser>
          <c:idx val="2"/>
          <c:order val="2"/>
          <c:tx>
            <c:strRef>
              <c:f>'services aux entreprises'!$A$73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'services aux entreprises'!$B$70:$AD$70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'services aux entreprises'!$B$73:$AD$73</c:f>
              <c:numCache>
                <c:formatCode>0</c:formatCode>
                <c:ptCount val="29"/>
                <c:pt idx="0">
                  <c:v>100</c:v>
                </c:pt>
                <c:pt idx="1">
                  <c:v>103.94581425971813</c:v>
                </c:pt>
                <c:pt idx="2">
                  <c:v>106.03506803099363</c:v>
                </c:pt>
                <c:pt idx="3">
                  <c:v>111.0163445334931</c:v>
                </c:pt>
                <c:pt idx="4">
                  <c:v>115.03846742548509</c:v>
                </c:pt>
                <c:pt idx="5">
                  <c:v>116.65359012336801</c:v>
                </c:pt>
                <c:pt idx="6">
                  <c:v>122.55140244648359</c:v>
                </c:pt>
                <c:pt idx="7">
                  <c:v>121.70130372676573</c:v>
                </c:pt>
                <c:pt idx="8">
                  <c:v>124.81296442741568</c:v>
                </c:pt>
                <c:pt idx="9">
                  <c:v>130.05117831830219</c:v>
                </c:pt>
                <c:pt idx="10">
                  <c:v>126.25048288785305</c:v>
                </c:pt>
                <c:pt idx="11">
                  <c:v>126.70293966131942</c:v>
                </c:pt>
                <c:pt idx="12">
                  <c:v>129.53095887875236</c:v>
                </c:pt>
                <c:pt idx="13">
                  <c:v>135.14112121254195</c:v>
                </c:pt>
                <c:pt idx="14">
                  <c:v>138.43668860239779</c:v>
                </c:pt>
                <c:pt idx="15">
                  <c:v>136.36807589453795</c:v>
                </c:pt>
                <c:pt idx="16">
                  <c:v>135.62010007679785</c:v>
                </c:pt>
                <c:pt idx="17">
                  <c:v>140.62005865635209</c:v>
                </c:pt>
                <c:pt idx="18">
                  <c:v>143.35645762540162</c:v>
                </c:pt>
                <c:pt idx="19">
                  <c:v>144.73769606130199</c:v>
                </c:pt>
                <c:pt idx="20">
                  <c:v>143.32544465699715</c:v>
                </c:pt>
                <c:pt idx="21">
                  <c:v>141.19222777514085</c:v>
                </c:pt>
                <c:pt idx="22">
                  <c:v>138.32899617220045</c:v>
                </c:pt>
                <c:pt idx="23">
                  <c:v>137.31568995192902</c:v>
                </c:pt>
                <c:pt idx="24">
                  <c:v>136.86019704029715</c:v>
                </c:pt>
                <c:pt idx="25">
                  <c:v>136.44404446056811</c:v>
                </c:pt>
                <c:pt idx="26">
                  <c:v>133.52379839977317</c:v>
                </c:pt>
                <c:pt idx="27">
                  <c:v>125.14615306315828</c:v>
                </c:pt>
                <c:pt idx="28">
                  <c:v>132.84942641743248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E0-4AFD-8665-C2B573917F89}"/>
            </c:ext>
          </c:extLst>
        </c:ser>
        <c:ser>
          <c:idx val="3"/>
          <c:order val="3"/>
          <c:tx>
            <c:strRef>
              <c:f>'services aux entreprises'!$A$74</c:f>
              <c:strCache>
                <c:ptCount val="1"/>
                <c:pt idx="0">
                  <c:v>U.E. - 27 pays </c:v>
                </c:pt>
              </c:strCache>
            </c:strRef>
          </c:tx>
          <c:spPr>
            <a:ln w="571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'services aux entreprises'!$B$70:$AD$70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'services aux entreprises'!$B$74:$AD$74</c:f>
              <c:numCache>
                <c:formatCode>0</c:formatCode>
                <c:ptCount val="29"/>
                <c:pt idx="0">
                  <c:v>100</c:v>
                </c:pt>
                <c:pt idx="1">
                  <c:v>101.27851946008109</c:v>
                </c:pt>
                <c:pt idx="2">
                  <c:v>103.28942633564266</c:v>
                </c:pt>
                <c:pt idx="3">
                  <c:v>103.53999233346049</c:v>
                </c:pt>
                <c:pt idx="4">
                  <c:v>106.38172316562124</c:v>
                </c:pt>
                <c:pt idx="5">
                  <c:v>108.62501308573778</c:v>
                </c:pt>
                <c:pt idx="6">
                  <c:v>110.56445018248593</c:v>
                </c:pt>
                <c:pt idx="7">
                  <c:v>111.88484356670938</c:v>
                </c:pt>
                <c:pt idx="8">
                  <c:v>115.39702313449716</c:v>
                </c:pt>
                <c:pt idx="9">
                  <c:v>118.28200362046286</c:v>
                </c:pt>
                <c:pt idx="10">
                  <c:v>120.70026902438809</c:v>
                </c:pt>
                <c:pt idx="11">
                  <c:v>123.6694246803943</c:v>
                </c:pt>
                <c:pt idx="12">
                  <c:v>124.30767888849176</c:v>
                </c:pt>
                <c:pt idx="13">
                  <c:v>126.69367748269676</c:v>
                </c:pt>
                <c:pt idx="14">
                  <c:v>126.22247056862498</c:v>
                </c:pt>
                <c:pt idx="15">
                  <c:v>129.97955026105225</c:v>
                </c:pt>
                <c:pt idx="16">
                  <c:v>131.23101856549505</c:v>
                </c:pt>
                <c:pt idx="17">
                  <c:v>130.97566631600364</c:v>
                </c:pt>
                <c:pt idx="18">
                  <c:v>132.08234576914103</c:v>
                </c:pt>
                <c:pt idx="19">
                  <c:v>132.64803628010412</c:v>
                </c:pt>
                <c:pt idx="20">
                  <c:v>129.83449069931069</c:v>
                </c:pt>
                <c:pt idx="21">
                  <c:v>129.8131261707849</c:v>
                </c:pt>
                <c:pt idx="22">
                  <c:v>131.31377680498525</c:v>
                </c:pt>
                <c:pt idx="23">
                  <c:v>132.33062443033842</c:v>
                </c:pt>
                <c:pt idx="24">
                  <c:v>132.32166118531822</c:v>
                </c:pt>
                <c:pt idx="25">
                  <c:v>132.22693166080569</c:v>
                </c:pt>
                <c:pt idx="26">
                  <c:v>133.45047639203941</c:v>
                </c:pt>
                <c:pt idx="27">
                  <c:v>129.7886604879555</c:v>
                </c:pt>
                <c:pt idx="28">
                  <c:v>129.21482458444916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E0-4AFD-8665-C2B573917F89}"/>
            </c:ext>
          </c:extLst>
        </c:ser>
        <c:ser>
          <c:idx val="4"/>
          <c:order val="4"/>
          <c:tx>
            <c:strRef>
              <c:f>'services aux entreprises'!$A$75</c:f>
              <c:strCache>
                <c:ptCount val="1"/>
                <c:pt idx="0">
                  <c:v>Allemagne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'services aux entreprises'!$B$70:$AD$70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'services aux entreprises'!$B$75:$AD$75</c:f>
              <c:numCache>
                <c:formatCode>0</c:formatCode>
                <c:ptCount val="29"/>
                <c:pt idx="0">
                  <c:v>100</c:v>
                </c:pt>
                <c:pt idx="1">
                  <c:v>99.974510921841102</c:v>
                </c:pt>
                <c:pt idx="2">
                  <c:v>102.85361245250209</c:v>
                </c:pt>
                <c:pt idx="3">
                  <c:v>100.68376702393608</c:v>
                </c:pt>
                <c:pt idx="4">
                  <c:v>102.34413993638076</c:v>
                </c:pt>
                <c:pt idx="5">
                  <c:v>104.87650589959922</c:v>
                </c:pt>
                <c:pt idx="6">
                  <c:v>105.58108407015463</c:v>
                </c:pt>
                <c:pt idx="7">
                  <c:v>105.41010216210131</c:v>
                </c:pt>
                <c:pt idx="8">
                  <c:v>105.69185245249047</c:v>
                </c:pt>
                <c:pt idx="9">
                  <c:v>107.197438622901</c:v>
                </c:pt>
                <c:pt idx="10">
                  <c:v>108.43613157466174</c:v>
                </c:pt>
                <c:pt idx="11">
                  <c:v>111.25919941587273</c:v>
                </c:pt>
                <c:pt idx="12">
                  <c:v>111.47590656922127</c:v>
                </c:pt>
                <c:pt idx="13">
                  <c:v>113.17868310379038</c:v>
                </c:pt>
                <c:pt idx="14">
                  <c:v>109.32763829792822</c:v>
                </c:pt>
                <c:pt idx="15">
                  <c:v>113.28378085038125</c:v>
                </c:pt>
                <c:pt idx="16">
                  <c:v>114.98641178190351</c:v>
                </c:pt>
                <c:pt idx="17">
                  <c:v>113.69538560373911</c:v>
                </c:pt>
                <c:pt idx="18">
                  <c:v>116.8241780129776</c:v>
                </c:pt>
                <c:pt idx="19">
                  <c:v>118.76969971910476</c:v>
                </c:pt>
                <c:pt idx="20">
                  <c:v>117.48990147555098</c:v>
                </c:pt>
                <c:pt idx="21">
                  <c:v>117.29313223026368</c:v>
                </c:pt>
                <c:pt idx="22">
                  <c:v>119.90362357848041</c:v>
                </c:pt>
                <c:pt idx="23">
                  <c:v>121.5535216122303</c:v>
                </c:pt>
                <c:pt idx="24">
                  <c:v>121.18586082307341</c:v>
                </c:pt>
                <c:pt idx="25">
                  <c:v>121.30857082664815</c:v>
                </c:pt>
                <c:pt idx="26">
                  <c:v>126.53838778530772</c:v>
                </c:pt>
                <c:pt idx="27">
                  <c:v>126.90060675716224</c:v>
                </c:pt>
                <c:pt idx="28">
                  <c:v>127.2407838885876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E0-4AFD-8665-C2B573917F89}"/>
            </c:ext>
          </c:extLst>
        </c:ser>
        <c:ser>
          <c:idx val="5"/>
          <c:order val="5"/>
          <c:tx>
            <c:strRef>
              <c:f>'services aux entreprises'!$A$76</c:f>
              <c:strCache>
                <c:ptCount val="1"/>
                <c:pt idx="0">
                  <c:v>Espagne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'services aux entreprises'!$B$70:$AD$70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'services aux entreprises'!$B$76:$AD$76</c:f>
              <c:numCache>
                <c:formatCode>0</c:formatCode>
                <c:ptCount val="29"/>
                <c:pt idx="0">
                  <c:v>100</c:v>
                </c:pt>
                <c:pt idx="1">
                  <c:v>100.61959735497059</c:v>
                </c:pt>
                <c:pt idx="2">
                  <c:v>103.33357994042127</c:v>
                </c:pt>
                <c:pt idx="3">
                  <c:v>105.84563378621748</c:v>
                </c:pt>
                <c:pt idx="4">
                  <c:v>109.10799214640603</c:v>
                </c:pt>
                <c:pt idx="5">
                  <c:v>108.56842772811805</c:v>
                </c:pt>
                <c:pt idx="6">
                  <c:v>113.62008477147774</c:v>
                </c:pt>
                <c:pt idx="7">
                  <c:v>116.92602642899675</c:v>
                </c:pt>
                <c:pt idx="8">
                  <c:v>121.44418987565737</c:v>
                </c:pt>
                <c:pt idx="9">
                  <c:v>122.81575502326163</c:v>
                </c:pt>
                <c:pt idx="10">
                  <c:v>122.11612802432734</c:v>
                </c:pt>
                <c:pt idx="11">
                  <c:v>122.37639900678057</c:v>
                </c:pt>
                <c:pt idx="12">
                  <c:v>122.86731795892575</c:v>
                </c:pt>
                <c:pt idx="13">
                  <c:v>123.53557011955128</c:v>
                </c:pt>
                <c:pt idx="14">
                  <c:v>125.82478241404233</c:v>
                </c:pt>
                <c:pt idx="15">
                  <c:v>124.27104018315991</c:v>
                </c:pt>
                <c:pt idx="16">
                  <c:v>122.87632853402499</c:v>
                </c:pt>
                <c:pt idx="17">
                  <c:v>122.78980955243092</c:v>
                </c:pt>
                <c:pt idx="18">
                  <c:v>122.67030002018886</c:v>
                </c:pt>
                <c:pt idx="19">
                  <c:v>121.36913824489979</c:v>
                </c:pt>
                <c:pt idx="20">
                  <c:v>123.29847799595792</c:v>
                </c:pt>
                <c:pt idx="21">
                  <c:v>120.58963489903589</c:v>
                </c:pt>
                <c:pt idx="22">
                  <c:v>122.69912405341321</c:v>
                </c:pt>
                <c:pt idx="23">
                  <c:v>121.87054959866215</c:v>
                </c:pt>
                <c:pt idx="24">
                  <c:v>119.84190018946634</c:v>
                </c:pt>
                <c:pt idx="25">
                  <c:v>113.86102035540884</c:v>
                </c:pt>
                <c:pt idx="26">
                  <c:v>112.33553132616325</c:v>
                </c:pt>
                <c:pt idx="27">
                  <c:v>110.73154117822537</c:v>
                </c:pt>
                <c:pt idx="28">
                  <c:v>109.89596971157449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E0-4AFD-8665-C2B573917F89}"/>
            </c:ext>
          </c:extLst>
        </c:ser>
        <c:ser>
          <c:idx val="6"/>
          <c:order val="6"/>
          <c:tx>
            <c:strRef>
              <c:f>'services aux entreprises'!$A$77</c:f>
              <c:strCache>
                <c:ptCount val="1"/>
                <c:pt idx="0">
                  <c:v>Italie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'services aux entreprises'!$B$70:$AD$70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'services aux entreprises'!$B$77:$AD$77</c:f>
              <c:numCache>
                <c:formatCode>0</c:formatCode>
                <c:ptCount val="29"/>
                <c:pt idx="0">
                  <c:v>100</c:v>
                </c:pt>
                <c:pt idx="1">
                  <c:v>102.43974236570195</c:v>
                </c:pt>
                <c:pt idx="2">
                  <c:v>104.74883371475181</c:v>
                </c:pt>
                <c:pt idx="3">
                  <c:v>102.83812880529979</c:v>
                </c:pt>
                <c:pt idx="4">
                  <c:v>103.80634303873273</c:v>
                </c:pt>
                <c:pt idx="5">
                  <c:v>103.28054694917775</c:v>
                </c:pt>
                <c:pt idx="6">
                  <c:v>100.07905276046331</c:v>
                </c:pt>
                <c:pt idx="7">
                  <c:v>99.253604309574015</c:v>
                </c:pt>
                <c:pt idx="8">
                  <c:v>102.08355277162416</c:v>
                </c:pt>
                <c:pt idx="9">
                  <c:v>105.51149059647784</c:v>
                </c:pt>
                <c:pt idx="10">
                  <c:v>110.66286091557798</c:v>
                </c:pt>
                <c:pt idx="11">
                  <c:v>109.0954795048147</c:v>
                </c:pt>
                <c:pt idx="12">
                  <c:v>107.4269409993218</c:v>
                </c:pt>
                <c:pt idx="13">
                  <c:v>110.42937849622345</c:v>
                </c:pt>
                <c:pt idx="14">
                  <c:v>109.13741306486729</c:v>
                </c:pt>
                <c:pt idx="15">
                  <c:v>114.24970160403841</c:v>
                </c:pt>
                <c:pt idx="16">
                  <c:v>116.62337305709325</c:v>
                </c:pt>
                <c:pt idx="17">
                  <c:v>119.95980034944485</c:v>
                </c:pt>
                <c:pt idx="18">
                  <c:v>119.69660980503643</c:v>
                </c:pt>
                <c:pt idx="19">
                  <c:v>119.4274042391654</c:v>
                </c:pt>
                <c:pt idx="20">
                  <c:v>117.87905240349635</c:v>
                </c:pt>
                <c:pt idx="21">
                  <c:v>113.95330705389387</c:v>
                </c:pt>
                <c:pt idx="22">
                  <c:v>114.51947912114029</c:v>
                </c:pt>
                <c:pt idx="23">
                  <c:v>113.7450603873821</c:v>
                </c:pt>
                <c:pt idx="24">
                  <c:v>113.42046856441672</c:v>
                </c:pt>
                <c:pt idx="25">
                  <c:v>107.61784492007678</c:v>
                </c:pt>
                <c:pt idx="26">
                  <c:v>106.06508854484362</c:v>
                </c:pt>
                <c:pt idx="27">
                  <c:v>99.019290620475573</c:v>
                </c:pt>
                <c:pt idx="28">
                  <c:v>97.10721667285766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E0-4AFD-8665-C2B573917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7192240"/>
        <c:axId val="439429488"/>
      </c:lineChart>
      <c:catAx>
        <c:axId val="26719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39429488"/>
        <c:crosses val="autoZero"/>
        <c:auto val="1"/>
        <c:lblAlgn val="ctr"/>
        <c:lblOffset val="100"/>
        <c:noMultiLvlLbl val="0"/>
      </c:catAx>
      <c:valAx>
        <c:axId val="43942948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6719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578034779178612E-2"/>
          <c:y val="3.775150140130789E-2"/>
          <c:w val="0.69217837745629429"/>
          <c:h val="0.8783942346189777"/>
        </c:manualLayout>
      </c:layout>
      <c:lineChart>
        <c:grouping val="standard"/>
        <c:varyColors val="0"/>
        <c:ser>
          <c:idx val="0"/>
          <c:order val="0"/>
          <c:tx>
            <c:strRef>
              <c:f>'tertiaire (total)'!$A$71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'tertiaire (total)'!$B$70:$AD$70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 (total)'!$B$71:$AD$71</c:f>
              <c:numCache>
                <c:formatCode>0</c:formatCode>
                <c:ptCount val="29"/>
                <c:pt idx="0">
                  <c:v>100</c:v>
                </c:pt>
                <c:pt idx="1">
                  <c:v>100.85390386348243</c:v>
                </c:pt>
                <c:pt idx="2">
                  <c:v>101.38731140820532</c:v>
                </c:pt>
                <c:pt idx="3">
                  <c:v>102.84545596966007</c:v>
                </c:pt>
                <c:pt idx="4">
                  <c:v>104.08906686640221</c:v>
                </c:pt>
                <c:pt idx="5">
                  <c:v>104.81444368720057</c:v>
                </c:pt>
                <c:pt idx="6">
                  <c:v>105.84970510131988</c:v>
                </c:pt>
                <c:pt idx="7">
                  <c:v>106.62260213185853</c:v>
                </c:pt>
                <c:pt idx="8">
                  <c:v>107.33260827120226</c:v>
                </c:pt>
                <c:pt idx="9">
                  <c:v>108.73706293618</c:v>
                </c:pt>
                <c:pt idx="10">
                  <c:v>109.4092195503316</c:v>
                </c:pt>
                <c:pt idx="11">
                  <c:v>109.25111124793831</c:v>
                </c:pt>
                <c:pt idx="12">
                  <c:v>109.42427745492513</c:v>
                </c:pt>
                <c:pt idx="13">
                  <c:v>109.95677988218564</c:v>
                </c:pt>
                <c:pt idx="14">
                  <c:v>111.51496451601524</c:v>
                </c:pt>
                <c:pt idx="15">
                  <c:v>111.25409753065981</c:v>
                </c:pt>
                <c:pt idx="16">
                  <c:v>111.47905177643418</c:v>
                </c:pt>
                <c:pt idx="17">
                  <c:v>111.96684229746212</c:v>
                </c:pt>
                <c:pt idx="18">
                  <c:v>112.24062414211554</c:v>
                </c:pt>
                <c:pt idx="19">
                  <c:v>112.83787690807787</c:v>
                </c:pt>
                <c:pt idx="20">
                  <c:v>112.93688044994551</c:v>
                </c:pt>
                <c:pt idx="21">
                  <c:v>112.89734268676375</c:v>
                </c:pt>
                <c:pt idx="22">
                  <c:v>112.77950157638645</c:v>
                </c:pt>
                <c:pt idx="23">
                  <c:v>112.61013119237846</c:v>
                </c:pt>
                <c:pt idx="24">
                  <c:v>112.48724516474702</c:v>
                </c:pt>
                <c:pt idx="25">
                  <c:v>112.5245334104858</c:v>
                </c:pt>
                <c:pt idx="26">
                  <c:v>112.06380431830829</c:v>
                </c:pt>
                <c:pt idx="27">
                  <c:v>110.08333441949483</c:v>
                </c:pt>
                <c:pt idx="28">
                  <c:v>111.04899311651826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3D-453C-BAC9-FF958F562111}"/>
            </c:ext>
          </c:extLst>
        </c:ser>
        <c:ser>
          <c:idx val="1"/>
          <c:order val="1"/>
          <c:tx>
            <c:strRef>
              <c:f>'tertiaire (total)'!$A$72</c:f>
              <c:strCache>
                <c:ptCount val="1"/>
                <c:pt idx="0">
                  <c:v>Allemagne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'tertiaire (total)'!$B$70:$AD$70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 (total)'!$B$72:$AD$72</c:f>
              <c:numCache>
                <c:formatCode>0</c:formatCode>
                <c:ptCount val="29"/>
                <c:pt idx="0">
                  <c:v>100</c:v>
                </c:pt>
                <c:pt idx="1">
                  <c:v>100.70263375234781</c:v>
                </c:pt>
                <c:pt idx="2">
                  <c:v>101.92916667770358</c:v>
                </c:pt>
                <c:pt idx="3">
                  <c:v>102.19332061837176</c:v>
                </c:pt>
                <c:pt idx="4">
                  <c:v>102.65596062310705</c:v>
                </c:pt>
                <c:pt idx="5">
                  <c:v>103.37268674407494</c:v>
                </c:pt>
                <c:pt idx="6">
                  <c:v>103.60616132783595</c:v>
                </c:pt>
                <c:pt idx="7">
                  <c:v>104.60432989843741</c:v>
                </c:pt>
                <c:pt idx="8">
                  <c:v>106.1127354618429</c:v>
                </c:pt>
                <c:pt idx="9">
                  <c:v>107.24510060890194</c:v>
                </c:pt>
                <c:pt idx="10">
                  <c:v>107.22654387530055</c:v>
                </c:pt>
                <c:pt idx="11">
                  <c:v>106.47047246563686</c:v>
                </c:pt>
                <c:pt idx="12">
                  <c:v>105.61734842353616</c:v>
                </c:pt>
                <c:pt idx="13">
                  <c:v>105.01327937722979</c:v>
                </c:pt>
                <c:pt idx="14">
                  <c:v>106.17626018725453</c:v>
                </c:pt>
                <c:pt idx="15">
                  <c:v>106.45020360060293</c:v>
                </c:pt>
                <c:pt idx="16">
                  <c:v>106.26682449865098</c:v>
                </c:pt>
                <c:pt idx="17">
                  <c:v>105.79542855475977</c:v>
                </c:pt>
                <c:pt idx="18">
                  <c:v>106.50017316586317</c:v>
                </c:pt>
                <c:pt idx="19">
                  <c:v>107.65598561161637</c:v>
                </c:pt>
                <c:pt idx="20">
                  <c:v>107.64722558164837</c:v>
                </c:pt>
                <c:pt idx="21">
                  <c:v>107.6749847327968</c:v>
                </c:pt>
                <c:pt idx="22">
                  <c:v>107.9089964322288</c:v>
                </c:pt>
                <c:pt idx="23">
                  <c:v>108.25934186300783</c:v>
                </c:pt>
                <c:pt idx="24">
                  <c:v>107.79218654870964</c:v>
                </c:pt>
                <c:pt idx="25">
                  <c:v>108.32466411059349</c:v>
                </c:pt>
                <c:pt idx="26">
                  <c:v>108.72084123705766</c:v>
                </c:pt>
                <c:pt idx="27">
                  <c:v>106.76543742768216</c:v>
                </c:pt>
                <c:pt idx="28">
                  <c:v>105.16820780548856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3D-453C-BAC9-FF958F562111}"/>
            </c:ext>
          </c:extLst>
        </c:ser>
        <c:ser>
          <c:idx val="2"/>
          <c:order val="2"/>
          <c:tx>
            <c:strRef>
              <c:f>'tertiaire (total)'!$A$73</c:f>
              <c:strCache>
                <c:ptCount val="1"/>
                <c:pt idx="0">
                  <c:v>U.E. - 27 pays 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'tertiaire (total)'!$B$70:$AD$70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 (total)'!$B$73:$AD$73</c:f>
              <c:numCache>
                <c:formatCode>0</c:formatCode>
                <c:ptCount val="29"/>
                <c:pt idx="0">
                  <c:v>100</c:v>
                </c:pt>
                <c:pt idx="1">
                  <c:v>100.56161809826625</c:v>
                </c:pt>
                <c:pt idx="2">
                  <c:v>101.0563318392137</c:v>
                </c:pt>
                <c:pt idx="3">
                  <c:v>101.37055611886178</c:v>
                </c:pt>
                <c:pt idx="4">
                  <c:v>102.17548378759732</c:v>
                </c:pt>
                <c:pt idx="5">
                  <c:v>102.46514397253625</c:v>
                </c:pt>
                <c:pt idx="6">
                  <c:v>102.9669505880746</c:v>
                </c:pt>
                <c:pt idx="7">
                  <c:v>103.54360465343422</c:v>
                </c:pt>
                <c:pt idx="8">
                  <c:v>104.17326166208613</c:v>
                </c:pt>
                <c:pt idx="9">
                  <c:v>104.5789785684177</c:v>
                </c:pt>
                <c:pt idx="10">
                  <c:v>104.53453122926271</c:v>
                </c:pt>
                <c:pt idx="11">
                  <c:v>104.15720819883126</c:v>
                </c:pt>
                <c:pt idx="12">
                  <c:v>103.70407696230512</c:v>
                </c:pt>
                <c:pt idx="13">
                  <c:v>103.57657117472114</c:v>
                </c:pt>
                <c:pt idx="14">
                  <c:v>104.54560625774263</c:v>
                </c:pt>
                <c:pt idx="15">
                  <c:v>104.5282655706383</c:v>
                </c:pt>
                <c:pt idx="16">
                  <c:v>104.1334516216321</c:v>
                </c:pt>
                <c:pt idx="17">
                  <c:v>103.95457843635225</c:v>
                </c:pt>
                <c:pt idx="18">
                  <c:v>104.11453420188251</c:v>
                </c:pt>
                <c:pt idx="19">
                  <c:v>104.5510222523657</c:v>
                </c:pt>
                <c:pt idx="20">
                  <c:v>104.23479510983363</c:v>
                </c:pt>
                <c:pt idx="21">
                  <c:v>104.23925797506858</c:v>
                </c:pt>
                <c:pt idx="22">
                  <c:v>104.16150928794148</c:v>
                </c:pt>
                <c:pt idx="23">
                  <c:v>104.20875632666416</c:v>
                </c:pt>
                <c:pt idx="24">
                  <c:v>103.9901726767724</c:v>
                </c:pt>
                <c:pt idx="25">
                  <c:v>104.5422549391846</c:v>
                </c:pt>
                <c:pt idx="26">
                  <c:v>104.33500049317588</c:v>
                </c:pt>
                <c:pt idx="27">
                  <c:v>102.61431484805993</c:v>
                </c:pt>
                <c:pt idx="28">
                  <c:v>101.53693625031666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3D-453C-BAC9-FF958F562111}"/>
            </c:ext>
          </c:extLst>
        </c:ser>
        <c:ser>
          <c:idx val="3"/>
          <c:order val="3"/>
          <c:tx>
            <c:strRef>
              <c:f>'tertiaire (total)'!$A$74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'tertiaire (total)'!$B$70:$AD$70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 (total)'!$B$74:$AD$74</c:f>
              <c:numCache>
                <c:formatCode>0</c:formatCode>
                <c:ptCount val="29"/>
                <c:pt idx="0">
                  <c:v>100</c:v>
                </c:pt>
                <c:pt idx="1">
                  <c:v>99.926199983829008</c:v>
                </c:pt>
                <c:pt idx="2">
                  <c:v>100.15684074511084</c:v>
                </c:pt>
                <c:pt idx="3">
                  <c:v>100.7481728365954</c:v>
                </c:pt>
                <c:pt idx="4">
                  <c:v>101.86762442343897</c:v>
                </c:pt>
                <c:pt idx="5">
                  <c:v>101.55513675433295</c:v>
                </c:pt>
                <c:pt idx="6">
                  <c:v>103.51938838321004</c:v>
                </c:pt>
                <c:pt idx="7">
                  <c:v>104.58286918791238</c:v>
                </c:pt>
                <c:pt idx="8">
                  <c:v>104.06471092034441</c:v>
                </c:pt>
                <c:pt idx="9">
                  <c:v>104.27106301904523</c:v>
                </c:pt>
                <c:pt idx="10">
                  <c:v>103.79031393757705</c:v>
                </c:pt>
                <c:pt idx="11">
                  <c:v>101.77995558751753</c:v>
                </c:pt>
                <c:pt idx="12">
                  <c:v>101.3125909126837</c:v>
                </c:pt>
                <c:pt idx="13">
                  <c:v>100.92732490744123</c:v>
                </c:pt>
                <c:pt idx="14">
                  <c:v>104.1109613375535</c:v>
                </c:pt>
                <c:pt idx="15">
                  <c:v>105.42306215826444</c:v>
                </c:pt>
                <c:pt idx="16">
                  <c:v>104.816821334034</c:v>
                </c:pt>
                <c:pt idx="17">
                  <c:v>105.68095920811072</c:v>
                </c:pt>
                <c:pt idx="18">
                  <c:v>106.00333985301256</c:v>
                </c:pt>
                <c:pt idx="19">
                  <c:v>106.68133584721515</c:v>
                </c:pt>
                <c:pt idx="20">
                  <c:v>106.68055389651276</c:v>
                </c:pt>
                <c:pt idx="21">
                  <c:v>107.19448418461863</c:v>
                </c:pt>
                <c:pt idx="22">
                  <c:v>106.7435899779174</c:v>
                </c:pt>
                <c:pt idx="23">
                  <c:v>106.47202833235656</c:v>
                </c:pt>
                <c:pt idx="24">
                  <c:v>106.66841311568271</c:v>
                </c:pt>
                <c:pt idx="25">
                  <c:v>106.8357607778605</c:v>
                </c:pt>
                <c:pt idx="26">
                  <c:v>106.24421748813559</c:v>
                </c:pt>
                <c:pt idx="27">
                  <c:v>103.38213688746769</c:v>
                </c:pt>
                <c:pt idx="28">
                  <c:v>101.13451424554316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3D-453C-BAC9-FF958F562111}"/>
            </c:ext>
          </c:extLst>
        </c:ser>
        <c:ser>
          <c:idx val="4"/>
          <c:order val="4"/>
          <c:tx>
            <c:strRef>
              <c:f>'tertiaire (total)'!$A$75</c:f>
              <c:strCache>
                <c:ptCount val="1"/>
                <c:pt idx="0">
                  <c:v>Espagne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'tertiaire (total)'!$B$70:$AD$70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 (total)'!$B$75:$AD$75</c:f>
              <c:numCache>
                <c:formatCode>0</c:formatCode>
                <c:ptCount val="29"/>
                <c:pt idx="0">
                  <c:v>100</c:v>
                </c:pt>
                <c:pt idx="1">
                  <c:v>100.26741884107817</c:v>
                </c:pt>
                <c:pt idx="2">
                  <c:v>100.57437032250454</c:v>
                </c:pt>
                <c:pt idx="3">
                  <c:v>100.88632655316788</c:v>
                </c:pt>
                <c:pt idx="4">
                  <c:v>101.07605269230562</c:v>
                </c:pt>
                <c:pt idx="5">
                  <c:v>100.78372950660288</c:v>
                </c:pt>
                <c:pt idx="6">
                  <c:v>101.3746904916658</c:v>
                </c:pt>
                <c:pt idx="7">
                  <c:v>101.63528203953855</c:v>
                </c:pt>
                <c:pt idx="8">
                  <c:v>101.50759486377459</c:v>
                </c:pt>
                <c:pt idx="9">
                  <c:v>100.96638667647271</c:v>
                </c:pt>
                <c:pt idx="10">
                  <c:v>99.528237646820273</c:v>
                </c:pt>
                <c:pt idx="11">
                  <c:v>99.275299768445365</c:v>
                </c:pt>
                <c:pt idx="12">
                  <c:v>99.263635492566436</c:v>
                </c:pt>
                <c:pt idx="13">
                  <c:v>99.525910022457126</c:v>
                </c:pt>
                <c:pt idx="14">
                  <c:v>101.19723861292751</c:v>
                </c:pt>
                <c:pt idx="15">
                  <c:v>99.685831947706674</c:v>
                </c:pt>
                <c:pt idx="16">
                  <c:v>99.717428274254544</c:v>
                </c:pt>
                <c:pt idx="17">
                  <c:v>99.855642726113615</c:v>
                </c:pt>
                <c:pt idx="18">
                  <c:v>99.405543485964685</c:v>
                </c:pt>
                <c:pt idx="19">
                  <c:v>99.954044753887544</c:v>
                </c:pt>
                <c:pt idx="20">
                  <c:v>100.20080199810329</c:v>
                </c:pt>
                <c:pt idx="21">
                  <c:v>100.54787212673295</c:v>
                </c:pt>
                <c:pt idx="22">
                  <c:v>100.43245962423146</c:v>
                </c:pt>
                <c:pt idx="23">
                  <c:v>100.39210427408787</c:v>
                </c:pt>
                <c:pt idx="24">
                  <c:v>100.33417025507786</c:v>
                </c:pt>
                <c:pt idx="25">
                  <c:v>100.25648415950117</c:v>
                </c:pt>
                <c:pt idx="26">
                  <c:v>99.318606562339866</c:v>
                </c:pt>
                <c:pt idx="27">
                  <c:v>98.209597786105917</c:v>
                </c:pt>
                <c:pt idx="28">
                  <c:v>99.142168506676924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3D-453C-BAC9-FF958F562111}"/>
            </c:ext>
          </c:extLst>
        </c:ser>
        <c:ser>
          <c:idx val="5"/>
          <c:order val="5"/>
          <c:tx>
            <c:strRef>
              <c:f>'tertiaire (total)'!$A$76</c:f>
              <c:strCache>
                <c:ptCount val="1"/>
                <c:pt idx="0">
                  <c:v>France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'tertiaire (total)'!$B$70:$AD$70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 (total)'!$B$76:$AD$76</c:f>
              <c:numCache>
                <c:formatCode>0</c:formatCode>
                <c:ptCount val="29"/>
                <c:pt idx="0">
                  <c:v>100</c:v>
                </c:pt>
                <c:pt idx="1">
                  <c:v>100.78774841171958</c:v>
                </c:pt>
                <c:pt idx="2">
                  <c:v>100.9228241880366</c:v>
                </c:pt>
                <c:pt idx="3">
                  <c:v>101.31904945042768</c:v>
                </c:pt>
                <c:pt idx="4">
                  <c:v>102.21416047429457</c:v>
                </c:pt>
                <c:pt idx="5">
                  <c:v>102.78887632171147</c:v>
                </c:pt>
                <c:pt idx="6">
                  <c:v>103.51396768858075</c:v>
                </c:pt>
                <c:pt idx="7">
                  <c:v>104.41118051090967</c:v>
                </c:pt>
                <c:pt idx="8">
                  <c:v>104.87843939073431</c:v>
                </c:pt>
                <c:pt idx="9">
                  <c:v>105.35308245838537</c:v>
                </c:pt>
                <c:pt idx="10">
                  <c:v>105.29497381842413</c:v>
                </c:pt>
                <c:pt idx="11">
                  <c:v>105.29382288796548</c:v>
                </c:pt>
                <c:pt idx="12">
                  <c:v>104.84747831118395</c:v>
                </c:pt>
                <c:pt idx="13">
                  <c:v>104.25282287030409</c:v>
                </c:pt>
                <c:pt idx="14">
                  <c:v>105.66632114216748</c:v>
                </c:pt>
                <c:pt idx="15">
                  <c:v>105.7418929649025</c:v>
                </c:pt>
                <c:pt idx="16">
                  <c:v>104.86008438160059</c:v>
                </c:pt>
                <c:pt idx="17">
                  <c:v>104.48879453824549</c:v>
                </c:pt>
                <c:pt idx="18">
                  <c:v>104.81929515873283</c:v>
                </c:pt>
                <c:pt idx="19">
                  <c:v>104.89821587239101</c:v>
                </c:pt>
                <c:pt idx="20">
                  <c:v>104.57255879487941</c:v>
                </c:pt>
                <c:pt idx="21">
                  <c:v>104.28292368650918</c:v>
                </c:pt>
                <c:pt idx="22">
                  <c:v>104.00543199039689</c:v>
                </c:pt>
                <c:pt idx="23">
                  <c:v>103.98884538935005</c:v>
                </c:pt>
                <c:pt idx="24">
                  <c:v>103.71253055107705</c:v>
                </c:pt>
                <c:pt idx="25">
                  <c:v>105.26758100965235</c:v>
                </c:pt>
                <c:pt idx="26">
                  <c:v>105.23876254930251</c:v>
                </c:pt>
                <c:pt idx="27">
                  <c:v>103.1424039278438</c:v>
                </c:pt>
                <c:pt idx="28">
                  <c:v>98.741882822398182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3D-453C-BAC9-FF958F562111}"/>
            </c:ext>
          </c:extLst>
        </c:ser>
        <c:ser>
          <c:idx val="6"/>
          <c:order val="6"/>
          <c:tx>
            <c:strRef>
              <c:f>'tertiaire (total)'!$A$77</c:f>
              <c:strCache>
                <c:ptCount val="1"/>
                <c:pt idx="0">
                  <c:v>Italie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'tertiaire (total)'!$B$70:$AD$70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'tertiaire (total)'!$B$77:$AD$77</c:f>
              <c:numCache>
                <c:formatCode>0</c:formatCode>
                <c:ptCount val="29"/>
                <c:pt idx="0">
                  <c:v>100</c:v>
                </c:pt>
                <c:pt idx="1">
                  <c:v>100.16644917633451</c:v>
                </c:pt>
                <c:pt idx="2">
                  <c:v>100.04335541553948</c:v>
                </c:pt>
                <c:pt idx="3">
                  <c:v>100.28675790489005</c:v>
                </c:pt>
                <c:pt idx="4">
                  <c:v>100.78014879948354</c:v>
                </c:pt>
                <c:pt idx="5">
                  <c:v>100.82523138477488</c:v>
                </c:pt>
                <c:pt idx="6">
                  <c:v>100.78649412003216</c:v>
                </c:pt>
                <c:pt idx="7">
                  <c:v>100.45906962422539</c:v>
                </c:pt>
                <c:pt idx="8">
                  <c:v>100.65480966037224</c:v>
                </c:pt>
                <c:pt idx="9">
                  <c:v>100.50016744892578</c:v>
                </c:pt>
                <c:pt idx="10">
                  <c:v>100.83741001952033</c:v>
                </c:pt>
                <c:pt idx="11">
                  <c:v>100.40347497012532</c:v>
                </c:pt>
                <c:pt idx="12">
                  <c:v>99.808818550658714</c:v>
                </c:pt>
                <c:pt idx="13">
                  <c:v>99.633493215643924</c:v>
                </c:pt>
                <c:pt idx="14">
                  <c:v>98.789546245717588</c:v>
                </c:pt>
                <c:pt idx="15">
                  <c:v>99.151694025929444</c:v>
                </c:pt>
                <c:pt idx="16">
                  <c:v>98.84959287601572</c:v>
                </c:pt>
                <c:pt idx="17">
                  <c:v>98.321570659028495</c:v>
                </c:pt>
                <c:pt idx="18">
                  <c:v>97.959890051456313</c:v>
                </c:pt>
                <c:pt idx="19">
                  <c:v>97.933141124312556</c:v>
                </c:pt>
                <c:pt idx="20">
                  <c:v>97.628372174651545</c:v>
                </c:pt>
                <c:pt idx="21">
                  <c:v>97.501819483963146</c:v>
                </c:pt>
                <c:pt idx="22">
                  <c:v>97.483217587205147</c:v>
                </c:pt>
                <c:pt idx="23">
                  <c:v>97.548552327483421</c:v>
                </c:pt>
                <c:pt idx="24">
                  <c:v>97.385172577626548</c:v>
                </c:pt>
                <c:pt idx="25">
                  <c:v>96.729117263629419</c:v>
                </c:pt>
                <c:pt idx="26">
                  <c:v>95.945676529328239</c:v>
                </c:pt>
                <c:pt idx="27">
                  <c:v>94.667092359706089</c:v>
                </c:pt>
                <c:pt idx="28">
                  <c:v>95.4016169892476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3D-453C-BAC9-FF958F562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053384"/>
        <c:axId val="410057648"/>
      </c:lineChart>
      <c:catAx>
        <c:axId val="41005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0057648"/>
        <c:crosses val="autoZero"/>
        <c:auto val="1"/>
        <c:lblAlgn val="ctr"/>
        <c:lblOffset val="100"/>
        <c:noMultiLvlLbl val="0"/>
      </c:catAx>
      <c:valAx>
        <c:axId val="41005764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005338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61729538709624E-2"/>
          <c:y val="5.0877807726562474E-2"/>
          <c:w val="0.70489340870008788"/>
          <c:h val="0.85792875877312191"/>
        </c:manualLayout>
      </c:layout>
      <c:lineChart>
        <c:grouping val="standard"/>
        <c:varyColors val="0"/>
        <c:ser>
          <c:idx val="0"/>
          <c:order val="0"/>
          <c:tx>
            <c:strRef>
              <c:f>'administrations prublié'!$A$71</c:f>
              <c:strCache>
                <c:ptCount val="1"/>
                <c:pt idx="0">
                  <c:v>France</c:v>
                </c:pt>
              </c:strCache>
            </c:strRef>
          </c:tx>
          <c:spPr>
            <a:ln w="571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'administrations prublié'!$B$70:$AD$70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'administrations prublié'!$B$71:$AD$71</c:f>
              <c:numCache>
                <c:formatCode>0</c:formatCode>
                <c:ptCount val="29"/>
                <c:pt idx="0">
                  <c:v>100</c:v>
                </c:pt>
                <c:pt idx="1">
                  <c:v>105.39387130430976</c:v>
                </c:pt>
                <c:pt idx="2">
                  <c:v>107.39160101240969</c:v>
                </c:pt>
                <c:pt idx="3">
                  <c:v>110.71135494551257</c:v>
                </c:pt>
                <c:pt idx="4">
                  <c:v>115.51266963598303</c:v>
                </c:pt>
                <c:pt idx="5">
                  <c:v>117.95616363657722</c:v>
                </c:pt>
                <c:pt idx="6">
                  <c:v>121.26835044754512</c:v>
                </c:pt>
                <c:pt idx="7">
                  <c:v>126.75318991197064</c:v>
                </c:pt>
                <c:pt idx="8">
                  <c:v>135.11410518016592</c:v>
                </c:pt>
                <c:pt idx="9">
                  <c:v>139.76651050584837</c:v>
                </c:pt>
                <c:pt idx="10">
                  <c:v>145.8972896476503</c:v>
                </c:pt>
                <c:pt idx="11">
                  <c:v>152.05519207412632</c:v>
                </c:pt>
                <c:pt idx="12">
                  <c:v>153.66814008095207</c:v>
                </c:pt>
                <c:pt idx="13">
                  <c:v>155.52797434424232</c:v>
                </c:pt>
                <c:pt idx="14">
                  <c:v>160.13740798642311</c:v>
                </c:pt>
                <c:pt idx="15">
                  <c:v>165.04799739851842</c:v>
                </c:pt>
                <c:pt idx="16">
                  <c:v>167.3861111536016</c:v>
                </c:pt>
                <c:pt idx="17">
                  <c:v>166.28311726982585</c:v>
                </c:pt>
                <c:pt idx="18">
                  <c:v>165.78130484739813</c:v>
                </c:pt>
                <c:pt idx="19">
                  <c:v>167.5832447893211</c:v>
                </c:pt>
                <c:pt idx="20">
                  <c:v>163.21299895143099</c:v>
                </c:pt>
                <c:pt idx="21">
                  <c:v>164.85919523000564</c:v>
                </c:pt>
                <c:pt idx="22">
                  <c:v>168.68461745015705</c:v>
                </c:pt>
                <c:pt idx="23">
                  <c:v>170.45365342940616</c:v>
                </c:pt>
                <c:pt idx="24">
                  <c:v>169.37242517614607</c:v>
                </c:pt>
                <c:pt idx="25">
                  <c:v>184.1101602316559</c:v>
                </c:pt>
                <c:pt idx="26">
                  <c:v>188.27484173346411</c:v>
                </c:pt>
                <c:pt idx="27">
                  <c:v>170.04287390963719</c:v>
                </c:pt>
                <c:pt idx="28">
                  <c:v>167.18288056715525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3-475F-8B07-1B4DEB6418BF}"/>
            </c:ext>
          </c:extLst>
        </c:ser>
        <c:ser>
          <c:idx val="1"/>
          <c:order val="1"/>
          <c:tx>
            <c:strRef>
              <c:f>'administrations prublié'!$A$72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'administrations prublié'!$B$70:$AD$70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'administrations prublié'!$B$72:$AD$72</c:f>
              <c:numCache>
                <c:formatCode>0</c:formatCode>
                <c:ptCount val="29"/>
                <c:pt idx="0">
                  <c:v>100</c:v>
                </c:pt>
                <c:pt idx="1">
                  <c:v>103.22444816495589</c:v>
                </c:pt>
                <c:pt idx="2">
                  <c:v>104.65181173946483</c:v>
                </c:pt>
                <c:pt idx="3">
                  <c:v>106.13740993056066</c:v>
                </c:pt>
                <c:pt idx="4">
                  <c:v>112.18100818724015</c:v>
                </c:pt>
                <c:pt idx="5">
                  <c:v>117.12390017708745</c:v>
                </c:pt>
                <c:pt idx="6">
                  <c:v>120.91773780041575</c:v>
                </c:pt>
                <c:pt idx="7">
                  <c:v>128.80667251195612</c:v>
                </c:pt>
                <c:pt idx="8">
                  <c:v>133.4154161294129</c:v>
                </c:pt>
                <c:pt idx="9">
                  <c:v>136.14287902249015</c:v>
                </c:pt>
                <c:pt idx="10">
                  <c:v>137.14904181517232</c:v>
                </c:pt>
                <c:pt idx="11">
                  <c:v>139.97307655592076</c:v>
                </c:pt>
                <c:pt idx="12">
                  <c:v>142.46856380234729</c:v>
                </c:pt>
                <c:pt idx="13">
                  <c:v>147.25127378153113</c:v>
                </c:pt>
                <c:pt idx="14">
                  <c:v>153.80511164318912</c:v>
                </c:pt>
                <c:pt idx="15">
                  <c:v>160.18589095844115</c:v>
                </c:pt>
                <c:pt idx="16">
                  <c:v>158.76539807927355</c:v>
                </c:pt>
                <c:pt idx="17">
                  <c:v>162.12564973795347</c:v>
                </c:pt>
                <c:pt idx="18">
                  <c:v>168.05945513225669</c:v>
                </c:pt>
                <c:pt idx="19">
                  <c:v>168.86848674479745</c:v>
                </c:pt>
                <c:pt idx="20">
                  <c:v>158.61548473676871</c:v>
                </c:pt>
                <c:pt idx="21">
                  <c:v>160.03173904096363</c:v>
                </c:pt>
                <c:pt idx="22">
                  <c:v>161.859435611366</c:v>
                </c:pt>
                <c:pt idx="23">
                  <c:v>165.76659597756307</c:v>
                </c:pt>
                <c:pt idx="24">
                  <c:v>167.83199896150305</c:v>
                </c:pt>
                <c:pt idx="25">
                  <c:v>170.88743839388147</c:v>
                </c:pt>
                <c:pt idx="26">
                  <c:v>175.71947252267691</c:v>
                </c:pt>
                <c:pt idx="27">
                  <c:v>178.08523633164509</c:v>
                </c:pt>
                <c:pt idx="28">
                  <c:v>166.74573646202029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3-475F-8B07-1B4DEB6418BF}"/>
            </c:ext>
          </c:extLst>
        </c:ser>
        <c:ser>
          <c:idx val="2"/>
          <c:order val="2"/>
          <c:tx>
            <c:strRef>
              <c:f>'administrations prublié'!$A$73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'administrations prublié'!$B$70:$AD$70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'administrations prublié'!$B$73:$AD$73</c:f>
              <c:numCache>
                <c:formatCode>0</c:formatCode>
                <c:ptCount val="29"/>
                <c:pt idx="0">
                  <c:v>100</c:v>
                </c:pt>
                <c:pt idx="1">
                  <c:v>103.17590558396115</c:v>
                </c:pt>
                <c:pt idx="2">
                  <c:v>105.02396542979602</c:v>
                </c:pt>
                <c:pt idx="3">
                  <c:v>107.37716576176464</c:v>
                </c:pt>
                <c:pt idx="4">
                  <c:v>112.23697153771029</c:v>
                </c:pt>
                <c:pt idx="5">
                  <c:v>112.55345830947083</c:v>
                </c:pt>
                <c:pt idx="6">
                  <c:v>117.09096473558236</c:v>
                </c:pt>
                <c:pt idx="7">
                  <c:v>119.90581590048346</c:v>
                </c:pt>
                <c:pt idx="8">
                  <c:v>123.34902430680381</c:v>
                </c:pt>
                <c:pt idx="9">
                  <c:v>125.3720141886651</c:v>
                </c:pt>
                <c:pt idx="10">
                  <c:v>129.49991888204883</c:v>
                </c:pt>
                <c:pt idx="11">
                  <c:v>132.24777843940703</c:v>
                </c:pt>
                <c:pt idx="12">
                  <c:v>136.52682690525643</c:v>
                </c:pt>
                <c:pt idx="13">
                  <c:v>145.0432641924026</c:v>
                </c:pt>
                <c:pt idx="14">
                  <c:v>152.81579088574796</c:v>
                </c:pt>
                <c:pt idx="15">
                  <c:v>151.25597484873344</c:v>
                </c:pt>
                <c:pt idx="16">
                  <c:v>152.31911779734787</c:v>
                </c:pt>
                <c:pt idx="17">
                  <c:v>153.24433253498239</c:v>
                </c:pt>
                <c:pt idx="18">
                  <c:v>156.97385784168648</c:v>
                </c:pt>
                <c:pt idx="19">
                  <c:v>157.54914117346067</c:v>
                </c:pt>
                <c:pt idx="20">
                  <c:v>158.40029393218035</c:v>
                </c:pt>
                <c:pt idx="21">
                  <c:v>156.52677393535305</c:v>
                </c:pt>
                <c:pt idx="22">
                  <c:v>156.54596647967108</c:v>
                </c:pt>
                <c:pt idx="23">
                  <c:v>157.45066079876537</c:v>
                </c:pt>
                <c:pt idx="24">
                  <c:v>157.91347905532919</c:v>
                </c:pt>
                <c:pt idx="25">
                  <c:v>161.45651149595187</c:v>
                </c:pt>
                <c:pt idx="26">
                  <c:v>160.33104397317337</c:v>
                </c:pt>
                <c:pt idx="27">
                  <c:v>148.86292799053328</c:v>
                </c:pt>
                <c:pt idx="28">
                  <c:v>158.91528364529924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3-475F-8B07-1B4DEB6418BF}"/>
            </c:ext>
          </c:extLst>
        </c:ser>
        <c:ser>
          <c:idx val="3"/>
          <c:order val="3"/>
          <c:tx>
            <c:strRef>
              <c:f>'administrations prublié'!$A$74</c:f>
              <c:strCache>
                <c:ptCount val="1"/>
                <c:pt idx="0">
                  <c:v>U.E. - 27 pays </c:v>
                </c:pt>
              </c:strCache>
            </c:strRef>
          </c:tx>
          <c:spPr>
            <a:ln w="571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'administrations prublié'!$B$70:$AD$70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'administrations prublié'!$B$74:$AD$74</c:f>
              <c:numCache>
                <c:formatCode>0</c:formatCode>
                <c:ptCount val="29"/>
                <c:pt idx="0">
                  <c:v>100</c:v>
                </c:pt>
                <c:pt idx="1">
                  <c:v>101.75323612198306</c:v>
                </c:pt>
                <c:pt idx="2">
                  <c:v>103.42036002189126</c:v>
                </c:pt>
                <c:pt idx="3">
                  <c:v>103.98113329166303</c:v>
                </c:pt>
                <c:pt idx="4">
                  <c:v>107.4510674346097</c:v>
                </c:pt>
                <c:pt idx="5">
                  <c:v>109.87201979024897</c:v>
                </c:pt>
                <c:pt idx="6">
                  <c:v>112.30024763494244</c:v>
                </c:pt>
                <c:pt idx="7">
                  <c:v>115.74096841446706</c:v>
                </c:pt>
                <c:pt idx="8">
                  <c:v>120.41746289980293</c:v>
                </c:pt>
                <c:pt idx="9">
                  <c:v>123.59219614630514</c:v>
                </c:pt>
                <c:pt idx="10">
                  <c:v>126.95755310670572</c:v>
                </c:pt>
                <c:pt idx="11">
                  <c:v>131.26624922635852</c:v>
                </c:pt>
                <c:pt idx="12">
                  <c:v>132.45578426147929</c:v>
                </c:pt>
                <c:pt idx="13">
                  <c:v>135.4026555727213</c:v>
                </c:pt>
                <c:pt idx="14">
                  <c:v>135.59173854809171</c:v>
                </c:pt>
                <c:pt idx="15">
                  <c:v>139.89016550365804</c:v>
                </c:pt>
                <c:pt idx="16">
                  <c:v>140.58760225383961</c:v>
                </c:pt>
                <c:pt idx="17">
                  <c:v>140.27693267807052</c:v>
                </c:pt>
                <c:pt idx="18">
                  <c:v>141.86463482600232</c:v>
                </c:pt>
                <c:pt idx="19">
                  <c:v>142.73453262155027</c:v>
                </c:pt>
                <c:pt idx="20">
                  <c:v>139.24453315384514</c:v>
                </c:pt>
                <c:pt idx="21">
                  <c:v>140.35351768142442</c:v>
                </c:pt>
                <c:pt idx="22">
                  <c:v>143.60778327101193</c:v>
                </c:pt>
                <c:pt idx="23">
                  <c:v>146.24449352644498</c:v>
                </c:pt>
                <c:pt idx="24">
                  <c:v>147.80143543406967</c:v>
                </c:pt>
                <c:pt idx="25">
                  <c:v>152.23812242038775</c:v>
                </c:pt>
                <c:pt idx="26">
                  <c:v>154.9243605515498</c:v>
                </c:pt>
                <c:pt idx="27">
                  <c:v>150.31121422915655</c:v>
                </c:pt>
                <c:pt idx="28">
                  <c:v>148.38445529229602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3-475F-8B07-1B4DEB6418BF}"/>
            </c:ext>
          </c:extLst>
        </c:ser>
        <c:ser>
          <c:idx val="4"/>
          <c:order val="4"/>
          <c:tx>
            <c:strRef>
              <c:f>'administrations prublié'!$A$75</c:f>
              <c:strCache>
                <c:ptCount val="1"/>
                <c:pt idx="0">
                  <c:v>Allemagne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none"/>
            </c:marker>
            <c:bubble3D val="0"/>
            <c:spPr>
              <a:ln w="38100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3-475F-8B07-1B4DEB6418BF}"/>
              </c:ext>
            </c:extLst>
          </c:dPt>
          <c:cat>
            <c:strRef>
              <c:f>'administrations prublié'!$B$70:$AD$70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'administrations prublié'!$B$75:$AD$75</c:f>
              <c:numCache>
                <c:formatCode>0</c:formatCode>
                <c:ptCount val="29"/>
                <c:pt idx="0">
                  <c:v>100</c:v>
                </c:pt>
                <c:pt idx="1">
                  <c:v>99.466888965449257</c:v>
                </c:pt>
                <c:pt idx="2">
                  <c:v>100.32582327852563</c:v>
                </c:pt>
                <c:pt idx="3">
                  <c:v>98.274793998932452</c:v>
                </c:pt>
                <c:pt idx="4">
                  <c:v>99.382806040402954</c:v>
                </c:pt>
                <c:pt idx="5">
                  <c:v>101.2043249848462</c:v>
                </c:pt>
                <c:pt idx="6">
                  <c:v>102.79741018765469</c:v>
                </c:pt>
                <c:pt idx="7">
                  <c:v>103.9945862528713</c:v>
                </c:pt>
                <c:pt idx="8">
                  <c:v>105.03249353550595</c:v>
                </c:pt>
                <c:pt idx="9">
                  <c:v>107.05192406018699</c:v>
                </c:pt>
                <c:pt idx="10">
                  <c:v>108.23833324748013</c:v>
                </c:pt>
                <c:pt idx="11">
                  <c:v>110.93428386511452</c:v>
                </c:pt>
                <c:pt idx="12">
                  <c:v>109.99893100003459</c:v>
                </c:pt>
                <c:pt idx="13">
                  <c:v>109.94267983234458</c:v>
                </c:pt>
                <c:pt idx="14">
                  <c:v>106.7373901386929</c:v>
                </c:pt>
                <c:pt idx="15">
                  <c:v>110.35738585880053</c:v>
                </c:pt>
                <c:pt idx="16">
                  <c:v>112.33617399522716</c:v>
                </c:pt>
                <c:pt idx="17">
                  <c:v>111.69130672670985</c:v>
                </c:pt>
                <c:pt idx="18">
                  <c:v>115.4974481941404</c:v>
                </c:pt>
                <c:pt idx="19">
                  <c:v>118.47596782592484</c:v>
                </c:pt>
                <c:pt idx="20">
                  <c:v>117.45360312162451</c:v>
                </c:pt>
                <c:pt idx="21">
                  <c:v>118.08791468809834</c:v>
                </c:pt>
                <c:pt idx="22">
                  <c:v>122.15581904700889</c:v>
                </c:pt>
                <c:pt idx="23">
                  <c:v>125.73093496917542</c:v>
                </c:pt>
                <c:pt idx="24">
                  <c:v>127.76903362052624</c:v>
                </c:pt>
                <c:pt idx="25">
                  <c:v>130.15538296461381</c:v>
                </c:pt>
                <c:pt idx="26">
                  <c:v>135.60378348366194</c:v>
                </c:pt>
                <c:pt idx="27">
                  <c:v>132.41303060774646</c:v>
                </c:pt>
                <c:pt idx="28">
                  <c:v>130.52207262017339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E3-475F-8B07-1B4DEB6418BF}"/>
            </c:ext>
          </c:extLst>
        </c:ser>
        <c:ser>
          <c:idx val="5"/>
          <c:order val="5"/>
          <c:tx>
            <c:strRef>
              <c:f>'administrations prublié'!$A$76</c:f>
              <c:strCache>
                <c:ptCount val="1"/>
                <c:pt idx="0">
                  <c:v>Espagne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'administrations prublié'!$B$70:$AD$70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'administrations prublié'!$B$76:$AD$76</c:f>
              <c:numCache>
                <c:formatCode>0</c:formatCode>
                <c:ptCount val="29"/>
                <c:pt idx="0">
                  <c:v>100</c:v>
                </c:pt>
                <c:pt idx="1">
                  <c:v>101.31147278911656</c:v>
                </c:pt>
                <c:pt idx="2">
                  <c:v>101.35348230160446</c:v>
                </c:pt>
                <c:pt idx="3">
                  <c:v>104.02483934564937</c:v>
                </c:pt>
                <c:pt idx="4">
                  <c:v>107.72085020341289</c:v>
                </c:pt>
                <c:pt idx="5">
                  <c:v>108.2682227728361</c:v>
                </c:pt>
                <c:pt idx="6">
                  <c:v>110.54618671036185</c:v>
                </c:pt>
                <c:pt idx="7">
                  <c:v>112.19391603487334</c:v>
                </c:pt>
                <c:pt idx="8">
                  <c:v>115.41611638386766</c:v>
                </c:pt>
                <c:pt idx="9">
                  <c:v>117.24352480254494</c:v>
                </c:pt>
                <c:pt idx="10">
                  <c:v>118.71337156264036</c:v>
                </c:pt>
                <c:pt idx="11">
                  <c:v>120.84655621635333</c:v>
                </c:pt>
                <c:pt idx="12">
                  <c:v>124.11976945268404</c:v>
                </c:pt>
                <c:pt idx="13">
                  <c:v>126.35499983153227</c:v>
                </c:pt>
                <c:pt idx="14">
                  <c:v>131.74316257575117</c:v>
                </c:pt>
                <c:pt idx="15">
                  <c:v>131.71160560472313</c:v>
                </c:pt>
                <c:pt idx="16">
                  <c:v>127.58416478205683</c:v>
                </c:pt>
                <c:pt idx="17">
                  <c:v>125.45323184028095</c:v>
                </c:pt>
                <c:pt idx="18">
                  <c:v>124.55661947742243</c:v>
                </c:pt>
                <c:pt idx="19">
                  <c:v>124.7213199520282</c:v>
                </c:pt>
                <c:pt idx="20">
                  <c:v>127.51405461094254</c:v>
                </c:pt>
                <c:pt idx="21">
                  <c:v>127.83169397735938</c:v>
                </c:pt>
                <c:pt idx="22">
                  <c:v>129.41348700570651</c:v>
                </c:pt>
                <c:pt idx="23">
                  <c:v>129.10094152877386</c:v>
                </c:pt>
                <c:pt idx="24">
                  <c:v>130.52866210174651</c:v>
                </c:pt>
                <c:pt idx="25">
                  <c:v>125.58363766243903</c:v>
                </c:pt>
                <c:pt idx="26">
                  <c:v>127.21755569867317</c:v>
                </c:pt>
                <c:pt idx="27">
                  <c:v>129.63429037257669</c:v>
                </c:pt>
                <c:pt idx="28">
                  <c:v>127.52849314065848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E3-475F-8B07-1B4DEB6418BF}"/>
            </c:ext>
          </c:extLst>
        </c:ser>
        <c:ser>
          <c:idx val="6"/>
          <c:order val="6"/>
          <c:tx>
            <c:strRef>
              <c:f>'administrations prublié'!$A$77</c:f>
              <c:strCache>
                <c:ptCount val="1"/>
                <c:pt idx="0">
                  <c:v>Italie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'administrations prublié'!$B$70:$AD$70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'administrations prublié'!$B$77:$AD$77</c:f>
              <c:numCache>
                <c:formatCode>0</c:formatCode>
                <c:ptCount val="29"/>
                <c:pt idx="0">
                  <c:v>100</c:v>
                </c:pt>
                <c:pt idx="1">
                  <c:v>102.53596463987094</c:v>
                </c:pt>
                <c:pt idx="2">
                  <c:v>106.23129853119468</c:v>
                </c:pt>
                <c:pt idx="3">
                  <c:v>106.09269728098218</c:v>
                </c:pt>
                <c:pt idx="4">
                  <c:v>108.56909899950035</c:v>
                </c:pt>
                <c:pt idx="5">
                  <c:v>111.52639219062186</c:v>
                </c:pt>
                <c:pt idx="6">
                  <c:v>113.28157231555799</c:v>
                </c:pt>
                <c:pt idx="7">
                  <c:v>115.23467557226877</c:v>
                </c:pt>
                <c:pt idx="8">
                  <c:v>119.65409575943535</c:v>
                </c:pt>
                <c:pt idx="9">
                  <c:v>123.07179629557696</c:v>
                </c:pt>
                <c:pt idx="10">
                  <c:v>128.22566378372082</c:v>
                </c:pt>
                <c:pt idx="11">
                  <c:v>133.99654715248519</c:v>
                </c:pt>
                <c:pt idx="12">
                  <c:v>132.42551612000108</c:v>
                </c:pt>
                <c:pt idx="13">
                  <c:v>134.70943799061416</c:v>
                </c:pt>
                <c:pt idx="14">
                  <c:v>130.1870021901052</c:v>
                </c:pt>
                <c:pt idx="15">
                  <c:v>137.55200090822731</c:v>
                </c:pt>
                <c:pt idx="16">
                  <c:v>138.67668361747229</c:v>
                </c:pt>
                <c:pt idx="17">
                  <c:v>141.4124938309875</c:v>
                </c:pt>
                <c:pt idx="18">
                  <c:v>141.57661215690629</c:v>
                </c:pt>
                <c:pt idx="19">
                  <c:v>139.23060598526237</c:v>
                </c:pt>
                <c:pt idx="20">
                  <c:v>136.5186340564201</c:v>
                </c:pt>
                <c:pt idx="21">
                  <c:v>134.2342642252402</c:v>
                </c:pt>
                <c:pt idx="22">
                  <c:v>136.81163402954473</c:v>
                </c:pt>
                <c:pt idx="23">
                  <c:v>136.50357814344071</c:v>
                </c:pt>
                <c:pt idx="24">
                  <c:v>137.84999228092843</c:v>
                </c:pt>
                <c:pt idx="25">
                  <c:v>136.00265000224047</c:v>
                </c:pt>
                <c:pt idx="26">
                  <c:v>135.87765441785629</c:v>
                </c:pt>
                <c:pt idx="27">
                  <c:v>130.7696439897386</c:v>
                </c:pt>
                <c:pt idx="28">
                  <c:v>124.20711721846283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E3-475F-8B07-1B4DEB641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933728"/>
        <c:axId val="415612528"/>
      </c:lineChart>
      <c:catAx>
        <c:axId val="41593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5612528"/>
        <c:crosses val="autoZero"/>
        <c:auto val="1"/>
        <c:lblAlgn val="ctr"/>
        <c:lblOffset val="100"/>
        <c:noMultiLvlLbl val="0"/>
      </c:catAx>
      <c:valAx>
        <c:axId val="41561252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593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609095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561974</xdr:colOff>
      <xdr:row>78</xdr:row>
      <xdr:rowOff>19050</xdr:rowOff>
    </xdr:from>
    <xdr:to>
      <xdr:col>12</xdr:col>
      <xdr:colOff>133350</xdr:colOff>
      <xdr:row>117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5AB63B3-3AD3-47BF-B5BD-7461CFAF89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647699</xdr:colOff>
      <xdr:row>78</xdr:row>
      <xdr:rowOff>9525</xdr:rowOff>
    </xdr:from>
    <xdr:to>
      <xdr:col>12</xdr:col>
      <xdr:colOff>219075</xdr:colOff>
      <xdr:row>117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EE08409-B95A-48DC-BF66-467DAA042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79</xdr:row>
      <xdr:rowOff>104774</xdr:rowOff>
    </xdr:from>
    <xdr:to>
      <xdr:col>12</xdr:col>
      <xdr:colOff>247649</xdr:colOff>
      <xdr:row>121</xdr:row>
      <xdr:rowOff>57150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CC11453-D065-4037-BA60-94E2D4A8AF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79</xdr:row>
      <xdr:rowOff>104774</xdr:rowOff>
    </xdr:from>
    <xdr:to>
      <xdr:col>12</xdr:col>
      <xdr:colOff>247649</xdr:colOff>
      <xdr:row>121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D3CA828-2D96-4EAB-84ED-F913A4649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79</xdr:row>
      <xdr:rowOff>104774</xdr:rowOff>
    </xdr:from>
    <xdr:to>
      <xdr:col>12</xdr:col>
      <xdr:colOff>247649</xdr:colOff>
      <xdr:row>121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B5A3508-3A83-4090-ABCC-775825A9D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78</xdr:row>
      <xdr:rowOff>23812</xdr:rowOff>
    </xdr:from>
    <xdr:to>
      <xdr:col>12</xdr:col>
      <xdr:colOff>95250</xdr:colOff>
      <xdr:row>120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2C3A7C3-44C6-4611-AF90-E09AEC4F28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83</xdr:row>
      <xdr:rowOff>133350</xdr:rowOff>
    </xdr:from>
    <xdr:to>
      <xdr:col>12</xdr:col>
      <xdr:colOff>323851</xdr:colOff>
      <xdr:row>123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E193544-4B5F-4AC9-BC4A-704F286E5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79</xdr:row>
      <xdr:rowOff>104774</xdr:rowOff>
    </xdr:from>
    <xdr:to>
      <xdr:col>12</xdr:col>
      <xdr:colOff>247649</xdr:colOff>
      <xdr:row>121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E3AE2C6-07C1-4D2C-87B0-9DC2F3B81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a10__custom_15175702/default/table" TargetMode="External"/><Relationship Id="rId1" Type="http://schemas.openxmlformats.org/officeDocument/2006/relationships/hyperlink" Target="https://ec.europa.eu/eurostat/databrowser/product/page/nama_10_a10__custom_15175702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33"/>
  <sheetViews>
    <sheetView showGridLines="0" workbookViewId="0"/>
  </sheetViews>
  <sheetFormatPr baseColWidth="10" defaultColWidth="9.140625" defaultRowHeight="15" x14ac:dyDescent="0.25"/>
  <cols>
    <col min="1" max="1" width="19.85546875" customWidth="1"/>
    <col min="2" max="2" width="9.42578125" customWidth="1"/>
    <col min="3" max="3" width="26.85546875" customWidth="1"/>
    <col min="4" max="4" width="28.140625" customWidth="1"/>
    <col min="5" max="5" width="89.42578125" customWidth="1"/>
    <col min="6" max="6" width="40.5703125" customWidth="1"/>
  </cols>
  <sheetData>
    <row r="6" spans="1:15" x14ac:dyDescent="0.25">
      <c r="A6" s="11" t="s">
        <v>0</v>
      </c>
    </row>
    <row r="7" spans="1:15" x14ac:dyDescent="0.25">
      <c r="A7" s="14" t="s">
        <v>1</v>
      </c>
      <c r="B7" s="14" t="s">
        <v>2</v>
      </c>
    </row>
    <row r="8" spans="1:15" ht="42.75" customHeight="1" x14ac:dyDescent="0.25">
      <c r="A8" s="12" t="s">
        <v>3</v>
      </c>
      <c r="B8" s="60" t="s">
        <v>4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1" t="s">
        <v>11</v>
      </c>
      <c r="C15" s="11" t="s">
        <v>12</v>
      </c>
      <c r="D15" s="11" t="s">
        <v>13</v>
      </c>
      <c r="E15" s="11" t="s">
        <v>14</v>
      </c>
      <c r="F15" s="11" t="s">
        <v>15</v>
      </c>
    </row>
    <row r="16" spans="1:15" x14ac:dyDescent="0.25">
      <c r="B16" s="15" t="s">
        <v>16</v>
      </c>
      <c r="C16" s="2" t="s">
        <v>17</v>
      </c>
      <c r="D16" s="2" t="s">
        <v>18</v>
      </c>
      <c r="E16" s="2" t="s">
        <v>19</v>
      </c>
      <c r="F16" s="2" t="s">
        <v>20</v>
      </c>
    </row>
    <row r="17" spans="2:6" x14ac:dyDescent="0.25">
      <c r="B17" s="14" t="s">
        <v>21</v>
      </c>
      <c r="C17" s="13" t="s">
        <v>17</v>
      </c>
      <c r="D17" s="13" t="s">
        <v>18</v>
      </c>
      <c r="E17" s="13" t="s">
        <v>22</v>
      </c>
      <c r="F17" s="13" t="s">
        <v>20</v>
      </c>
    </row>
    <row r="18" spans="2:6" x14ac:dyDescent="0.25">
      <c r="B18" s="15" t="s">
        <v>23</v>
      </c>
      <c r="C18" s="2" t="s">
        <v>17</v>
      </c>
      <c r="D18" s="2" t="s">
        <v>18</v>
      </c>
      <c r="E18" s="2" t="s">
        <v>24</v>
      </c>
      <c r="F18" s="2" t="s">
        <v>20</v>
      </c>
    </row>
    <row r="19" spans="2:6" x14ac:dyDescent="0.25">
      <c r="B19" s="14" t="s">
        <v>25</v>
      </c>
      <c r="C19" s="13" t="s">
        <v>17</v>
      </c>
      <c r="D19" s="13" t="s">
        <v>18</v>
      </c>
      <c r="E19" s="13" t="s">
        <v>26</v>
      </c>
      <c r="F19" s="13" t="s">
        <v>20</v>
      </c>
    </row>
    <row r="20" spans="2:6" x14ac:dyDescent="0.25">
      <c r="B20" s="15" t="s">
        <v>27</v>
      </c>
      <c r="C20" s="2" t="s">
        <v>17</v>
      </c>
      <c r="D20" s="2" t="s">
        <v>18</v>
      </c>
      <c r="E20" s="2" t="s">
        <v>28</v>
      </c>
      <c r="F20" s="2" t="s">
        <v>20</v>
      </c>
    </row>
    <row r="21" spans="2:6" x14ac:dyDescent="0.25">
      <c r="B21" s="14" t="s">
        <v>29</v>
      </c>
      <c r="C21" s="13" t="s">
        <v>17</v>
      </c>
      <c r="D21" s="13" t="s">
        <v>18</v>
      </c>
      <c r="E21" s="13" t="s">
        <v>30</v>
      </c>
      <c r="F21" s="13" t="s">
        <v>20</v>
      </c>
    </row>
    <row r="22" spans="2:6" x14ac:dyDescent="0.25">
      <c r="B22" s="15" t="s">
        <v>31</v>
      </c>
      <c r="C22" s="2" t="s">
        <v>17</v>
      </c>
      <c r="D22" s="2" t="s">
        <v>18</v>
      </c>
      <c r="E22" s="2" t="s">
        <v>32</v>
      </c>
      <c r="F22" s="2" t="s">
        <v>20</v>
      </c>
    </row>
    <row r="23" spans="2:6" x14ac:dyDescent="0.25">
      <c r="B23" s="14" t="s">
        <v>33</v>
      </c>
      <c r="C23" s="13" t="s">
        <v>17</v>
      </c>
      <c r="D23" s="13" t="s">
        <v>18</v>
      </c>
      <c r="E23" s="13" t="s">
        <v>34</v>
      </c>
      <c r="F23" s="13" t="s">
        <v>20</v>
      </c>
    </row>
    <row r="24" spans="2:6" x14ac:dyDescent="0.25">
      <c r="B24" s="15" t="s">
        <v>35</v>
      </c>
      <c r="C24" s="2" t="s">
        <v>17</v>
      </c>
      <c r="D24" s="2" t="s">
        <v>18</v>
      </c>
      <c r="E24" s="2" t="s">
        <v>36</v>
      </c>
      <c r="F24" s="2" t="s">
        <v>20</v>
      </c>
    </row>
    <row r="25" spans="2:6" x14ac:dyDescent="0.25">
      <c r="B25" s="14" t="s">
        <v>37</v>
      </c>
      <c r="C25" s="13" t="s">
        <v>17</v>
      </c>
      <c r="D25" s="13" t="s">
        <v>38</v>
      </c>
      <c r="E25" s="13" t="s">
        <v>19</v>
      </c>
      <c r="F25" s="13" t="s">
        <v>20</v>
      </c>
    </row>
    <row r="26" spans="2:6" x14ac:dyDescent="0.25">
      <c r="B26" s="15" t="s">
        <v>39</v>
      </c>
      <c r="C26" s="2" t="s">
        <v>17</v>
      </c>
      <c r="D26" s="2" t="s">
        <v>38</v>
      </c>
      <c r="E26" s="2" t="s">
        <v>22</v>
      </c>
      <c r="F26" s="2" t="s">
        <v>20</v>
      </c>
    </row>
    <row r="27" spans="2:6" x14ac:dyDescent="0.25">
      <c r="B27" s="14" t="s">
        <v>40</v>
      </c>
      <c r="C27" s="13" t="s">
        <v>17</v>
      </c>
      <c r="D27" s="13" t="s">
        <v>38</v>
      </c>
      <c r="E27" s="13" t="s">
        <v>24</v>
      </c>
      <c r="F27" s="13" t="s">
        <v>20</v>
      </c>
    </row>
    <row r="28" spans="2:6" x14ac:dyDescent="0.25">
      <c r="B28" s="15" t="s">
        <v>41</v>
      </c>
      <c r="C28" s="2" t="s">
        <v>17</v>
      </c>
      <c r="D28" s="2" t="s">
        <v>38</v>
      </c>
      <c r="E28" s="2" t="s">
        <v>26</v>
      </c>
      <c r="F28" s="2" t="s">
        <v>20</v>
      </c>
    </row>
    <row r="29" spans="2:6" x14ac:dyDescent="0.25">
      <c r="B29" s="14" t="s">
        <v>42</v>
      </c>
      <c r="C29" s="13" t="s">
        <v>17</v>
      </c>
      <c r="D29" s="13" t="s">
        <v>38</v>
      </c>
      <c r="E29" s="13" t="s">
        <v>28</v>
      </c>
      <c r="F29" s="13" t="s">
        <v>20</v>
      </c>
    </row>
    <row r="30" spans="2:6" x14ac:dyDescent="0.25">
      <c r="B30" s="15" t="s">
        <v>43</v>
      </c>
      <c r="C30" s="2" t="s">
        <v>17</v>
      </c>
      <c r="D30" s="2" t="s">
        <v>38</v>
      </c>
      <c r="E30" s="2" t="s">
        <v>30</v>
      </c>
      <c r="F30" s="2" t="s">
        <v>20</v>
      </c>
    </row>
    <row r="31" spans="2:6" x14ac:dyDescent="0.25">
      <c r="B31" s="14" t="s">
        <v>44</v>
      </c>
      <c r="C31" s="13" t="s">
        <v>17</v>
      </c>
      <c r="D31" s="13" t="s">
        <v>38</v>
      </c>
      <c r="E31" s="13" t="s">
        <v>32</v>
      </c>
      <c r="F31" s="13" t="s">
        <v>20</v>
      </c>
    </row>
    <row r="32" spans="2:6" x14ac:dyDescent="0.25">
      <c r="B32" s="15" t="s">
        <v>45</v>
      </c>
      <c r="C32" s="2" t="s">
        <v>17</v>
      </c>
      <c r="D32" s="2" t="s">
        <v>38</v>
      </c>
      <c r="E32" s="2" t="s">
        <v>34</v>
      </c>
      <c r="F32" s="2" t="s">
        <v>20</v>
      </c>
    </row>
    <row r="33" spans="2:6" x14ac:dyDescent="0.25">
      <c r="B33" s="14" t="s">
        <v>46</v>
      </c>
      <c r="C33" s="13" t="s">
        <v>17</v>
      </c>
      <c r="D33" s="13" t="s">
        <v>38</v>
      </c>
      <c r="E33" s="13" t="s">
        <v>36</v>
      </c>
      <c r="F33" s="13" t="s">
        <v>20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  <hyperlink ref="B18" location="'Feuille 3'!A1" display="Feuille 3" xr:uid="{00000000-0004-0000-0000-000004000000}"/>
    <hyperlink ref="B19" location="'Feuille 4'!A1" display="Feuille 4" xr:uid="{00000000-0004-0000-0000-000005000000}"/>
    <hyperlink ref="B20" location="'Feuille 5'!A1" display="Feuille 5" xr:uid="{00000000-0004-0000-0000-000006000000}"/>
    <hyperlink ref="B21" location="'Feuille 6'!A1" display="Feuille 6" xr:uid="{00000000-0004-0000-0000-000007000000}"/>
    <hyperlink ref="B22" location="'Feuille 7'!A1" display="Feuille 7" xr:uid="{00000000-0004-0000-0000-000008000000}"/>
    <hyperlink ref="B23" location="'Feuille 8'!A1" display="Feuille 8" xr:uid="{00000000-0004-0000-0000-000009000000}"/>
    <hyperlink ref="B24" location="'Feuille 9'!A1" display="Feuille 9" xr:uid="{00000000-0004-0000-0000-00000A000000}"/>
    <hyperlink ref="B25" location="'Feuille 10'!A1" display="Feuille 10" xr:uid="{00000000-0004-0000-0000-00000B000000}"/>
    <hyperlink ref="B26" location="'Feuille 11'!A1" display="Feuille 11" xr:uid="{00000000-0004-0000-0000-00000C000000}"/>
    <hyperlink ref="B27" location="'Feuille 12'!A1" display="Feuille 12" xr:uid="{00000000-0004-0000-0000-00000D000000}"/>
    <hyperlink ref="B28" location="'Feuille 13'!A1" display="Feuille 13" xr:uid="{00000000-0004-0000-0000-00000E000000}"/>
    <hyperlink ref="B29" location="'Feuille 14'!A1" display="Feuille 14" xr:uid="{00000000-0004-0000-0000-00000F000000}"/>
    <hyperlink ref="B30" location="'Feuille 15'!A1" display="Feuille 15" xr:uid="{00000000-0004-0000-0000-000010000000}"/>
    <hyperlink ref="B31" location="'Feuille 16'!A1" display="Feuille 16" xr:uid="{00000000-0004-0000-0000-000011000000}"/>
    <hyperlink ref="B32" location="'Feuille 17'!A1" display="Feuille 17" xr:uid="{00000000-0004-0000-0000-000012000000}"/>
    <hyperlink ref="B33" location="'Feuille 18'!A1" display="Feuille 18" xr:uid="{00000000-0004-0000-0000-000013000000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0731-2DB2-438B-A358-2CE48D51E88E}">
  <dimension ref="A1:AG124"/>
  <sheetViews>
    <sheetView topLeftCell="A78" workbookViewId="0">
      <selection activeCell="C7" sqref="C7"/>
    </sheetView>
  </sheetViews>
  <sheetFormatPr baseColWidth="10" defaultColWidth="9.140625" defaultRowHeight="11.45" customHeight="1" x14ac:dyDescent="0.25"/>
  <cols>
    <col min="1" max="1" width="29.85546875" style="59" customWidth="1"/>
    <col min="2" max="31" width="10" style="59" customWidth="1"/>
    <col min="32" max="16384" width="9.140625" style="59"/>
  </cols>
  <sheetData>
    <row r="1" spans="1:31" ht="15" x14ac:dyDescent="0.25">
      <c r="A1" s="3" t="s">
        <v>91</v>
      </c>
    </row>
    <row r="2" spans="1:31" ht="15" x14ac:dyDescent="0.25">
      <c r="A2" s="3" t="s">
        <v>92</v>
      </c>
      <c r="B2" s="1" t="s">
        <v>0</v>
      </c>
    </row>
    <row r="3" spans="1:31" ht="15" x14ac:dyDescent="0.25">
      <c r="A3" s="3" t="s">
        <v>93</v>
      </c>
      <c r="B3" s="3" t="s">
        <v>6</v>
      </c>
    </row>
    <row r="5" spans="1:31" ht="15" x14ac:dyDescent="0.25">
      <c r="A5" s="1" t="s">
        <v>12</v>
      </c>
      <c r="C5" s="3" t="s">
        <v>17</v>
      </c>
    </row>
    <row r="6" spans="1:31" ht="15" x14ac:dyDescent="0.25">
      <c r="A6" s="1" t="s">
        <v>13</v>
      </c>
      <c r="C6" s="3" t="s">
        <v>18</v>
      </c>
    </row>
    <row r="7" spans="1:31" ht="15" x14ac:dyDescent="0.25">
      <c r="A7" s="1" t="s">
        <v>14</v>
      </c>
      <c r="C7" s="3" t="s">
        <v>28</v>
      </c>
    </row>
    <row r="8" spans="1:31" ht="15" x14ac:dyDescent="0.25">
      <c r="A8" s="1" t="s">
        <v>15</v>
      </c>
      <c r="C8" s="3" t="s">
        <v>20</v>
      </c>
    </row>
    <row r="10" spans="1:31" ht="15" x14ac:dyDescent="0.25">
      <c r="A10" s="5" t="s">
        <v>94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65</v>
      </c>
      <c r="G10" s="4" t="s">
        <v>66</v>
      </c>
      <c r="H10" s="4" t="s">
        <v>67</v>
      </c>
      <c r="I10" s="4" t="s">
        <v>68</v>
      </c>
      <c r="J10" s="4" t="s">
        <v>69</v>
      </c>
      <c r="K10" s="4" t="s">
        <v>70</v>
      </c>
      <c r="L10" s="4" t="s">
        <v>71</v>
      </c>
      <c r="M10" s="4" t="s">
        <v>72</v>
      </c>
      <c r="N10" s="4" t="s">
        <v>73</v>
      </c>
      <c r="O10" s="4" t="s">
        <v>74</v>
      </c>
      <c r="P10" s="4" t="s">
        <v>75</v>
      </c>
      <c r="Q10" s="4" t="s">
        <v>76</v>
      </c>
      <c r="R10" s="4" t="s">
        <v>77</v>
      </c>
      <c r="S10" s="4" t="s">
        <v>78</v>
      </c>
      <c r="T10" s="4" t="s">
        <v>79</v>
      </c>
      <c r="U10" s="4" t="s">
        <v>80</v>
      </c>
      <c r="V10" s="4" t="s">
        <v>81</v>
      </c>
      <c r="W10" s="4" t="s">
        <v>82</v>
      </c>
      <c r="X10" s="4" t="s">
        <v>83</v>
      </c>
      <c r="Y10" s="4" t="s">
        <v>84</v>
      </c>
      <c r="Z10" s="4" t="s">
        <v>85</v>
      </c>
      <c r="AA10" s="4" t="s">
        <v>86</v>
      </c>
      <c r="AB10" s="4" t="s">
        <v>87</v>
      </c>
      <c r="AC10" s="4" t="s">
        <v>88</v>
      </c>
      <c r="AD10" s="4" t="s">
        <v>89</v>
      </c>
      <c r="AE10" s="4" t="s">
        <v>90</v>
      </c>
    </row>
    <row r="11" spans="1:31" ht="15" x14ac:dyDescent="0.25">
      <c r="A11" s="6" t="s">
        <v>95</v>
      </c>
      <c r="B11" s="8" t="s">
        <v>96</v>
      </c>
      <c r="C11" s="8" t="s">
        <v>96</v>
      </c>
      <c r="D11" s="8" t="s">
        <v>96</v>
      </c>
      <c r="E11" s="8" t="s">
        <v>96</v>
      </c>
      <c r="F11" s="8" t="s">
        <v>96</v>
      </c>
      <c r="G11" s="8" t="s">
        <v>96</v>
      </c>
      <c r="H11" s="8" t="s">
        <v>96</v>
      </c>
      <c r="I11" s="8" t="s">
        <v>96</v>
      </c>
      <c r="J11" s="8" t="s">
        <v>96</v>
      </c>
      <c r="K11" s="8" t="s">
        <v>96</v>
      </c>
      <c r="L11" s="8" t="s">
        <v>96</v>
      </c>
      <c r="M11" s="8" t="s">
        <v>96</v>
      </c>
      <c r="N11" s="8" t="s">
        <v>96</v>
      </c>
      <c r="O11" s="8" t="s">
        <v>96</v>
      </c>
      <c r="P11" s="8" t="s">
        <v>96</v>
      </c>
      <c r="Q11" s="8" t="s">
        <v>96</v>
      </c>
      <c r="R11" s="8" t="s">
        <v>96</v>
      </c>
      <c r="S11" s="8" t="s">
        <v>96</v>
      </c>
      <c r="T11" s="8" t="s">
        <v>96</v>
      </c>
      <c r="U11" s="8" t="s">
        <v>96</v>
      </c>
      <c r="V11" s="8" t="s">
        <v>96</v>
      </c>
      <c r="W11" s="8" t="s">
        <v>96</v>
      </c>
      <c r="X11" s="8" t="s">
        <v>96</v>
      </c>
      <c r="Y11" s="8" t="s">
        <v>96</v>
      </c>
      <c r="Z11" s="8" t="s">
        <v>96</v>
      </c>
      <c r="AA11" s="8" t="s">
        <v>96</v>
      </c>
      <c r="AB11" s="8" t="s">
        <v>96</v>
      </c>
      <c r="AC11" s="8" t="s">
        <v>96</v>
      </c>
      <c r="AD11" s="8" t="s">
        <v>96</v>
      </c>
      <c r="AE11" s="8" t="s">
        <v>96</v>
      </c>
    </row>
    <row r="12" spans="1:31" ht="15" x14ac:dyDescent="0.25">
      <c r="A12" s="7" t="s">
        <v>52</v>
      </c>
      <c r="B12" s="17">
        <v>219889.1</v>
      </c>
      <c r="C12" s="17">
        <v>236773.3</v>
      </c>
      <c r="D12" s="17">
        <v>254587.6</v>
      </c>
      <c r="E12" s="17">
        <v>280858.40000000002</v>
      </c>
      <c r="F12" s="17">
        <v>301972.2</v>
      </c>
      <c r="G12" s="17">
        <v>322662.8</v>
      </c>
      <c r="H12" s="17">
        <v>354760.5</v>
      </c>
      <c r="I12" s="17">
        <v>378080.3</v>
      </c>
      <c r="J12" s="17">
        <v>376928.9</v>
      </c>
      <c r="K12" s="17">
        <v>398373.3</v>
      </c>
      <c r="L12" s="17">
        <v>407552.3</v>
      </c>
      <c r="M12" s="17">
        <v>427747.6</v>
      </c>
      <c r="N12" s="17">
        <v>452541.2</v>
      </c>
      <c r="O12" s="17">
        <v>465114.7</v>
      </c>
      <c r="P12" s="17">
        <v>452387.1</v>
      </c>
      <c r="Q12" s="17">
        <v>454255.8</v>
      </c>
      <c r="R12" s="17">
        <v>467605.9</v>
      </c>
      <c r="S12" s="17">
        <v>471715.6</v>
      </c>
      <c r="T12" s="17">
        <v>477083.3</v>
      </c>
      <c r="U12" s="17">
        <v>484632.8</v>
      </c>
      <c r="V12" s="17">
        <v>504505.9</v>
      </c>
      <c r="W12" s="17">
        <v>524074.9</v>
      </c>
      <c r="X12" s="17">
        <v>552602.9</v>
      </c>
      <c r="Y12" s="17">
        <v>589485.6</v>
      </c>
      <c r="Z12" s="17">
        <v>632375.69999999995</v>
      </c>
      <c r="AA12" s="17">
        <v>649224.5</v>
      </c>
      <c r="AB12" s="17">
        <v>724181.2</v>
      </c>
      <c r="AC12" s="17">
        <v>765661.7</v>
      </c>
      <c r="AD12" s="21">
        <v>821850</v>
      </c>
      <c r="AE12" s="10" t="s">
        <v>97</v>
      </c>
    </row>
    <row r="13" spans="1:31" ht="15" x14ac:dyDescent="0.25">
      <c r="A13" s="7" t="s">
        <v>53</v>
      </c>
      <c r="B13" s="16">
        <v>6198.3</v>
      </c>
      <c r="C13" s="16">
        <v>6329.9</v>
      </c>
      <c r="D13" s="16">
        <v>6743.8</v>
      </c>
      <c r="E13" s="16">
        <v>7674.6</v>
      </c>
      <c r="F13" s="16">
        <v>8500.2999999999993</v>
      </c>
      <c r="G13" s="20">
        <v>8940</v>
      </c>
      <c r="H13" s="16">
        <v>9950.4</v>
      </c>
      <c r="I13" s="20">
        <v>10334</v>
      </c>
      <c r="J13" s="16">
        <v>10460.700000000001</v>
      </c>
      <c r="K13" s="16">
        <v>11072.1</v>
      </c>
      <c r="L13" s="16">
        <v>11347.3</v>
      </c>
      <c r="M13" s="16">
        <v>11790.5</v>
      </c>
      <c r="N13" s="16">
        <v>12550.3</v>
      </c>
      <c r="O13" s="16">
        <v>12949.7</v>
      </c>
      <c r="P13" s="16">
        <v>13464.1</v>
      </c>
      <c r="Q13" s="16">
        <v>13936.9</v>
      </c>
      <c r="R13" s="16">
        <v>14457.3</v>
      </c>
      <c r="S13" s="16">
        <v>14901.5</v>
      </c>
      <c r="T13" s="16">
        <v>14504.8</v>
      </c>
      <c r="U13" s="16">
        <v>14555.4</v>
      </c>
      <c r="V13" s="16">
        <v>15198.5</v>
      </c>
      <c r="W13" s="16">
        <v>15764.1</v>
      </c>
      <c r="X13" s="16">
        <v>16676.5</v>
      </c>
      <c r="Y13" s="16">
        <v>17259.099999999999</v>
      </c>
      <c r="Z13" s="16">
        <v>18636.8</v>
      </c>
      <c r="AA13" s="16">
        <v>18779.8</v>
      </c>
      <c r="AB13" s="16">
        <v>20397.8</v>
      </c>
      <c r="AC13" s="16">
        <v>21990.400000000001</v>
      </c>
      <c r="AD13" s="16">
        <v>23351.3</v>
      </c>
      <c r="AE13" s="9" t="s">
        <v>97</v>
      </c>
    </row>
    <row r="14" spans="1:31" ht="15" x14ac:dyDescent="0.25">
      <c r="A14" s="7" t="s">
        <v>54</v>
      </c>
      <c r="B14" s="17">
        <v>70211.600000000006</v>
      </c>
      <c r="C14" s="17">
        <v>70009.899999999994</v>
      </c>
      <c r="D14" s="17">
        <v>74162.899999999994</v>
      </c>
      <c r="E14" s="17">
        <v>82940.100000000006</v>
      </c>
      <c r="F14" s="21">
        <v>84701</v>
      </c>
      <c r="G14" s="21">
        <v>88773</v>
      </c>
      <c r="H14" s="21">
        <v>97122</v>
      </c>
      <c r="I14" s="21">
        <v>99656</v>
      </c>
      <c r="J14" s="21">
        <v>91980</v>
      </c>
      <c r="K14" s="21">
        <v>98624</v>
      </c>
      <c r="L14" s="21">
        <v>97866</v>
      </c>
      <c r="M14" s="21">
        <v>103816</v>
      </c>
      <c r="N14" s="21">
        <v>109219</v>
      </c>
      <c r="O14" s="21">
        <v>108563</v>
      </c>
      <c r="P14" s="21">
        <v>103893</v>
      </c>
      <c r="Q14" s="21">
        <v>101805</v>
      </c>
      <c r="R14" s="21">
        <v>110994</v>
      </c>
      <c r="S14" s="21">
        <v>115321</v>
      </c>
      <c r="T14" s="21">
        <v>120783</v>
      </c>
      <c r="U14" s="21">
        <v>125404</v>
      </c>
      <c r="V14" s="21">
        <v>126519</v>
      </c>
      <c r="W14" s="21">
        <v>130835</v>
      </c>
      <c r="X14" s="21">
        <v>136233</v>
      </c>
      <c r="Y14" s="21">
        <v>147063</v>
      </c>
      <c r="Z14" s="21">
        <v>153952</v>
      </c>
      <c r="AA14" s="21">
        <v>154278</v>
      </c>
      <c r="AB14" s="21">
        <v>168127</v>
      </c>
      <c r="AC14" s="21">
        <v>167115</v>
      </c>
      <c r="AD14" s="21">
        <v>181931</v>
      </c>
      <c r="AE14" s="21">
        <v>188411</v>
      </c>
    </row>
    <row r="15" spans="1:31" ht="15" x14ac:dyDescent="0.25">
      <c r="A15" s="7" t="s">
        <v>55</v>
      </c>
      <c r="B15" s="16">
        <v>16480.400000000001</v>
      </c>
      <c r="C15" s="16">
        <v>18458.5</v>
      </c>
      <c r="D15" s="16">
        <v>19975.900000000001</v>
      </c>
      <c r="E15" s="16">
        <v>21864.1</v>
      </c>
      <c r="F15" s="20">
        <v>23691</v>
      </c>
      <c r="G15" s="20">
        <v>26074</v>
      </c>
      <c r="H15" s="20">
        <v>28567</v>
      </c>
      <c r="I15" s="20">
        <v>31371</v>
      </c>
      <c r="J15" s="20">
        <v>33128</v>
      </c>
      <c r="K15" s="20">
        <v>34498</v>
      </c>
      <c r="L15" s="20">
        <v>36299</v>
      </c>
      <c r="M15" s="20">
        <v>37893</v>
      </c>
      <c r="N15" s="20">
        <v>39890</v>
      </c>
      <c r="O15" s="20">
        <v>41022</v>
      </c>
      <c r="P15" s="20">
        <v>41188</v>
      </c>
      <c r="Q15" s="20">
        <v>39693</v>
      </c>
      <c r="R15" s="20">
        <v>38594</v>
      </c>
      <c r="S15" s="20">
        <v>37527</v>
      </c>
      <c r="T15" s="20">
        <v>36647</v>
      </c>
      <c r="U15" s="20">
        <v>35981</v>
      </c>
      <c r="V15" s="20">
        <v>36794</v>
      </c>
      <c r="W15" s="20">
        <v>37624</v>
      </c>
      <c r="X15" s="20">
        <v>39885</v>
      </c>
      <c r="Y15" s="20">
        <v>40648</v>
      </c>
      <c r="Z15" s="20">
        <v>42675</v>
      </c>
      <c r="AA15" s="20">
        <v>40487</v>
      </c>
      <c r="AB15" s="20">
        <v>43558</v>
      </c>
      <c r="AC15" s="20">
        <v>49327</v>
      </c>
      <c r="AD15" s="20">
        <v>53125</v>
      </c>
      <c r="AE15" s="9" t="s">
        <v>97</v>
      </c>
    </row>
    <row r="16" spans="1:31" ht="15" x14ac:dyDescent="0.25">
      <c r="A16" s="7" t="s">
        <v>56</v>
      </c>
      <c r="B16" s="17">
        <v>54018.400000000001</v>
      </c>
      <c r="C16" s="17">
        <v>56392.800000000003</v>
      </c>
      <c r="D16" s="17">
        <v>58369.5</v>
      </c>
      <c r="E16" s="17">
        <v>62326.6</v>
      </c>
      <c r="F16" s="17">
        <v>66767.899999999994</v>
      </c>
      <c r="G16" s="17">
        <v>69424.600000000006</v>
      </c>
      <c r="H16" s="17">
        <v>74476.2</v>
      </c>
      <c r="I16" s="17">
        <v>79919.7</v>
      </c>
      <c r="J16" s="17">
        <v>81078.399999999994</v>
      </c>
      <c r="K16" s="17">
        <v>84706.9</v>
      </c>
      <c r="L16" s="17">
        <v>85827.3</v>
      </c>
      <c r="M16" s="17">
        <v>90052.5</v>
      </c>
      <c r="N16" s="17">
        <v>93229.6</v>
      </c>
      <c r="O16" s="17">
        <v>95323.9</v>
      </c>
      <c r="P16" s="17">
        <v>93289.600000000006</v>
      </c>
      <c r="Q16" s="17">
        <v>93632.8</v>
      </c>
      <c r="R16" s="17">
        <v>94848.1</v>
      </c>
      <c r="S16" s="17">
        <v>94718.8</v>
      </c>
      <c r="T16" s="17">
        <v>94506.3</v>
      </c>
      <c r="U16" s="21">
        <v>94762</v>
      </c>
      <c r="V16" s="17">
        <v>97967.4</v>
      </c>
      <c r="W16" s="17">
        <v>101623.7</v>
      </c>
      <c r="X16" s="17">
        <v>106844.2</v>
      </c>
      <c r="Y16" s="17">
        <v>112243.7</v>
      </c>
      <c r="Z16" s="17">
        <v>117186.4</v>
      </c>
      <c r="AA16" s="17">
        <v>115434.5</v>
      </c>
      <c r="AB16" s="17">
        <v>124843.4</v>
      </c>
      <c r="AC16" s="17">
        <v>128804.5</v>
      </c>
      <c r="AD16" s="17">
        <v>135357.5</v>
      </c>
      <c r="AE16" s="10" t="s">
        <v>97</v>
      </c>
    </row>
    <row r="17" spans="1:31" ht="15" x14ac:dyDescent="0.25">
      <c r="A17" s="7" t="s">
        <v>57</v>
      </c>
      <c r="B17" s="16">
        <v>26265.599999999999</v>
      </c>
      <c r="C17" s="16">
        <v>33092.800000000003</v>
      </c>
      <c r="D17" s="16">
        <v>35334.400000000001</v>
      </c>
      <c r="E17" s="16">
        <v>37872.800000000003</v>
      </c>
      <c r="F17" s="16">
        <v>41736.5</v>
      </c>
      <c r="G17" s="16">
        <v>44096.5</v>
      </c>
      <c r="H17" s="16">
        <v>50484.6</v>
      </c>
      <c r="I17" s="16">
        <v>56272.7</v>
      </c>
      <c r="J17" s="16">
        <v>56285.2</v>
      </c>
      <c r="K17" s="20">
        <v>57491</v>
      </c>
      <c r="L17" s="16">
        <v>58808.9</v>
      </c>
      <c r="M17" s="16">
        <v>59030.2</v>
      </c>
      <c r="N17" s="16">
        <v>60659.1</v>
      </c>
      <c r="O17" s="16">
        <v>61041.599999999999</v>
      </c>
      <c r="P17" s="16">
        <v>61252.3</v>
      </c>
      <c r="Q17" s="16">
        <v>60865.1</v>
      </c>
      <c r="R17" s="16">
        <v>60155.9</v>
      </c>
      <c r="S17" s="16">
        <v>56877.2</v>
      </c>
      <c r="T17" s="16">
        <v>53245.599999999999</v>
      </c>
      <c r="U17" s="16">
        <v>52022.400000000001</v>
      </c>
      <c r="V17" s="16">
        <v>52958.7</v>
      </c>
      <c r="W17" s="16">
        <v>56314.3</v>
      </c>
      <c r="X17" s="16">
        <v>57863.4</v>
      </c>
      <c r="Y17" s="16">
        <v>57941.3</v>
      </c>
      <c r="Z17" s="16">
        <v>58041.7</v>
      </c>
      <c r="AA17" s="16">
        <v>56724.9</v>
      </c>
      <c r="AB17" s="16">
        <v>61689.1</v>
      </c>
      <c r="AC17" s="16">
        <v>62110.5</v>
      </c>
      <c r="AD17" s="16">
        <v>65045.9</v>
      </c>
      <c r="AE17" s="9" t="s">
        <v>97</v>
      </c>
    </row>
    <row r="18" spans="1:31" ht="15" x14ac:dyDescent="0.25">
      <c r="A18" s="7" t="s">
        <v>58</v>
      </c>
      <c r="B18" s="21">
        <v>9884</v>
      </c>
      <c r="C18" s="17">
        <v>10702.7</v>
      </c>
      <c r="D18" s="17">
        <v>12249.6</v>
      </c>
      <c r="E18" s="17">
        <v>14243.9</v>
      </c>
      <c r="F18" s="21">
        <v>16237</v>
      </c>
      <c r="G18" s="21">
        <v>18133</v>
      </c>
      <c r="H18" s="21">
        <v>20294</v>
      </c>
      <c r="I18" s="21">
        <v>21821</v>
      </c>
      <c r="J18" s="21">
        <v>23083</v>
      </c>
      <c r="K18" s="21">
        <v>23458</v>
      </c>
      <c r="L18" s="21">
        <v>24355</v>
      </c>
      <c r="M18" s="21">
        <v>25794</v>
      </c>
      <c r="N18" s="21">
        <v>28276</v>
      </c>
      <c r="O18" s="21">
        <v>28914</v>
      </c>
      <c r="P18" s="21">
        <v>27626</v>
      </c>
      <c r="Q18" s="21">
        <v>27843</v>
      </c>
      <c r="R18" s="21">
        <v>27886</v>
      </c>
      <c r="S18" s="21">
        <v>27633</v>
      </c>
      <c r="T18" s="21">
        <v>27602</v>
      </c>
      <c r="U18" s="21">
        <v>27924</v>
      </c>
      <c r="V18" s="21">
        <v>28817</v>
      </c>
      <c r="W18" s="21">
        <v>30005</v>
      </c>
      <c r="X18" s="21">
        <v>31006</v>
      </c>
      <c r="Y18" s="21">
        <v>32358</v>
      </c>
      <c r="Z18" s="21">
        <v>34452</v>
      </c>
      <c r="AA18" s="21">
        <v>36960</v>
      </c>
      <c r="AB18" s="21">
        <v>39019</v>
      </c>
      <c r="AC18" s="21">
        <v>44323</v>
      </c>
      <c r="AD18" s="21">
        <v>46705</v>
      </c>
      <c r="AE18" s="10" t="s">
        <v>97</v>
      </c>
    </row>
    <row r="19" spans="1:31" ht="15" x14ac:dyDescent="0.25">
      <c r="A19" s="7" t="s">
        <v>59</v>
      </c>
      <c r="B19" s="16">
        <v>46654.8</v>
      </c>
      <c r="C19" s="16">
        <v>50492.800000000003</v>
      </c>
      <c r="D19" s="16">
        <v>66232.800000000003</v>
      </c>
      <c r="E19" s="16">
        <v>74696.600000000006</v>
      </c>
      <c r="F19" s="16">
        <v>82683.600000000006</v>
      </c>
      <c r="G19" s="16">
        <v>100134.5</v>
      </c>
      <c r="H19" s="20">
        <v>101592</v>
      </c>
      <c r="I19" s="16">
        <v>106079.5</v>
      </c>
      <c r="J19" s="16">
        <v>104526.1</v>
      </c>
      <c r="K19" s="16">
        <v>111247.2</v>
      </c>
      <c r="L19" s="16">
        <v>115810.2</v>
      </c>
      <c r="M19" s="16">
        <v>117366.1</v>
      </c>
      <c r="N19" s="16">
        <v>128380.6</v>
      </c>
      <c r="O19" s="20">
        <v>113916</v>
      </c>
      <c r="P19" s="16">
        <v>99190.7</v>
      </c>
      <c r="Q19" s="16">
        <v>104627.9</v>
      </c>
      <c r="R19" s="16">
        <v>108872.2</v>
      </c>
      <c r="S19" s="16">
        <v>119888.5</v>
      </c>
      <c r="T19" s="16">
        <v>116483.8</v>
      </c>
      <c r="U19" s="16">
        <v>129149.5</v>
      </c>
      <c r="V19" s="16">
        <v>148543.79999999999</v>
      </c>
      <c r="W19" s="16">
        <v>142320.70000000001</v>
      </c>
      <c r="X19" s="16">
        <v>138151.20000000001</v>
      </c>
      <c r="Y19" s="16">
        <v>141874.70000000001</v>
      </c>
      <c r="Z19" s="20">
        <v>156533</v>
      </c>
      <c r="AA19" s="9" t="s">
        <v>97</v>
      </c>
      <c r="AB19" s="9" t="s">
        <v>97</v>
      </c>
      <c r="AC19" s="9" t="s">
        <v>97</v>
      </c>
      <c r="AD19" s="9" t="s">
        <v>97</v>
      </c>
      <c r="AE19" s="9" t="s">
        <v>97</v>
      </c>
    </row>
    <row r="21" spans="1:31" ht="15" x14ac:dyDescent="0.25">
      <c r="A21" s="3" t="s">
        <v>98</v>
      </c>
    </row>
    <row r="22" spans="1:31" ht="15" x14ac:dyDescent="0.25">
      <c r="A22" s="3" t="s">
        <v>92</v>
      </c>
      <c r="B22" s="1" t="s">
        <v>0</v>
      </c>
    </row>
    <row r="23" spans="1:31" ht="15" x14ac:dyDescent="0.25">
      <c r="A23" s="3" t="s">
        <v>93</v>
      </c>
      <c r="B23" s="3" t="s">
        <v>6</v>
      </c>
    </row>
    <row r="25" spans="1:31" ht="15" x14ac:dyDescent="0.25">
      <c r="A25" s="1" t="s">
        <v>12</v>
      </c>
      <c r="C25" s="3" t="s">
        <v>17</v>
      </c>
    </row>
    <row r="26" spans="1:31" ht="15" x14ac:dyDescent="0.25">
      <c r="A26" s="1" t="s">
        <v>13</v>
      </c>
      <c r="C26" s="3" t="s">
        <v>38</v>
      </c>
    </row>
    <row r="27" spans="1:31" ht="15" x14ac:dyDescent="0.25">
      <c r="A27" s="1" t="s">
        <v>14</v>
      </c>
      <c r="C27" s="3" t="s">
        <v>28</v>
      </c>
    </row>
    <row r="28" spans="1:31" ht="15" x14ac:dyDescent="0.25">
      <c r="A28" s="1" t="s">
        <v>15</v>
      </c>
      <c r="C28" s="3" t="s">
        <v>20</v>
      </c>
    </row>
    <row r="30" spans="1:31" ht="15" x14ac:dyDescent="0.25">
      <c r="A30" s="5" t="s">
        <v>94</v>
      </c>
      <c r="B30" s="4" t="s">
        <v>61</v>
      </c>
      <c r="C30" s="4" t="s">
        <v>62</v>
      </c>
      <c r="D30" s="4" t="s">
        <v>63</v>
      </c>
      <c r="E30" s="4" t="s">
        <v>64</v>
      </c>
      <c r="F30" s="4" t="s">
        <v>65</v>
      </c>
      <c r="G30" s="4" t="s">
        <v>66</v>
      </c>
      <c r="H30" s="4" t="s">
        <v>67</v>
      </c>
      <c r="I30" s="4" t="s">
        <v>68</v>
      </c>
      <c r="J30" s="4" t="s">
        <v>69</v>
      </c>
      <c r="K30" s="4" t="s">
        <v>70</v>
      </c>
      <c r="L30" s="4" t="s">
        <v>71</v>
      </c>
      <c r="M30" s="4" t="s">
        <v>72</v>
      </c>
      <c r="N30" s="4" t="s">
        <v>73</v>
      </c>
      <c r="O30" s="4" t="s">
        <v>74</v>
      </c>
      <c r="P30" s="4" t="s">
        <v>75</v>
      </c>
      <c r="Q30" s="4" t="s">
        <v>76</v>
      </c>
      <c r="R30" s="4" t="s">
        <v>77</v>
      </c>
      <c r="S30" s="4" t="s">
        <v>78</v>
      </c>
      <c r="T30" s="4" t="s">
        <v>79</v>
      </c>
      <c r="U30" s="4" t="s">
        <v>80</v>
      </c>
      <c r="V30" s="4" t="s">
        <v>81</v>
      </c>
      <c r="W30" s="4" t="s">
        <v>82</v>
      </c>
      <c r="X30" s="4" t="s">
        <v>83</v>
      </c>
      <c r="Y30" s="4" t="s">
        <v>84</v>
      </c>
      <c r="Z30" s="4" t="s">
        <v>85</v>
      </c>
      <c r="AA30" s="4" t="s">
        <v>86</v>
      </c>
      <c r="AB30" s="4" t="s">
        <v>87</v>
      </c>
      <c r="AC30" s="4" t="s">
        <v>88</v>
      </c>
      <c r="AD30" s="4" t="s">
        <v>89</v>
      </c>
      <c r="AE30" s="4" t="s">
        <v>90</v>
      </c>
    </row>
    <row r="31" spans="1:31" ht="15" x14ac:dyDescent="0.25">
      <c r="A31" s="6" t="s">
        <v>95</v>
      </c>
      <c r="B31" s="8" t="s">
        <v>96</v>
      </c>
      <c r="C31" s="8" t="s">
        <v>96</v>
      </c>
      <c r="D31" s="8" t="s">
        <v>96</v>
      </c>
      <c r="E31" s="8" t="s">
        <v>96</v>
      </c>
      <c r="F31" s="8" t="s">
        <v>96</v>
      </c>
      <c r="G31" s="8" t="s">
        <v>96</v>
      </c>
      <c r="H31" s="8" t="s">
        <v>96</v>
      </c>
      <c r="I31" s="8" t="s">
        <v>96</v>
      </c>
      <c r="J31" s="8" t="s">
        <v>96</v>
      </c>
      <c r="K31" s="8" t="s">
        <v>96</v>
      </c>
      <c r="L31" s="8" t="s">
        <v>96</v>
      </c>
      <c r="M31" s="8" t="s">
        <v>96</v>
      </c>
      <c r="N31" s="8" t="s">
        <v>96</v>
      </c>
      <c r="O31" s="8" t="s">
        <v>96</v>
      </c>
      <c r="P31" s="8" t="s">
        <v>96</v>
      </c>
      <c r="Q31" s="8" t="s">
        <v>96</v>
      </c>
      <c r="R31" s="8" t="s">
        <v>96</v>
      </c>
      <c r="S31" s="8" t="s">
        <v>96</v>
      </c>
      <c r="T31" s="8" t="s">
        <v>96</v>
      </c>
      <c r="U31" s="8" t="s">
        <v>96</v>
      </c>
      <c r="V31" s="8" t="s">
        <v>96</v>
      </c>
      <c r="W31" s="8" t="s">
        <v>96</v>
      </c>
      <c r="X31" s="8" t="s">
        <v>96</v>
      </c>
      <c r="Y31" s="8" t="s">
        <v>96</v>
      </c>
      <c r="Z31" s="8" t="s">
        <v>96</v>
      </c>
      <c r="AA31" s="8" t="s">
        <v>96</v>
      </c>
      <c r="AB31" s="8" t="s">
        <v>96</v>
      </c>
      <c r="AC31" s="8" t="s">
        <v>96</v>
      </c>
      <c r="AD31" s="8" t="s">
        <v>96</v>
      </c>
      <c r="AE31" s="8" t="s">
        <v>96</v>
      </c>
    </row>
    <row r="32" spans="1:31" ht="15" x14ac:dyDescent="0.25">
      <c r="A32" s="7" t="s">
        <v>52</v>
      </c>
      <c r="B32" s="21">
        <v>181247</v>
      </c>
      <c r="C32" s="17">
        <v>192089.1</v>
      </c>
      <c r="D32" s="17">
        <v>208278.3</v>
      </c>
      <c r="E32" s="17">
        <v>229326.4</v>
      </c>
      <c r="F32" s="17">
        <v>250643.6</v>
      </c>
      <c r="G32" s="17">
        <v>270364.7</v>
      </c>
      <c r="H32" s="17">
        <v>297280.40000000002</v>
      </c>
      <c r="I32" s="17">
        <v>315661.40000000002</v>
      </c>
      <c r="J32" s="21">
        <v>315352</v>
      </c>
      <c r="K32" s="17">
        <v>337191.3</v>
      </c>
      <c r="L32" s="17">
        <v>344536.3</v>
      </c>
      <c r="M32" s="17">
        <v>370482.5</v>
      </c>
      <c r="N32" s="21">
        <v>400473</v>
      </c>
      <c r="O32" s="17">
        <v>416579.8</v>
      </c>
      <c r="P32" s="17">
        <v>413618.4</v>
      </c>
      <c r="Q32" s="17">
        <v>420704.5</v>
      </c>
      <c r="R32" s="17">
        <v>441603.1</v>
      </c>
      <c r="S32" s="17">
        <v>452601.7</v>
      </c>
      <c r="T32" s="17">
        <v>464429.5</v>
      </c>
      <c r="U32" s="17">
        <v>482077.5</v>
      </c>
      <c r="V32" s="17">
        <v>503292.2</v>
      </c>
      <c r="W32" s="21">
        <v>524006</v>
      </c>
      <c r="X32" s="17">
        <v>556414.9</v>
      </c>
      <c r="Y32" s="17">
        <v>594218.19999999995</v>
      </c>
      <c r="Z32" s="17">
        <v>633856.9</v>
      </c>
      <c r="AA32" s="17">
        <v>649224.5</v>
      </c>
      <c r="AB32" s="17">
        <v>722011.8</v>
      </c>
      <c r="AC32" s="17">
        <v>760893.2</v>
      </c>
      <c r="AD32" s="17">
        <v>792878.3</v>
      </c>
      <c r="AE32" s="10" t="s">
        <v>97</v>
      </c>
    </row>
    <row r="33" spans="1:31" ht="15" x14ac:dyDescent="0.25">
      <c r="A33" s="7" t="s">
        <v>53</v>
      </c>
      <c r="B33" s="16">
        <v>5803.8</v>
      </c>
      <c r="C33" s="16">
        <v>5738.5</v>
      </c>
      <c r="D33" s="16">
        <v>6164.7</v>
      </c>
      <c r="E33" s="16">
        <v>6999.7</v>
      </c>
      <c r="F33" s="16">
        <v>7786.5</v>
      </c>
      <c r="G33" s="16">
        <v>8510.4</v>
      </c>
      <c r="H33" s="16">
        <v>9431.1</v>
      </c>
      <c r="I33" s="20">
        <v>10128</v>
      </c>
      <c r="J33" s="16">
        <v>10284.5</v>
      </c>
      <c r="K33" s="16">
        <v>10668.1</v>
      </c>
      <c r="L33" s="16">
        <v>10533.8</v>
      </c>
      <c r="M33" s="16">
        <v>10845.4</v>
      </c>
      <c r="N33" s="16">
        <v>11599.2</v>
      </c>
      <c r="O33" s="16">
        <v>12115.2</v>
      </c>
      <c r="P33" s="16">
        <v>12733.9</v>
      </c>
      <c r="Q33" s="16">
        <v>13276.2</v>
      </c>
      <c r="R33" s="16">
        <v>13712.1</v>
      </c>
      <c r="S33" s="16">
        <v>14347.4</v>
      </c>
      <c r="T33" s="16">
        <v>14281.8</v>
      </c>
      <c r="U33" s="16">
        <v>14652.8</v>
      </c>
      <c r="V33" s="16">
        <v>15281.2</v>
      </c>
      <c r="W33" s="16">
        <v>15890.7</v>
      </c>
      <c r="X33" s="16">
        <v>16800.900000000001</v>
      </c>
      <c r="Y33" s="16">
        <v>17584.400000000001</v>
      </c>
      <c r="Z33" s="16">
        <v>18917.099999999999</v>
      </c>
      <c r="AA33" s="16">
        <v>18779.8</v>
      </c>
      <c r="AB33" s="16">
        <v>20454.5</v>
      </c>
      <c r="AC33" s="16">
        <v>21532.1</v>
      </c>
      <c r="AD33" s="16">
        <v>22003.9</v>
      </c>
      <c r="AE33" s="9" t="s">
        <v>97</v>
      </c>
    </row>
    <row r="34" spans="1:31" ht="15" x14ac:dyDescent="0.25">
      <c r="A34" s="7" t="s">
        <v>54</v>
      </c>
      <c r="B34" s="17">
        <v>45450.3</v>
      </c>
      <c r="C34" s="17">
        <v>47795.3</v>
      </c>
      <c r="D34" s="17">
        <v>52593.4</v>
      </c>
      <c r="E34" s="17">
        <v>59859.9</v>
      </c>
      <c r="F34" s="17">
        <v>64519.1</v>
      </c>
      <c r="G34" s="17">
        <v>69224.5</v>
      </c>
      <c r="H34" s="17">
        <v>76737.899999999994</v>
      </c>
      <c r="I34" s="17">
        <v>79453.2</v>
      </c>
      <c r="J34" s="17">
        <v>73081.5</v>
      </c>
      <c r="K34" s="17">
        <v>79113.8</v>
      </c>
      <c r="L34" s="17">
        <v>78157.2</v>
      </c>
      <c r="M34" s="17">
        <v>85840.3</v>
      </c>
      <c r="N34" s="17">
        <v>96994.6</v>
      </c>
      <c r="O34" s="17">
        <v>100805.3</v>
      </c>
      <c r="P34" s="17">
        <v>99169.9</v>
      </c>
      <c r="Q34" s="17">
        <v>98367.7</v>
      </c>
      <c r="R34" s="17">
        <v>110046.5</v>
      </c>
      <c r="S34" s="17">
        <v>114782.8</v>
      </c>
      <c r="T34" s="17">
        <v>121015.7</v>
      </c>
      <c r="U34" s="17">
        <v>126939.9</v>
      </c>
      <c r="V34" s="21">
        <v>128313</v>
      </c>
      <c r="W34" s="17">
        <v>133033.9</v>
      </c>
      <c r="X34" s="17">
        <v>139451.9</v>
      </c>
      <c r="Y34" s="17">
        <v>150235.9</v>
      </c>
      <c r="Z34" s="17">
        <v>155759.1</v>
      </c>
      <c r="AA34" s="21">
        <v>154278</v>
      </c>
      <c r="AB34" s="17">
        <v>167576.79999999999</v>
      </c>
      <c r="AC34" s="17">
        <v>168440.7</v>
      </c>
      <c r="AD34" s="17">
        <v>174719.8</v>
      </c>
      <c r="AE34" s="17">
        <v>179055.1</v>
      </c>
    </row>
    <row r="35" spans="1:31" ht="15" x14ac:dyDescent="0.25">
      <c r="A35" s="7" t="s">
        <v>55</v>
      </c>
      <c r="B35" s="20">
        <v>15293</v>
      </c>
      <c r="C35" s="20">
        <v>16131</v>
      </c>
      <c r="D35" s="20">
        <v>17164</v>
      </c>
      <c r="E35" s="20">
        <v>17844</v>
      </c>
      <c r="F35" s="20">
        <v>18424</v>
      </c>
      <c r="G35" s="20">
        <v>20416</v>
      </c>
      <c r="H35" s="20">
        <v>22016</v>
      </c>
      <c r="I35" s="20">
        <v>23207</v>
      </c>
      <c r="J35" s="20">
        <v>24120</v>
      </c>
      <c r="K35" s="20">
        <v>24925</v>
      </c>
      <c r="L35" s="20">
        <v>26194</v>
      </c>
      <c r="M35" s="20">
        <v>27010</v>
      </c>
      <c r="N35" s="20">
        <v>28103</v>
      </c>
      <c r="O35" s="20">
        <v>28639</v>
      </c>
      <c r="P35" s="20">
        <v>28680</v>
      </c>
      <c r="Q35" s="20">
        <v>29492</v>
      </c>
      <c r="R35" s="20">
        <v>29272</v>
      </c>
      <c r="S35" s="20">
        <v>29713</v>
      </c>
      <c r="T35" s="20">
        <v>30554</v>
      </c>
      <c r="U35" s="20">
        <v>32666</v>
      </c>
      <c r="V35" s="20">
        <v>34663</v>
      </c>
      <c r="W35" s="20">
        <v>36118</v>
      </c>
      <c r="X35" s="20">
        <v>39195</v>
      </c>
      <c r="Y35" s="20">
        <v>40816</v>
      </c>
      <c r="Z35" s="20">
        <v>42531</v>
      </c>
      <c r="AA35" s="20">
        <v>40487</v>
      </c>
      <c r="AB35" s="20">
        <v>43876</v>
      </c>
      <c r="AC35" s="20">
        <v>49319</v>
      </c>
      <c r="AD35" s="20">
        <v>51766</v>
      </c>
      <c r="AE35" s="9" t="s">
        <v>97</v>
      </c>
    </row>
    <row r="36" spans="1:31" ht="15" x14ac:dyDescent="0.25">
      <c r="A36" s="7" t="s">
        <v>56</v>
      </c>
      <c r="B36" s="17">
        <v>38054.300000000003</v>
      </c>
      <c r="C36" s="17">
        <v>39291.800000000003</v>
      </c>
      <c r="D36" s="17">
        <v>41887.800000000003</v>
      </c>
      <c r="E36" s="17">
        <v>45144.2</v>
      </c>
      <c r="F36" s="21">
        <v>49145</v>
      </c>
      <c r="G36" s="17">
        <v>51600.2</v>
      </c>
      <c r="H36" s="17">
        <v>55526.2</v>
      </c>
      <c r="I36" s="17">
        <v>59987.4</v>
      </c>
      <c r="J36" s="17">
        <v>62257.5</v>
      </c>
      <c r="K36" s="17">
        <v>66878.600000000006</v>
      </c>
      <c r="L36" s="17">
        <v>67784.600000000006</v>
      </c>
      <c r="M36" s="21">
        <v>74312</v>
      </c>
      <c r="N36" s="17">
        <v>77949.600000000006</v>
      </c>
      <c r="O36" s="21">
        <v>80471</v>
      </c>
      <c r="P36" s="17">
        <v>77478.2</v>
      </c>
      <c r="Q36" s="17">
        <v>80132.800000000003</v>
      </c>
      <c r="R36" s="17">
        <v>85124.4</v>
      </c>
      <c r="S36" s="17">
        <v>88903.4</v>
      </c>
      <c r="T36" s="17">
        <v>88677.9</v>
      </c>
      <c r="U36" s="17">
        <v>91303.7</v>
      </c>
      <c r="V36" s="17">
        <v>94389.6</v>
      </c>
      <c r="W36" s="17">
        <v>97066.8</v>
      </c>
      <c r="X36" s="17">
        <v>103438.5</v>
      </c>
      <c r="Y36" s="21">
        <v>109424</v>
      </c>
      <c r="Z36" s="17">
        <v>116090.1</v>
      </c>
      <c r="AA36" s="17">
        <v>115434.5</v>
      </c>
      <c r="AB36" s="17">
        <v>126648.4</v>
      </c>
      <c r="AC36" s="17">
        <v>134365.5</v>
      </c>
      <c r="AD36" s="17">
        <v>142514.5</v>
      </c>
      <c r="AE36" s="10" t="s">
        <v>97</v>
      </c>
    </row>
    <row r="37" spans="1:31" ht="15" x14ac:dyDescent="0.25">
      <c r="A37" s="7" t="s">
        <v>57</v>
      </c>
      <c r="B37" s="16">
        <v>26350.3</v>
      </c>
      <c r="C37" s="16">
        <v>29539.8</v>
      </c>
      <c r="D37" s="16">
        <v>30532.1</v>
      </c>
      <c r="E37" s="16">
        <v>32382.3</v>
      </c>
      <c r="F37" s="16">
        <v>36526.400000000001</v>
      </c>
      <c r="G37" s="16">
        <v>39525.1</v>
      </c>
      <c r="H37" s="16">
        <v>45295.8</v>
      </c>
      <c r="I37" s="16">
        <v>49277.1</v>
      </c>
      <c r="J37" s="16">
        <v>49103.6</v>
      </c>
      <c r="K37" s="16">
        <v>50039.7</v>
      </c>
      <c r="L37" s="16">
        <v>51203.9</v>
      </c>
      <c r="M37" s="16">
        <v>52287.199999999997</v>
      </c>
      <c r="N37" s="16">
        <v>54705.7</v>
      </c>
      <c r="O37" s="16">
        <v>56322.400000000001</v>
      </c>
      <c r="P37" s="16">
        <v>56459.4</v>
      </c>
      <c r="Q37" s="16">
        <v>57350.9</v>
      </c>
      <c r="R37" s="16">
        <v>57063.5</v>
      </c>
      <c r="S37" s="16">
        <v>54106.5</v>
      </c>
      <c r="T37" s="16">
        <v>53347.6</v>
      </c>
      <c r="U37" s="16">
        <v>52975.8</v>
      </c>
      <c r="V37" s="16">
        <v>53375.1</v>
      </c>
      <c r="W37" s="16">
        <v>55529.8</v>
      </c>
      <c r="X37" s="16">
        <v>56383.8</v>
      </c>
      <c r="Y37" s="16">
        <v>55642.9</v>
      </c>
      <c r="Z37" s="16">
        <v>57173.8</v>
      </c>
      <c r="AA37" s="16">
        <v>56724.9</v>
      </c>
      <c r="AB37" s="16">
        <v>62702.6</v>
      </c>
      <c r="AC37" s="16">
        <v>65040.6</v>
      </c>
      <c r="AD37" s="16">
        <v>67259.199999999997</v>
      </c>
      <c r="AE37" s="9" t="s">
        <v>97</v>
      </c>
    </row>
    <row r="38" spans="1:31" ht="15" x14ac:dyDescent="0.25">
      <c r="A38" s="7" t="s">
        <v>58</v>
      </c>
      <c r="B38" s="17">
        <v>8830.2000000000007</v>
      </c>
      <c r="C38" s="17">
        <v>9402.4</v>
      </c>
      <c r="D38" s="17">
        <v>11090.7</v>
      </c>
      <c r="E38" s="21">
        <v>13207</v>
      </c>
      <c r="F38" s="17">
        <v>15556.2</v>
      </c>
      <c r="G38" s="17">
        <v>18126.7</v>
      </c>
      <c r="H38" s="21">
        <v>20107</v>
      </c>
      <c r="I38" s="17">
        <v>20979.9</v>
      </c>
      <c r="J38" s="17">
        <v>21771.200000000001</v>
      </c>
      <c r="K38" s="17">
        <v>22002.3</v>
      </c>
      <c r="L38" s="17">
        <v>22976.799999999999</v>
      </c>
      <c r="M38" s="17">
        <v>24493.8</v>
      </c>
      <c r="N38" s="17">
        <v>26582.9</v>
      </c>
      <c r="O38" s="17">
        <v>27403.599999999999</v>
      </c>
      <c r="P38" s="17">
        <v>26552.5</v>
      </c>
      <c r="Q38" s="21">
        <v>26467</v>
      </c>
      <c r="R38" s="17">
        <v>26986.9</v>
      </c>
      <c r="S38" s="17">
        <v>27253.1</v>
      </c>
      <c r="T38" s="17">
        <v>27730.400000000001</v>
      </c>
      <c r="U38" s="17">
        <v>28567.3</v>
      </c>
      <c r="V38" s="17">
        <v>29715.200000000001</v>
      </c>
      <c r="W38" s="17">
        <v>31006.2</v>
      </c>
      <c r="X38" s="17">
        <v>32616.2</v>
      </c>
      <c r="Y38" s="17">
        <v>33734.400000000001</v>
      </c>
      <c r="Z38" s="17">
        <v>35363.800000000003</v>
      </c>
      <c r="AA38" s="21">
        <v>36960</v>
      </c>
      <c r="AB38" s="21">
        <v>38975</v>
      </c>
      <c r="AC38" s="17">
        <v>44531.7</v>
      </c>
      <c r="AD38" s="17">
        <v>44819.1</v>
      </c>
      <c r="AE38" s="10" t="s">
        <v>97</v>
      </c>
    </row>
    <row r="39" spans="1:31" ht="15" x14ac:dyDescent="0.25">
      <c r="A39" s="7" t="s">
        <v>59</v>
      </c>
      <c r="B39" s="9" t="s">
        <v>97</v>
      </c>
      <c r="C39" s="9" t="s">
        <v>97</v>
      </c>
      <c r="D39" s="9" t="s">
        <v>97</v>
      </c>
      <c r="E39" s="9" t="s">
        <v>97</v>
      </c>
      <c r="F39" s="9" t="s">
        <v>97</v>
      </c>
      <c r="G39" s="9" t="s">
        <v>97</v>
      </c>
      <c r="H39" s="9" t="s">
        <v>97</v>
      </c>
      <c r="I39" s="9" t="s">
        <v>97</v>
      </c>
      <c r="J39" s="9" t="s">
        <v>97</v>
      </c>
      <c r="K39" s="9" t="s">
        <v>97</v>
      </c>
      <c r="L39" s="9" t="s">
        <v>97</v>
      </c>
      <c r="M39" s="9" t="s">
        <v>97</v>
      </c>
      <c r="N39" s="9" t="s">
        <v>97</v>
      </c>
      <c r="O39" s="9" t="s">
        <v>97</v>
      </c>
      <c r="P39" s="9" t="s">
        <v>97</v>
      </c>
      <c r="Q39" s="9" t="s">
        <v>97</v>
      </c>
      <c r="R39" s="9" t="s">
        <v>97</v>
      </c>
      <c r="S39" s="9" t="s">
        <v>97</v>
      </c>
      <c r="T39" s="9" t="s">
        <v>97</v>
      </c>
      <c r="U39" s="9" t="s">
        <v>97</v>
      </c>
      <c r="V39" s="9" t="s">
        <v>97</v>
      </c>
      <c r="W39" s="9" t="s">
        <v>97</v>
      </c>
      <c r="X39" s="9" t="s">
        <v>97</v>
      </c>
      <c r="Y39" s="9" t="s">
        <v>97</v>
      </c>
      <c r="Z39" s="9" t="s">
        <v>97</v>
      </c>
      <c r="AA39" s="9" t="s">
        <v>97</v>
      </c>
      <c r="AB39" s="9" t="s">
        <v>97</v>
      </c>
      <c r="AC39" s="9" t="s">
        <v>97</v>
      </c>
      <c r="AD39" s="9" t="s">
        <v>97</v>
      </c>
      <c r="AE39" s="9" t="s">
        <v>97</v>
      </c>
    </row>
    <row r="41" spans="1:31" ht="15" x14ac:dyDescent="0.25">
      <c r="A41" s="3" t="s">
        <v>98</v>
      </c>
    </row>
    <row r="42" spans="1:31" ht="15" x14ac:dyDescent="0.25">
      <c r="A42" s="3" t="s">
        <v>92</v>
      </c>
      <c r="B42" s="1" t="s">
        <v>0</v>
      </c>
    </row>
    <row r="43" spans="1:31" ht="15" x14ac:dyDescent="0.25">
      <c r="A43" s="3" t="s">
        <v>93</v>
      </c>
      <c r="B43" s="3" t="s">
        <v>6</v>
      </c>
    </row>
    <row r="45" spans="1:31" ht="15" x14ac:dyDescent="0.25">
      <c r="A45" s="1" t="s">
        <v>12</v>
      </c>
      <c r="C45" s="3" t="s">
        <v>17</v>
      </c>
    </row>
    <row r="46" spans="1:31" ht="15" x14ac:dyDescent="0.25">
      <c r="A46" s="1" t="s">
        <v>13</v>
      </c>
      <c r="C46" s="3" t="s">
        <v>38</v>
      </c>
    </row>
    <row r="47" spans="1:31" ht="15" x14ac:dyDescent="0.25">
      <c r="A47" s="1" t="s">
        <v>14</v>
      </c>
      <c r="C47" s="3" t="s">
        <v>26</v>
      </c>
    </row>
    <row r="48" spans="1:31" ht="15" x14ac:dyDescent="0.25">
      <c r="A48" s="1" t="s">
        <v>15</v>
      </c>
      <c r="C48" s="3" t="s">
        <v>20</v>
      </c>
    </row>
    <row r="50" spans="1:33" ht="15" x14ac:dyDescent="0.25">
      <c r="A50" s="5" t="s">
        <v>94</v>
      </c>
      <c r="B50" s="4" t="s">
        <v>61</v>
      </c>
      <c r="C50" s="4" t="s">
        <v>62</v>
      </c>
      <c r="D50" s="4" t="s">
        <v>63</v>
      </c>
      <c r="E50" s="4" t="s">
        <v>64</v>
      </c>
      <c r="F50" s="4" t="s">
        <v>65</v>
      </c>
      <c r="G50" s="4" t="s">
        <v>66</v>
      </c>
      <c r="H50" s="4" t="s">
        <v>67</v>
      </c>
      <c r="I50" s="4" t="s">
        <v>68</v>
      </c>
      <c r="J50" s="4" t="s">
        <v>69</v>
      </c>
      <c r="K50" s="4" t="s">
        <v>70</v>
      </c>
      <c r="L50" s="4" t="s">
        <v>71</v>
      </c>
      <c r="M50" s="4" t="s">
        <v>72</v>
      </c>
      <c r="N50" s="4" t="s">
        <v>73</v>
      </c>
      <c r="O50" s="4" t="s">
        <v>74</v>
      </c>
      <c r="P50" s="4" t="s">
        <v>75</v>
      </c>
      <c r="Q50" s="4" t="s">
        <v>76</v>
      </c>
      <c r="R50" s="4" t="s">
        <v>77</v>
      </c>
      <c r="S50" s="4" t="s">
        <v>78</v>
      </c>
      <c r="T50" s="4" t="s">
        <v>79</v>
      </c>
      <c r="U50" s="4" t="s">
        <v>80</v>
      </c>
      <c r="V50" s="4" t="s">
        <v>81</v>
      </c>
      <c r="W50" s="4" t="s">
        <v>82</v>
      </c>
      <c r="X50" s="4" t="s">
        <v>83</v>
      </c>
      <c r="Y50" s="4" t="s">
        <v>84</v>
      </c>
      <c r="Z50" s="4" t="s">
        <v>85</v>
      </c>
      <c r="AA50" s="4" t="s">
        <v>86</v>
      </c>
      <c r="AB50" s="4" t="s">
        <v>87</v>
      </c>
      <c r="AC50" s="4" t="s">
        <v>88</v>
      </c>
      <c r="AD50" s="4" t="s">
        <v>89</v>
      </c>
      <c r="AE50" s="4" t="s">
        <v>90</v>
      </c>
    </row>
    <row r="51" spans="1:33" ht="15" x14ac:dyDescent="0.25">
      <c r="A51" s="6" t="s">
        <v>95</v>
      </c>
      <c r="B51" s="8" t="s">
        <v>96</v>
      </c>
      <c r="C51" s="8" t="s">
        <v>96</v>
      </c>
      <c r="D51" s="8" t="s">
        <v>96</v>
      </c>
      <c r="E51" s="8" t="s">
        <v>96</v>
      </c>
      <c r="F51" s="8" t="s">
        <v>96</v>
      </c>
      <c r="G51" s="8" t="s">
        <v>96</v>
      </c>
      <c r="H51" s="8" t="s">
        <v>96</v>
      </c>
      <c r="I51" s="8" t="s">
        <v>96</v>
      </c>
      <c r="J51" s="8" t="s">
        <v>96</v>
      </c>
      <c r="K51" s="8" t="s">
        <v>96</v>
      </c>
      <c r="L51" s="8" t="s">
        <v>96</v>
      </c>
      <c r="M51" s="8" t="s">
        <v>96</v>
      </c>
      <c r="N51" s="8" t="s">
        <v>96</v>
      </c>
      <c r="O51" s="8" t="s">
        <v>96</v>
      </c>
      <c r="P51" s="8" t="s">
        <v>96</v>
      </c>
      <c r="Q51" s="8" t="s">
        <v>96</v>
      </c>
      <c r="R51" s="8" t="s">
        <v>96</v>
      </c>
      <c r="S51" s="8" t="s">
        <v>96</v>
      </c>
      <c r="T51" s="8" t="s">
        <v>96</v>
      </c>
      <c r="U51" s="8" t="s">
        <v>96</v>
      </c>
      <c r="V51" s="8" t="s">
        <v>96</v>
      </c>
      <c r="W51" s="8" t="s">
        <v>96</v>
      </c>
      <c r="X51" s="8" t="s">
        <v>96</v>
      </c>
      <c r="Y51" s="8" t="s">
        <v>96</v>
      </c>
      <c r="Z51" s="8" t="s">
        <v>96</v>
      </c>
      <c r="AA51" s="8" t="s">
        <v>96</v>
      </c>
      <c r="AB51" s="8" t="s">
        <v>96</v>
      </c>
      <c r="AC51" s="8" t="s">
        <v>96</v>
      </c>
      <c r="AD51" s="8" t="s">
        <v>96</v>
      </c>
      <c r="AE51" s="8" t="s">
        <v>96</v>
      </c>
    </row>
    <row r="52" spans="1:33" ht="15" x14ac:dyDescent="0.25">
      <c r="A52" s="7" t="s">
        <v>52</v>
      </c>
      <c r="B52" s="22">
        <f>(B12/$B12)/(B32/$B32)*100</f>
        <v>100</v>
      </c>
      <c r="C52" s="22">
        <f t="shared" ref="C52:AD58" si="0">(C12/$B12)/(C32/$B32)*100</f>
        <v>101.60080068846162</v>
      </c>
      <c r="D52" s="22">
        <f t="shared" si="0"/>
        <v>100.75354783310854</v>
      </c>
      <c r="E52" s="22">
        <f t="shared" si="0"/>
        <v>100.94864387118496</v>
      </c>
      <c r="F52" s="22">
        <f t="shared" si="0"/>
        <v>99.306452609501861</v>
      </c>
      <c r="G52" s="22">
        <f t="shared" si="0"/>
        <v>98.370762050401012</v>
      </c>
      <c r="H52" s="22">
        <f t="shared" si="0"/>
        <v>98.363983161021793</v>
      </c>
      <c r="I52" s="22">
        <f t="shared" si="0"/>
        <v>98.725580420866066</v>
      </c>
      <c r="J52" s="22">
        <f t="shared" si="0"/>
        <v>98.521490275141872</v>
      </c>
      <c r="K52" s="22">
        <f t="shared" si="0"/>
        <v>97.382515267290486</v>
      </c>
      <c r="L52" s="22">
        <f t="shared" si="0"/>
        <v>97.502440895358106</v>
      </c>
      <c r="M52" s="22">
        <f t="shared" si="0"/>
        <v>95.167137832038819</v>
      </c>
      <c r="N52" s="22">
        <f t="shared" si="0"/>
        <v>93.143383108747372</v>
      </c>
      <c r="O52" s="22">
        <f t="shared" si="0"/>
        <v>92.02990710568254</v>
      </c>
      <c r="P52" s="22">
        <f t="shared" si="0"/>
        <v>90.152440346660654</v>
      </c>
      <c r="Q52" s="22">
        <f t="shared" si="0"/>
        <v>89.000090626920809</v>
      </c>
      <c r="R52" s="22">
        <f t="shared" si="0"/>
        <v>87.280051518312575</v>
      </c>
      <c r="S52" s="22">
        <f t="shared" si="0"/>
        <v>85.907520261485246</v>
      </c>
      <c r="T52" s="22">
        <f t="shared" si="0"/>
        <v>84.672336077092538</v>
      </c>
      <c r="U52" s="22">
        <f t="shared" si="0"/>
        <v>82.86346064880702</v>
      </c>
      <c r="V52" s="22">
        <f t="shared" si="0"/>
        <v>82.625323879776502</v>
      </c>
      <c r="W52" s="22">
        <f t="shared" si="0"/>
        <v>82.437388498234526</v>
      </c>
      <c r="X52" s="22">
        <f t="shared" si="0"/>
        <v>81.861845952273896</v>
      </c>
      <c r="Y52" s="22">
        <f t="shared" si="0"/>
        <v>81.770071267668001</v>
      </c>
      <c r="Z52" s="22">
        <f t="shared" si="0"/>
        <v>82.233935695995385</v>
      </c>
      <c r="AA52" s="22">
        <f t="shared" si="0"/>
        <v>82.426550474762038</v>
      </c>
      <c r="AB52" s="22">
        <f t="shared" si="0"/>
        <v>82.674214236766957</v>
      </c>
      <c r="AC52" s="22">
        <f t="shared" si="0"/>
        <v>82.943115750859803</v>
      </c>
      <c r="AD52" s="22">
        <f t="shared" si="0"/>
        <v>85.438409031604451</v>
      </c>
      <c r="AE52" s="10" t="s">
        <v>97</v>
      </c>
    </row>
    <row r="53" spans="1:33" ht="15" x14ac:dyDescent="0.25">
      <c r="A53" s="7" t="s">
        <v>53</v>
      </c>
      <c r="B53" s="22">
        <f t="shared" ref="B53:Q58" si="1">(B13/$B13)/(B33/$B33)*100</f>
        <v>100</v>
      </c>
      <c r="C53" s="22">
        <f t="shared" si="1"/>
        <v>103.28525089733087</v>
      </c>
      <c r="D53" s="22">
        <f t="shared" si="1"/>
        <v>102.43127553870275</v>
      </c>
      <c r="E53" s="22">
        <f t="shared" si="1"/>
        <v>102.66352409523394</v>
      </c>
      <c r="F53" s="22">
        <f t="shared" si="1"/>
        <v>102.21904314508492</v>
      </c>
      <c r="G53" s="22">
        <f t="shared" si="1"/>
        <v>98.362009254598036</v>
      </c>
      <c r="H53" s="22">
        <f t="shared" si="1"/>
        <v>98.791148736196376</v>
      </c>
      <c r="I53" s="22">
        <f t="shared" si="1"/>
        <v>95.539862137707374</v>
      </c>
      <c r="J53" s="22">
        <f t="shared" si="1"/>
        <v>95.239566608201983</v>
      </c>
      <c r="K53" s="22">
        <f t="shared" si="1"/>
        <v>97.181314082903555</v>
      </c>
      <c r="L53" s="22">
        <f t="shared" si="1"/>
        <v>100.86658428449695</v>
      </c>
      <c r="M53" s="22">
        <f t="shared" si="1"/>
        <v>101.79501109943953</v>
      </c>
      <c r="N53" s="22">
        <f t="shared" si="1"/>
        <v>101.31317276582237</v>
      </c>
      <c r="O53" s="22">
        <f t="shared" si="1"/>
        <v>100.08499347809519</v>
      </c>
      <c r="P53" s="22">
        <f t="shared" si="1"/>
        <v>99.004683393430753</v>
      </c>
      <c r="Q53" s="22">
        <f t="shared" si="1"/>
        <v>98.295184775285392</v>
      </c>
      <c r="R53" s="22">
        <f t="shared" si="0"/>
        <v>98.724073562853619</v>
      </c>
      <c r="S53" s="22">
        <f t="shared" si="0"/>
        <v>97.251571176287072</v>
      </c>
      <c r="T53" s="22">
        <f t="shared" si="0"/>
        <v>95.097400068868581</v>
      </c>
      <c r="U53" s="22">
        <f t="shared" si="0"/>
        <v>93.012939308253564</v>
      </c>
      <c r="V53" s="22">
        <f t="shared" si="0"/>
        <v>93.128608468469565</v>
      </c>
      <c r="W53" s="22">
        <f t="shared" si="0"/>
        <v>92.889365893859548</v>
      </c>
      <c r="X53" s="22">
        <f t="shared" si="0"/>
        <v>92.942041285618913</v>
      </c>
      <c r="Y53" s="22">
        <f t="shared" si="0"/>
        <v>91.903158327518668</v>
      </c>
      <c r="Z53" s="22">
        <f t="shared" si="0"/>
        <v>92.247930244764859</v>
      </c>
      <c r="AA53" s="22">
        <f t="shared" si="0"/>
        <v>93.635351628672382</v>
      </c>
      <c r="AB53" s="22">
        <f t="shared" si="0"/>
        <v>93.375793857162648</v>
      </c>
      <c r="AC53" s="22">
        <f t="shared" si="0"/>
        <v>95.628333346731495</v>
      </c>
      <c r="AD53" s="22">
        <f t="shared" si="0"/>
        <v>99.369074867937812</v>
      </c>
      <c r="AE53" s="9" t="s">
        <v>97</v>
      </c>
    </row>
    <row r="54" spans="1:33" ht="15" x14ac:dyDescent="0.25">
      <c r="A54" s="7" t="s">
        <v>54</v>
      </c>
      <c r="B54" s="22">
        <f t="shared" si="1"/>
        <v>100</v>
      </c>
      <c r="C54" s="22">
        <f t="shared" si="0"/>
        <v>94.820480031954773</v>
      </c>
      <c r="D54" s="22">
        <f t="shared" si="0"/>
        <v>91.281620297898527</v>
      </c>
      <c r="E54" s="22">
        <f t="shared" si="0"/>
        <v>89.692566625834871</v>
      </c>
      <c r="F54" s="22">
        <f t="shared" si="0"/>
        <v>84.982229648171909</v>
      </c>
      <c r="G54" s="22">
        <f t="shared" si="0"/>
        <v>83.013543667972428</v>
      </c>
      <c r="H54" s="22">
        <f t="shared" si="0"/>
        <v>81.928610840667176</v>
      </c>
      <c r="I54" s="22">
        <f t="shared" si="0"/>
        <v>81.193253132338057</v>
      </c>
      <c r="J54" s="22">
        <f t="shared" si="0"/>
        <v>81.473024120064011</v>
      </c>
      <c r="K54" s="22">
        <f t="shared" si="0"/>
        <v>80.697160205942012</v>
      </c>
      <c r="L54" s="22">
        <f t="shared" si="0"/>
        <v>81.057038074835134</v>
      </c>
      <c r="M54" s="22">
        <f t="shared" si="0"/>
        <v>78.289036649702183</v>
      </c>
      <c r="N54" s="22">
        <f t="shared" si="0"/>
        <v>72.891774624057661</v>
      </c>
      <c r="O54" s="22">
        <f t="shared" si="0"/>
        <v>69.715019594754551</v>
      </c>
      <c r="P54" s="22">
        <f t="shared" si="0"/>
        <v>67.816331955500303</v>
      </c>
      <c r="Q54" s="22">
        <f t="shared" si="0"/>
        <v>66.995321486187393</v>
      </c>
      <c r="R54" s="22">
        <f t="shared" si="0"/>
        <v>65.290674094097511</v>
      </c>
      <c r="S54" s="22">
        <f t="shared" si="0"/>
        <v>65.036845626290585</v>
      </c>
      <c r="T54" s="22">
        <f t="shared" si="0"/>
        <v>64.608845300959786</v>
      </c>
      <c r="U54" s="22">
        <f t="shared" si="0"/>
        <v>63.950084362348811</v>
      </c>
      <c r="V54" s="22">
        <f t="shared" si="0"/>
        <v>63.828255642190648</v>
      </c>
      <c r="W54" s="22">
        <f t="shared" si="0"/>
        <v>63.663351800924993</v>
      </c>
      <c r="X54" s="22">
        <f t="shared" si="0"/>
        <v>63.239112846624309</v>
      </c>
      <c r="Y54" s="22">
        <f t="shared" si="0"/>
        <v>63.366188114323108</v>
      </c>
      <c r="Z54" s="22">
        <f t="shared" si="0"/>
        <v>63.982291534157085</v>
      </c>
      <c r="AA54" s="22">
        <f t="shared" si="0"/>
        <v>64.733320419987578</v>
      </c>
      <c r="AB54" s="22">
        <f t="shared" si="0"/>
        <v>64.945857435225236</v>
      </c>
      <c r="AC54" s="22">
        <f t="shared" si="0"/>
        <v>64.223841636767247</v>
      </c>
      <c r="AD54" s="22">
        <f t="shared" si="0"/>
        <v>67.405054935552585</v>
      </c>
      <c r="AE54" s="17"/>
    </row>
    <row r="55" spans="1:33" ht="15" x14ac:dyDescent="0.25">
      <c r="A55" s="7" t="s">
        <v>55</v>
      </c>
      <c r="B55" s="22">
        <f t="shared" si="1"/>
        <v>100</v>
      </c>
      <c r="C55" s="22">
        <f t="shared" si="0"/>
        <v>106.18423801222248</v>
      </c>
      <c r="D55" s="22">
        <f t="shared" si="0"/>
        <v>107.99727303733144</v>
      </c>
      <c r="E55" s="22">
        <f t="shared" si="0"/>
        <v>113.70101212142191</v>
      </c>
      <c r="F55" s="22">
        <f t="shared" si="0"/>
        <v>119.32306708141883</v>
      </c>
      <c r="G55" s="22">
        <f t="shared" si="0"/>
        <v>118.51189548785943</v>
      </c>
      <c r="H55" s="22">
        <f t="shared" si="0"/>
        <v>120.4068398986668</v>
      </c>
      <c r="I55" s="22">
        <f t="shared" si="0"/>
        <v>125.43949607146348</v>
      </c>
      <c r="J55" s="22">
        <f t="shared" si="0"/>
        <v>127.45088461883844</v>
      </c>
      <c r="K55" s="22">
        <f t="shared" si="0"/>
        <v>128.43508901014346</v>
      </c>
      <c r="L55" s="22">
        <f t="shared" si="0"/>
        <v>128.5931331097384</v>
      </c>
      <c r="M55" s="22">
        <f t="shared" si="0"/>
        <v>130.18451990643283</v>
      </c>
      <c r="N55" s="22">
        <f t="shared" si="0"/>
        <v>131.7153205358193</v>
      </c>
      <c r="O55" s="22">
        <f t="shared" si="0"/>
        <v>132.9180376785398</v>
      </c>
      <c r="P55" s="22">
        <f t="shared" si="0"/>
        <v>133.26512078063939</v>
      </c>
      <c r="Q55" s="22">
        <f t="shared" si="0"/>
        <v>124.89200538090411</v>
      </c>
      <c r="R55" s="22">
        <f t="shared" si="0"/>
        <v>122.34672151554733</v>
      </c>
      <c r="S55" s="22">
        <f t="shared" si="0"/>
        <v>117.19856238689597</v>
      </c>
      <c r="T55" s="22">
        <f t="shared" si="0"/>
        <v>111.30003324432775</v>
      </c>
      <c r="U55" s="22">
        <f t="shared" si="0"/>
        <v>102.21207659154679</v>
      </c>
      <c r="V55" s="22">
        <f t="shared" si="0"/>
        <v>98.499901687165817</v>
      </c>
      <c r="W55" s="22">
        <f t="shared" si="0"/>
        <v>96.664322685292888</v>
      </c>
      <c r="X55" s="22">
        <f t="shared" si="0"/>
        <v>94.428668902390172</v>
      </c>
      <c r="Y55" s="22">
        <f t="shared" si="0"/>
        <v>92.413130193612204</v>
      </c>
      <c r="Z55" s="22">
        <f t="shared" si="0"/>
        <v>93.109260178729329</v>
      </c>
      <c r="AA55" s="22">
        <f t="shared" si="0"/>
        <v>92.795077789374034</v>
      </c>
      <c r="AB55" s="22">
        <f t="shared" si="0"/>
        <v>92.122527084272832</v>
      </c>
      <c r="AC55" s="22">
        <f t="shared" si="0"/>
        <v>92.810130013107596</v>
      </c>
      <c r="AD55" s="22">
        <f t="shared" si="0"/>
        <v>95.231204025045315</v>
      </c>
      <c r="AE55" s="9" t="s">
        <v>97</v>
      </c>
    </row>
    <row r="56" spans="1:33" s="54" customFormat="1" ht="15" x14ac:dyDescent="0.25">
      <c r="A56" s="56" t="s">
        <v>56</v>
      </c>
      <c r="B56" s="57">
        <f t="shared" si="1"/>
        <v>100</v>
      </c>
      <c r="C56" s="57">
        <f t="shared" si="0"/>
        <v>101.10758914321197</v>
      </c>
      <c r="D56" s="57">
        <f t="shared" si="0"/>
        <v>98.165852620543049</v>
      </c>
      <c r="E56" s="57">
        <f t="shared" si="0"/>
        <v>97.259827743374743</v>
      </c>
      <c r="F56" s="57">
        <f t="shared" si="0"/>
        <v>95.708475518499611</v>
      </c>
      <c r="G56" s="57">
        <f t="shared" si="0"/>
        <v>94.781597096040869</v>
      </c>
      <c r="H56" s="57">
        <f t="shared" si="0"/>
        <v>94.489070683524773</v>
      </c>
      <c r="I56" s="57">
        <f t="shared" si="0"/>
        <v>93.854657067138902</v>
      </c>
      <c r="J56" s="57">
        <f t="shared" si="0"/>
        <v>91.743544209563709</v>
      </c>
      <c r="K56" s="57">
        <f t="shared" si="0"/>
        <v>89.226454491280009</v>
      </c>
      <c r="L56" s="57">
        <f t="shared" si="0"/>
        <v>89.198270558705119</v>
      </c>
      <c r="M56" s="57">
        <f t="shared" si="0"/>
        <v>85.368734853846931</v>
      </c>
      <c r="N56" s="57">
        <f t="shared" si="0"/>
        <v>84.256216063672568</v>
      </c>
      <c r="O56" s="57">
        <f t="shared" si="0"/>
        <v>83.449631891996319</v>
      </c>
      <c r="P56" s="57">
        <f t="shared" si="0"/>
        <v>84.823410391364646</v>
      </c>
      <c r="Q56" s="57">
        <f t="shared" si="0"/>
        <v>82.315138601701463</v>
      </c>
      <c r="R56" s="57">
        <f t="shared" si="0"/>
        <v>78.494023835625754</v>
      </c>
      <c r="S56" s="57">
        <f t="shared" si="0"/>
        <v>75.055036090925</v>
      </c>
      <c r="T56" s="57">
        <f t="shared" si="0"/>
        <v>75.077081490716964</v>
      </c>
      <c r="U56" s="57">
        <f t="shared" si="0"/>
        <v>73.11523194161083</v>
      </c>
      <c r="V56" s="57">
        <f t="shared" si="0"/>
        <v>73.117184157276611</v>
      </c>
      <c r="W56" s="57">
        <f t="shared" si="0"/>
        <v>73.754124436687277</v>
      </c>
      <c r="X56" s="57">
        <f t="shared" si="0"/>
        <v>72.766378099776276</v>
      </c>
      <c r="Y56" s="57">
        <f t="shared" si="0"/>
        <v>72.262238222663413</v>
      </c>
      <c r="Z56" s="57">
        <f t="shared" si="0"/>
        <v>71.11218920137236</v>
      </c>
      <c r="AA56" s="57">
        <f t="shared" si="0"/>
        <v>70.446921789612432</v>
      </c>
      <c r="AB56" s="57">
        <f t="shared" si="0"/>
        <v>69.442908364806044</v>
      </c>
      <c r="AC56" s="57">
        <f t="shared" si="0"/>
        <v>67.531327146106207</v>
      </c>
      <c r="AD56" s="57">
        <f t="shared" si="0"/>
        <v>66.90911602775482</v>
      </c>
      <c r="AE56" s="58" t="s">
        <v>97</v>
      </c>
    </row>
    <row r="57" spans="1:33" ht="15" x14ac:dyDescent="0.25">
      <c r="A57" s="7" t="s">
        <v>57</v>
      </c>
      <c r="B57" s="22">
        <f t="shared" si="1"/>
        <v>100</v>
      </c>
      <c r="C57" s="22">
        <f t="shared" si="0"/>
        <v>112.38910221079207</v>
      </c>
      <c r="D57" s="22">
        <f t="shared" si="0"/>
        <v>116.10188822586638</v>
      </c>
      <c r="E57" s="22">
        <f t="shared" si="0"/>
        <v>117.33240171645704</v>
      </c>
      <c r="F57" s="22">
        <f t="shared" si="0"/>
        <v>114.63240228586642</v>
      </c>
      <c r="G57" s="22">
        <f t="shared" si="0"/>
        <v>111.92558702981084</v>
      </c>
      <c r="H57" s="22">
        <f t="shared" si="0"/>
        <v>111.81478244373942</v>
      </c>
      <c r="I57" s="22">
        <f t="shared" si="0"/>
        <v>114.56470734486541</v>
      </c>
      <c r="J57" s="22">
        <f t="shared" si="0"/>
        <v>114.9950425476232</v>
      </c>
      <c r="K57" s="22">
        <f t="shared" si="0"/>
        <v>115.26127078351496</v>
      </c>
      <c r="L57" s="22">
        <f t="shared" si="0"/>
        <v>115.22275454526833</v>
      </c>
      <c r="M57" s="22">
        <f t="shared" si="0"/>
        <v>113.26014330817786</v>
      </c>
      <c r="N57" s="22">
        <f t="shared" si="0"/>
        <v>111.24016409168604</v>
      </c>
      <c r="O57" s="22">
        <f t="shared" si="0"/>
        <v>108.72839920613056</v>
      </c>
      <c r="P57" s="22">
        <f t="shared" si="0"/>
        <v>108.8389592686958</v>
      </c>
      <c r="Q57" s="22">
        <f t="shared" si="0"/>
        <v>106.46977596873923</v>
      </c>
      <c r="R57" s="22">
        <f t="shared" si="0"/>
        <v>105.75917662460745</v>
      </c>
      <c r="S57" s="22">
        <f t="shared" si="0"/>
        <v>105.45981492899924</v>
      </c>
      <c r="T57" s="22">
        <f t="shared" si="0"/>
        <v>100.13065960150797</v>
      </c>
      <c r="U57" s="22">
        <f t="shared" si="0"/>
        <v>98.516981805043102</v>
      </c>
      <c r="V57" s="22">
        <f t="shared" si="0"/>
        <v>99.539820217159615</v>
      </c>
      <c r="W57" s="22">
        <f t="shared" si="0"/>
        <v>101.73978575944231</v>
      </c>
      <c r="X57" s="22">
        <f t="shared" si="0"/>
        <v>102.95509528135611</v>
      </c>
      <c r="Y57" s="22">
        <f t="shared" si="0"/>
        <v>104.46642109108843</v>
      </c>
      <c r="Z57" s="22">
        <f t="shared" si="0"/>
        <v>101.84537320628979</v>
      </c>
      <c r="AA57" s="22">
        <f t="shared" si="0"/>
        <v>100.32247502436647</v>
      </c>
      <c r="AB57" s="22">
        <f t="shared" si="0"/>
        <v>98.70090225964546</v>
      </c>
      <c r="AC57" s="22">
        <f t="shared" si="0"/>
        <v>95.802915179148314</v>
      </c>
      <c r="AD57" s="22">
        <f t="shared" si="0"/>
        <v>97.021161093016858</v>
      </c>
      <c r="AE57" s="9" t="s">
        <v>97</v>
      </c>
    </row>
    <row r="58" spans="1:33" ht="15" x14ac:dyDescent="0.25">
      <c r="A58" s="7" t="s">
        <v>58</v>
      </c>
      <c r="B58" s="22">
        <f t="shared" si="1"/>
        <v>100</v>
      </c>
      <c r="C58" s="22">
        <f t="shared" si="0"/>
        <v>101.69332152655998</v>
      </c>
      <c r="D58" s="22">
        <f t="shared" si="0"/>
        <v>98.673549964461571</v>
      </c>
      <c r="E58" s="22">
        <f t="shared" si="0"/>
        <v>96.352401095687185</v>
      </c>
      <c r="F58" s="22">
        <f t="shared" si="0"/>
        <v>93.248118175463773</v>
      </c>
      <c r="G58" s="22">
        <f t="shared" si="0"/>
        <v>89.369374422057035</v>
      </c>
      <c r="H58" s="22">
        <f t="shared" si="0"/>
        <v>90.169192754819989</v>
      </c>
      <c r="I58" s="22">
        <f t="shared" si="0"/>
        <v>92.919965315938086</v>
      </c>
      <c r="J58" s="22">
        <f t="shared" si="0"/>
        <v>94.72130823899559</v>
      </c>
      <c r="K58" s="22">
        <f t="shared" si="0"/>
        <v>95.249061127458418</v>
      </c>
      <c r="L58" s="22">
        <f t="shared" si="0"/>
        <v>94.69703765447936</v>
      </c>
      <c r="M58" s="22">
        <f t="shared" si="0"/>
        <v>94.080654852591678</v>
      </c>
      <c r="N58" s="22">
        <f t="shared" si="0"/>
        <v>95.028400415252818</v>
      </c>
      <c r="O58" s="22">
        <f t="shared" si="0"/>
        <v>94.26237123848928</v>
      </c>
      <c r="P58" s="22">
        <f t="shared" si="0"/>
        <v>92.95021389441311</v>
      </c>
      <c r="Q58" s="22">
        <f t="shared" si="0"/>
        <v>93.982958811425533</v>
      </c>
      <c r="R58" s="22">
        <f t="shared" si="0"/>
        <v>92.31473488315784</v>
      </c>
      <c r="S58" s="22">
        <f t="shared" si="0"/>
        <v>90.583673883094377</v>
      </c>
      <c r="T58" s="22">
        <f t="shared" si="0"/>
        <v>88.924661549845865</v>
      </c>
      <c r="U58" s="22">
        <f t="shared" si="0"/>
        <v>87.326536814881379</v>
      </c>
      <c r="V58" s="22">
        <f t="shared" si="0"/>
        <v>86.637899088286943</v>
      </c>
      <c r="W58" s="22">
        <f t="shared" si="0"/>
        <v>86.453561822197784</v>
      </c>
      <c r="X58" s="22">
        <f t="shared" si="0"/>
        <v>84.927860739784123</v>
      </c>
      <c r="Y58" s="22">
        <f t="shared" si="0"/>
        <v>85.693224313245949</v>
      </c>
      <c r="Z58" s="22">
        <f t="shared" si="0"/>
        <v>87.034876283424751</v>
      </c>
      <c r="AA58" s="22">
        <f t="shared" si="0"/>
        <v>89.338324564953467</v>
      </c>
      <c r="AB58" s="22">
        <f t="shared" si="0"/>
        <v>89.439181172544437</v>
      </c>
      <c r="AC58" s="22">
        <f t="shared" si="0"/>
        <v>88.919636117472123</v>
      </c>
      <c r="AD58" s="22">
        <f t="shared" si="0"/>
        <v>93.09750639361684</v>
      </c>
      <c r="AE58" s="10" t="s">
        <v>97</v>
      </c>
    </row>
    <row r="60" spans="1:33" ht="11.45" customHeight="1" x14ac:dyDescent="0.25">
      <c r="A60" s="23" t="s">
        <v>102</v>
      </c>
    </row>
    <row r="61" spans="1:33" ht="15" x14ac:dyDescent="0.25">
      <c r="A61" s="5" t="s">
        <v>94</v>
      </c>
      <c r="B61" s="4" t="s">
        <v>61</v>
      </c>
      <c r="C61" s="4" t="s">
        <v>62</v>
      </c>
      <c r="D61" s="4" t="s">
        <v>63</v>
      </c>
      <c r="E61" s="4" t="s">
        <v>64</v>
      </c>
      <c r="F61" s="4" t="s">
        <v>65</v>
      </c>
      <c r="G61" s="4" t="s">
        <v>66</v>
      </c>
      <c r="H61" s="4" t="s">
        <v>67</v>
      </c>
      <c r="I61" s="4" t="s">
        <v>68</v>
      </c>
      <c r="J61" s="4" t="s">
        <v>69</v>
      </c>
      <c r="K61" s="4" t="s">
        <v>70</v>
      </c>
      <c r="L61" s="4" t="s">
        <v>71</v>
      </c>
      <c r="M61" s="4" t="s">
        <v>72</v>
      </c>
      <c r="N61" s="4" t="s">
        <v>73</v>
      </c>
      <c r="O61" s="4" t="s">
        <v>74</v>
      </c>
      <c r="P61" s="4" t="s">
        <v>75</v>
      </c>
      <c r="Q61" s="4" t="s">
        <v>76</v>
      </c>
      <c r="R61" s="4" t="s">
        <v>77</v>
      </c>
      <c r="S61" s="4" t="s">
        <v>78</v>
      </c>
      <c r="T61" s="4" t="s">
        <v>79</v>
      </c>
      <c r="U61" s="4" t="s">
        <v>80</v>
      </c>
      <c r="V61" s="4" t="s">
        <v>81</v>
      </c>
      <c r="W61" s="4" t="s">
        <v>82</v>
      </c>
      <c r="X61" s="4" t="s">
        <v>83</v>
      </c>
      <c r="Y61" s="4" t="s">
        <v>84</v>
      </c>
      <c r="Z61" s="4" t="s">
        <v>85</v>
      </c>
      <c r="AA61" s="4" t="s">
        <v>86</v>
      </c>
      <c r="AB61" s="4" t="s">
        <v>87</v>
      </c>
      <c r="AC61" s="4" t="s">
        <v>88</v>
      </c>
      <c r="AD61" s="4" t="s">
        <v>89</v>
      </c>
      <c r="AE61" s="24" t="s">
        <v>109</v>
      </c>
      <c r="AF61" s="55" t="s">
        <v>110</v>
      </c>
      <c r="AG61" s="55" t="s">
        <v>111</v>
      </c>
    </row>
    <row r="62" spans="1:33" ht="11.45" customHeight="1" x14ac:dyDescent="0.25">
      <c r="A62" s="56" t="s">
        <v>52</v>
      </c>
      <c r="B62" s="53">
        <f>B52/'industrie manu'!B52*100</f>
        <v>100</v>
      </c>
      <c r="C62" s="53">
        <f>C52/'industrie manu'!C52*100</f>
        <v>99.175342050214553</v>
      </c>
      <c r="D62" s="53">
        <f>D52/'industrie manu'!D52*100</f>
        <v>99.284775866970008</v>
      </c>
      <c r="E62" s="53">
        <f>E52/'industrie manu'!E52*100</f>
        <v>98.383434336721876</v>
      </c>
      <c r="F62" s="53">
        <f>F52/'industrie manu'!F52*100</f>
        <v>96.91461020398215</v>
      </c>
      <c r="G62" s="53">
        <f>G52/'industrie manu'!G52*100</f>
        <v>95.296150097474424</v>
      </c>
      <c r="H62" s="53">
        <f>H52/'industrie manu'!H52*100</f>
        <v>94.137892117322892</v>
      </c>
      <c r="I62" s="53">
        <f>I52/'industrie manu'!I52*100</f>
        <v>93.537817729938169</v>
      </c>
      <c r="J62" s="53">
        <f>J52/'industrie manu'!J52*100</f>
        <v>94.168113590039056</v>
      </c>
      <c r="K62" s="53">
        <f>K52/'industrie manu'!K52*100</f>
        <v>92.982614298377669</v>
      </c>
      <c r="L62" s="53">
        <f>L52/'industrie manu'!L52*100</f>
        <v>92.642556398910003</v>
      </c>
      <c r="M62" s="53">
        <f>M52/'industrie manu'!M52*100</f>
        <v>90.776678896224226</v>
      </c>
      <c r="N62" s="53">
        <f>N52/'industrie manu'!N52*100</f>
        <v>86.942657924483669</v>
      </c>
      <c r="O62" s="53">
        <f>O52/'industrie manu'!O52*100</f>
        <v>84.817992676553047</v>
      </c>
      <c r="P62" s="53">
        <f>P52/'industrie manu'!P52*100</f>
        <v>81.979061949775982</v>
      </c>
      <c r="Q62" s="53">
        <f>Q52/'industrie manu'!Q52*100</f>
        <v>82.124157556338204</v>
      </c>
      <c r="R62" s="53">
        <f>R52/'industrie manu'!R52*100</f>
        <v>80.098895870091326</v>
      </c>
      <c r="S62" s="53">
        <f>S52/'industrie manu'!S52*100</f>
        <v>77.590162086735162</v>
      </c>
      <c r="T62" s="53">
        <f>T52/'industrie manu'!T52*100</f>
        <v>75.971532257310002</v>
      </c>
      <c r="U62" s="53">
        <f>U52/'industrie manu'!U52*100</f>
        <v>73.998412001715536</v>
      </c>
      <c r="V62" s="53">
        <f>V52/'industrie manu'!V52*100</f>
        <v>71.25996884796794</v>
      </c>
      <c r="W62" s="53">
        <f>W52/'industrie manu'!W52*100</f>
        <v>70.640821157844087</v>
      </c>
      <c r="X62" s="53">
        <f>X52/'industrie manu'!X52*100</f>
        <v>70.301588446252168</v>
      </c>
      <c r="Y62" s="53">
        <f>Y52/'industrie manu'!Y52*100</f>
        <v>69.934909917675441</v>
      </c>
      <c r="Z62" s="53">
        <f>Z52/'industrie manu'!Z52*100</f>
        <v>69.324011720583371</v>
      </c>
      <c r="AA62" s="53">
        <f>AA52/'industrie manu'!AA52*100</f>
        <v>68.702924895865294</v>
      </c>
      <c r="AB62" s="53">
        <f>AB52/'industrie manu'!AB52*100</f>
        <v>68.742502185534221</v>
      </c>
      <c r="AC62" s="53">
        <f>AC52/'industrie manu'!AC52*100</f>
        <v>65.234794550586699</v>
      </c>
      <c r="AD62" s="53">
        <f>AD52/'industrie manu'!AD52*100</f>
        <v>63.015711147999042</v>
      </c>
      <c r="AE62" s="54">
        <f t="shared" ref="AE62:AE63" si="2">(AD62/B62)^(1/28)*100-100</f>
        <v>-1.6357106568388957</v>
      </c>
      <c r="AF62" s="54">
        <f>(AD62/Q62)^(1/13)*100-100</f>
        <v>-2.0166807806434122</v>
      </c>
      <c r="AG62" s="54">
        <f>(Q62/B62)^(1/15)*100-100</f>
        <v>-1.3043385860346604</v>
      </c>
    </row>
    <row r="63" spans="1:33" ht="11.45" customHeight="1" x14ac:dyDescent="0.25">
      <c r="A63" s="7" t="s">
        <v>53</v>
      </c>
      <c r="B63" s="24">
        <f>B53/'industrie manu'!B53*100</f>
        <v>100</v>
      </c>
      <c r="C63" s="24">
        <f>C53/'industrie manu'!C53*100</f>
        <v>107.35188651068017</v>
      </c>
      <c r="D63" s="24">
        <f>D53/'industrie manu'!D53*100</f>
        <v>110.1868249195638</v>
      </c>
      <c r="E63" s="24">
        <f>E53/'industrie manu'!E53*100</f>
        <v>111.28205439450163</v>
      </c>
      <c r="F63" s="24">
        <f>F53/'industrie manu'!F53*100</f>
        <v>111.65174088338239</v>
      </c>
      <c r="G63" s="24">
        <f>G53/'industrie manu'!G53*100</f>
        <v>105.88938988634598</v>
      </c>
      <c r="H63" s="24">
        <f>H53/'industrie manu'!H53*100</f>
        <v>106.90101655671695</v>
      </c>
      <c r="I63" s="24">
        <f>I53/'industrie manu'!I53*100</f>
        <v>101.89718623509978</v>
      </c>
      <c r="J63" s="24">
        <f>J53/'industrie manu'!J53*100</f>
        <v>102.12403219339751</v>
      </c>
      <c r="K63" s="24">
        <f>K53/'industrie manu'!K53*100</f>
        <v>104.45891022901567</v>
      </c>
      <c r="L63" s="24">
        <f>L53/'industrie manu'!L53*100</f>
        <v>108.0161748107016</v>
      </c>
      <c r="M63" s="24">
        <f>M53/'industrie manu'!M53*100</f>
        <v>107.29358656742063</v>
      </c>
      <c r="N63" s="24">
        <f>N53/'industrie manu'!N53*100</f>
        <v>107.15748155357173</v>
      </c>
      <c r="O63" s="24">
        <f>O53/'industrie manu'!O53*100</f>
        <v>107.58431390125706</v>
      </c>
      <c r="P63" s="24">
        <f>P53/'industrie manu'!P53*100</f>
        <v>108.23734371333768</v>
      </c>
      <c r="Q63" s="24">
        <f>Q53/'industrie manu'!Q53*100</f>
        <v>104.7776113005684</v>
      </c>
      <c r="R63" s="24">
        <f>R53/'industrie manu'!R53*100</f>
        <v>102.95070899931534</v>
      </c>
      <c r="S63" s="24">
        <f>S53/'industrie manu'!S53*100</f>
        <v>99.899610565577433</v>
      </c>
      <c r="T63" s="24">
        <f>T53/'industrie manu'!T53*100</f>
        <v>97.660710216323437</v>
      </c>
      <c r="U63" s="24">
        <f>U53/'industrie manu'!U53*100</f>
        <v>95.184629604331633</v>
      </c>
      <c r="V63" s="24">
        <f>V53/'industrie manu'!V53*100</f>
        <v>94.311845408989612</v>
      </c>
      <c r="W63" s="24">
        <f>W53/'industrie manu'!W53*100</f>
        <v>91.743763275629988</v>
      </c>
      <c r="X63" s="24">
        <f>X53/'industrie manu'!X53*100</f>
        <v>89.496277923380092</v>
      </c>
      <c r="Y63" s="24">
        <f>Y53/'industrie manu'!Y53*100</f>
        <v>87.174268286784084</v>
      </c>
      <c r="Z63" s="24">
        <f>Z53/'industrie manu'!Z53*100</f>
        <v>85.94333152545677</v>
      </c>
      <c r="AA63" s="24">
        <f>AA53/'industrie manu'!AA53*100</f>
        <v>86.828158184329695</v>
      </c>
      <c r="AB63" s="24">
        <f>AB53/'industrie manu'!AB53*100</f>
        <v>84.203415517833264</v>
      </c>
      <c r="AC63" s="24">
        <f>AC53/'industrie manu'!AC53*100</f>
        <v>76.847904283379037</v>
      </c>
      <c r="AD63" s="24">
        <f>AD53/'industrie manu'!AD53*100</f>
        <v>80.256292442060612</v>
      </c>
      <c r="AE63" s="54">
        <f t="shared" si="2"/>
        <v>-0.7824407867040577</v>
      </c>
      <c r="AF63" s="54">
        <f t="shared" ref="AF63:AF68" si="3">(AD63/Q63)^(1/13)*100-100</f>
        <v>-2.0299966147362767</v>
      </c>
      <c r="AG63" s="54">
        <f t="shared" ref="AG63:AG68" si="4">(Q63/B63)^(1/15)*100-100</f>
        <v>0.3116173903368491</v>
      </c>
    </row>
    <row r="64" spans="1:33" ht="11.45" customHeight="1" x14ac:dyDescent="0.25">
      <c r="A64" s="7" t="s">
        <v>54</v>
      </c>
      <c r="B64" s="24">
        <f>B54/'industrie manu'!B54*100</f>
        <v>100</v>
      </c>
      <c r="C64" s="24">
        <f>C54/'industrie manu'!C54*100</f>
        <v>94.891148186377364</v>
      </c>
      <c r="D64" s="24">
        <f>D54/'industrie manu'!D54*100</f>
        <v>95.043235342647392</v>
      </c>
      <c r="E64" s="24">
        <f>E54/'industrie manu'!E54*100</f>
        <v>91.240799780865657</v>
      </c>
      <c r="F64" s="24">
        <f>F54/'industrie manu'!F54*100</f>
        <v>86.005100814261866</v>
      </c>
      <c r="G64" s="24">
        <f>G54/'industrie manu'!G54*100</f>
        <v>85.393485490810377</v>
      </c>
      <c r="H64" s="24">
        <f>H54/'industrie manu'!H54*100</f>
        <v>83.776289202218848</v>
      </c>
      <c r="I64" s="24">
        <f>I54/'industrie manu'!I54*100</f>
        <v>82.116407686567541</v>
      </c>
      <c r="J64" s="24">
        <f>J54/'industrie manu'!J54*100</f>
        <v>82.357777658078334</v>
      </c>
      <c r="K64" s="24">
        <f>K54/'industrie manu'!K54*100</f>
        <v>81.843429405036289</v>
      </c>
      <c r="L64" s="24">
        <f>L54/'industrie manu'!L54*100</f>
        <v>82.455744998755065</v>
      </c>
      <c r="M64" s="24">
        <f>M54/'industrie manu'!M54*100</f>
        <v>80.639557558731951</v>
      </c>
      <c r="N64" s="24">
        <f>N54/'industrie manu'!N54*100</f>
        <v>74.191998464979307</v>
      </c>
      <c r="O64" s="24">
        <f>O54/'industrie manu'!O54*100</f>
        <v>70.900502486102326</v>
      </c>
      <c r="P64" s="24">
        <f>P54/'industrie manu'!P54*100</f>
        <v>65.351224906773524</v>
      </c>
      <c r="Q64" s="24">
        <f>Q54/'industrie manu'!Q54*100</f>
        <v>65.706914094940345</v>
      </c>
      <c r="R64" s="24">
        <f>R54/'industrie manu'!R54*100</f>
        <v>64.171899050888712</v>
      </c>
      <c r="S64" s="24">
        <f>S54/'industrie manu'!S54*100</f>
        <v>61.875663773289006</v>
      </c>
      <c r="T64" s="24">
        <f>T54/'industrie manu'!T54*100</f>
        <v>60.861685781421528</v>
      </c>
      <c r="U64" s="24">
        <f>U54/'industrie manu'!U54*100</f>
        <v>59.996475098831262</v>
      </c>
      <c r="V64" s="24">
        <f>V54/'industrie manu'!V54*100</f>
        <v>58.40101841124784</v>
      </c>
      <c r="W64" s="24">
        <f>W54/'industrie manu'!W54*100</f>
        <v>57.67709179710058</v>
      </c>
      <c r="X64" s="24">
        <f>X54/'industrie manu'!X54*100</f>
        <v>57.656693897374076</v>
      </c>
      <c r="Y64" s="24">
        <f>Y54/'industrie manu'!Y54*100</f>
        <v>57.63742836701978</v>
      </c>
      <c r="Z64" s="24">
        <f>Z54/'industrie manu'!Z54*100</f>
        <v>57.124144308265421</v>
      </c>
      <c r="AA64" s="24">
        <f>AA54/'industrie manu'!AA54*100</f>
        <v>56.642358211987556</v>
      </c>
      <c r="AB64" s="24">
        <f>AB54/'industrie manu'!AB54*100</f>
        <v>57.776749316257359</v>
      </c>
      <c r="AC64" s="24">
        <f>AC54/'industrie manu'!AC54*100</f>
        <v>54.682914044927188</v>
      </c>
      <c r="AD64" s="24">
        <f>AD54/'industrie manu'!AD54*100</f>
        <v>53.938544518659192</v>
      </c>
      <c r="AE64" s="54">
        <f>(AD64/B64)^(1/28)*100-100</f>
        <v>-2.1806050407775786</v>
      </c>
      <c r="AF64" s="54">
        <f t="shared" si="3"/>
        <v>-1.5066790720368743</v>
      </c>
      <c r="AG64" s="54">
        <f t="shared" si="4"/>
        <v>-2.7609430974433877</v>
      </c>
    </row>
    <row r="65" spans="1:33" ht="11.45" customHeight="1" x14ac:dyDescent="0.25">
      <c r="A65" s="7" t="s">
        <v>55</v>
      </c>
      <c r="B65" s="24">
        <f>B55/'industrie manu'!B55*100</f>
        <v>100</v>
      </c>
      <c r="C65" s="24">
        <f>C55/'industrie manu'!C55*100</f>
        <v>100.81588200445725</v>
      </c>
      <c r="D65" s="24">
        <f>D55/'industrie manu'!D55*100</f>
        <v>103.91606301527771</v>
      </c>
      <c r="E65" s="24">
        <f>E55/'industrie manu'!E55*100</f>
        <v>109.25126458797838</v>
      </c>
      <c r="F65" s="24">
        <f>F55/'industrie manu'!F55*100</f>
        <v>113.78444120825296</v>
      </c>
      <c r="G65" s="24">
        <f>G55/'industrie manu'!G55*100</f>
        <v>109.36360106422769</v>
      </c>
      <c r="H65" s="24">
        <f>H55/'industrie manu'!H55*100</f>
        <v>108.78652573533682</v>
      </c>
      <c r="I65" s="24">
        <f>I55/'industrie manu'!I55*100</f>
        <v>110.27211987504182</v>
      </c>
      <c r="J65" s="24">
        <f>J55/'industrie manu'!J55*100</f>
        <v>110.03861714576439</v>
      </c>
      <c r="K65" s="24">
        <f>K55/'industrie manu'!K55*100</f>
        <v>107.85314145560075</v>
      </c>
      <c r="L65" s="24">
        <f>L55/'industrie manu'!L55*100</f>
        <v>104.70096392189345</v>
      </c>
      <c r="M65" s="24">
        <f>M55/'industrie manu'!M55*100</f>
        <v>102.96851028910305</v>
      </c>
      <c r="N65" s="24">
        <f>N55/'industrie manu'!N55*100</f>
        <v>101.27495355672596</v>
      </c>
      <c r="O65" s="24">
        <f>O55/'industrie manu'!O55*100</f>
        <v>97.81592812574759</v>
      </c>
      <c r="P65" s="24">
        <f>P55/'industrie manu'!P55*100</f>
        <v>98.536522780369864</v>
      </c>
      <c r="Q65" s="24">
        <f>Q55/'industrie manu'!Q55*100</f>
        <v>93.054666178554072</v>
      </c>
      <c r="R65" s="24">
        <f>R55/'industrie manu'!R55*100</f>
        <v>90.076797233201859</v>
      </c>
      <c r="S65" s="24">
        <f>S55/'industrie manu'!S55*100</f>
        <v>86.940719411492523</v>
      </c>
      <c r="T65" s="24">
        <f>T55/'industrie manu'!T55*100</f>
        <v>81.931104874281772</v>
      </c>
      <c r="U65" s="24">
        <f>U55/'industrie manu'!U55*100</f>
        <v>74.985540354459417</v>
      </c>
      <c r="V65" s="24">
        <f>V55/'industrie manu'!V55*100</f>
        <v>72.463057159442485</v>
      </c>
      <c r="W65" s="24">
        <f>W55/'industrie manu'!W55*100</f>
        <v>70.376106004579057</v>
      </c>
      <c r="X65" s="24">
        <f>X55/'industrie manu'!X55*100</f>
        <v>69.445114362061062</v>
      </c>
      <c r="Y65" s="24">
        <f>Y55/'industrie manu'!Y55*100</f>
        <v>66.813538551555524</v>
      </c>
      <c r="Z65" s="24">
        <f>Z55/'industrie manu'!Z55*100</f>
        <v>66.060936351286117</v>
      </c>
      <c r="AA65" s="24">
        <f>AA55/'industrie manu'!AA55*100</f>
        <v>61.863007904850065</v>
      </c>
      <c r="AB65" s="24">
        <f>AB55/'industrie manu'!AB55*100</f>
        <v>61.652236287338411</v>
      </c>
      <c r="AC65" s="24">
        <f>AC55/'industrie manu'!AC55*100</f>
        <v>60.885213725973195</v>
      </c>
      <c r="AD65" s="24">
        <f>AD55/'industrie manu'!AD55*100</f>
        <v>58.938118656065278</v>
      </c>
      <c r="AE65" s="54">
        <f t="shared" ref="AE65:AE68" si="5">(AD65/B65)^(1/28)*100-100</f>
        <v>-1.8704365628663879</v>
      </c>
      <c r="AF65" s="54">
        <f t="shared" si="3"/>
        <v>-3.4520778019893044</v>
      </c>
      <c r="AG65" s="54">
        <f t="shared" si="4"/>
        <v>-0.47873742949842324</v>
      </c>
    </row>
    <row r="66" spans="1:33" s="54" customFormat="1" ht="11.45" customHeight="1" x14ac:dyDescent="0.25">
      <c r="A66" s="56" t="s">
        <v>56</v>
      </c>
      <c r="B66" s="53">
        <f>B56/'industrie manu'!B56*100</f>
        <v>100</v>
      </c>
      <c r="C66" s="53">
        <f>C56/'industrie manu'!C56*100</f>
        <v>102.01819890050649</v>
      </c>
      <c r="D66" s="53">
        <f>D56/'industrie manu'!D56*100</f>
        <v>100.5117841409553</v>
      </c>
      <c r="E66" s="53">
        <f>E56/'industrie manu'!E56*100</f>
        <v>100.22844059677662</v>
      </c>
      <c r="F66" s="53">
        <f>F56/'industrie manu'!F56*100</f>
        <v>99.63823986366755</v>
      </c>
      <c r="G66" s="53">
        <f>G56/'industrie manu'!G56*100</f>
        <v>97.810102089090563</v>
      </c>
      <c r="H66" s="53">
        <f>H56/'industrie manu'!H56*100</f>
        <v>98.001318891367305</v>
      </c>
      <c r="I66" s="53">
        <f>I56/'industrie manu'!I56*100</f>
        <v>97.242550337087991</v>
      </c>
      <c r="J66" s="53">
        <f>J56/'industrie manu'!J56*100</f>
        <v>98.053794310390529</v>
      </c>
      <c r="K66" s="53">
        <f>K56/'industrie manu'!K56*100</f>
        <v>96.629993371552146</v>
      </c>
      <c r="L66" s="53">
        <f>L56/'industrie manu'!L56*100</f>
        <v>97.884363830987141</v>
      </c>
      <c r="M66" s="53">
        <f>M56/'industrie manu'!M56*100</f>
        <v>95.804641125332978</v>
      </c>
      <c r="N66" s="53">
        <f>N56/'industrie manu'!N56*100</f>
        <v>92.590327140827199</v>
      </c>
      <c r="O66" s="53">
        <f>O56/'industrie manu'!O56*100</f>
        <v>90.603490836470897</v>
      </c>
      <c r="P66" s="53">
        <f>P56/'industrie manu'!P56*100</f>
        <v>93.013491145494882</v>
      </c>
      <c r="Q66" s="53">
        <f>Q56/'industrie manu'!Q56*100</f>
        <v>91.6542102228332</v>
      </c>
      <c r="R66" s="53">
        <f>R56/'industrie manu'!R56*100</f>
        <v>87.530574537117587</v>
      </c>
      <c r="S66" s="53">
        <f>S56/'industrie manu'!S56*100</f>
        <v>82.541542612468788</v>
      </c>
      <c r="T66" s="53">
        <f>T56/'industrie manu'!T56*100</f>
        <v>81.47216844933979</v>
      </c>
      <c r="U66" s="53">
        <f>U56/'industrie manu'!U56*100</f>
        <v>79.778738506401439</v>
      </c>
      <c r="V66" s="53">
        <f>V56/'industrie manu'!V56*100</f>
        <v>77.280878087095729</v>
      </c>
      <c r="W66" s="53">
        <f>W56/'industrie manu'!W56*100</f>
        <v>78.418769517042705</v>
      </c>
      <c r="X66" s="53">
        <f>X56/'industrie manu'!X56*100</f>
        <v>78.066471414700075</v>
      </c>
      <c r="Y66" s="53">
        <f>Y56/'industrie manu'!Y56*100</f>
        <v>77.796680712671957</v>
      </c>
      <c r="Z66" s="53">
        <f>Z56/'industrie manu'!Z56*100</f>
        <v>75.379653313889747</v>
      </c>
      <c r="AA66" s="53">
        <f>AA56/'industrie manu'!AA56*100</f>
        <v>76.50187080452497</v>
      </c>
      <c r="AB66" s="53">
        <f>AB56/'industrie manu'!AB56*100</f>
        <v>76.969227769202774</v>
      </c>
      <c r="AC66" s="53">
        <f>AC56/'industrie manu'!AC56*100</f>
        <v>66.501235321416218</v>
      </c>
      <c r="AD66" s="53">
        <f>AD56/'industrie manu'!AD56*100</f>
        <v>62.107780515128084</v>
      </c>
      <c r="AE66" s="54">
        <f t="shared" si="5"/>
        <v>-1.6866810887496939</v>
      </c>
      <c r="AF66" s="59">
        <f t="shared" si="3"/>
        <v>-2.9491134609732939</v>
      </c>
      <c r="AG66" s="59">
        <f t="shared" si="4"/>
        <v>-0.57929739556884385</v>
      </c>
    </row>
    <row r="67" spans="1:33" ht="11.45" customHeight="1" x14ac:dyDescent="0.25">
      <c r="A67" s="7" t="s">
        <v>57</v>
      </c>
      <c r="B67" s="24">
        <f>B57/'industrie manu'!B57*100</f>
        <v>100</v>
      </c>
      <c r="C67" s="24">
        <f>C57/'industrie manu'!C57*100</f>
        <v>99.066493319981063</v>
      </c>
      <c r="D67" s="24">
        <f>D57/'industrie manu'!D57*100</f>
        <v>98.603746934734247</v>
      </c>
      <c r="E67" s="24">
        <f>E57/'industrie manu'!E57*100</f>
        <v>98.158074562696555</v>
      </c>
      <c r="F67" s="24">
        <f>F57/'industrie manu'!F57*100</f>
        <v>95.269966345959645</v>
      </c>
      <c r="G67" s="24">
        <f>G57/'industrie manu'!G57*100</f>
        <v>92.104268956738352</v>
      </c>
      <c r="H67" s="24">
        <f>H57/'industrie manu'!H57*100</f>
        <v>89.700656690679139</v>
      </c>
      <c r="I67" s="24">
        <f>I57/'industrie manu'!I57*100</f>
        <v>90.296709099451448</v>
      </c>
      <c r="J67" s="24">
        <f>J57/'industrie manu'!J57*100</f>
        <v>89.342033389156356</v>
      </c>
      <c r="K67" s="24">
        <f>K57/'industrie manu'!K57*100</f>
        <v>88.737517549457095</v>
      </c>
      <c r="L67" s="24">
        <f>L57/'industrie manu'!L57*100</f>
        <v>88.406739511181883</v>
      </c>
      <c r="M67" s="24">
        <f>M57/'industrie manu'!M57*100</f>
        <v>87.284351124991588</v>
      </c>
      <c r="N67" s="24">
        <f>N57/'industrie manu'!N57*100</f>
        <v>83.045123181268394</v>
      </c>
      <c r="O67" s="24">
        <f>O57/'industrie manu'!O57*100</f>
        <v>79.808510062549018</v>
      </c>
      <c r="P67" s="24">
        <f>P57/'industrie manu'!P57*100</f>
        <v>76.196256464061165</v>
      </c>
      <c r="Q67" s="24">
        <f>Q57/'industrie manu'!Q57*100</f>
        <v>77.309760893889106</v>
      </c>
      <c r="R67" s="24">
        <f>R57/'industrie manu'!R57*100</f>
        <v>76.608254871274966</v>
      </c>
      <c r="S67" s="24">
        <f>S57/'industrie manu'!S57*100</f>
        <v>76.483309773763494</v>
      </c>
      <c r="T67" s="24">
        <f>T57/'industrie manu'!T57*100</f>
        <v>72.419240621708653</v>
      </c>
      <c r="U67" s="24">
        <f>U57/'industrie manu'!U57*100</f>
        <v>70.085323797878658</v>
      </c>
      <c r="V67" s="24">
        <f>V57/'industrie manu'!V57*100</f>
        <v>69.257400558256975</v>
      </c>
      <c r="W67" s="24">
        <f>W57/'industrie manu'!W57*100</f>
        <v>68.529653940789302</v>
      </c>
      <c r="X67" s="24">
        <f>X57/'industrie manu'!X57*100</f>
        <v>69.533695928441588</v>
      </c>
      <c r="Y67" s="24">
        <f>Y57/'industrie manu'!Y57*100</f>
        <v>69.331759039654315</v>
      </c>
      <c r="Z67" s="24">
        <f>Z57/'industrie manu'!Z57*100</f>
        <v>67.361422749175901</v>
      </c>
      <c r="AA67" s="24">
        <f>AA57/'industrie manu'!AA57*100</f>
        <v>63.246578741796455</v>
      </c>
      <c r="AB67" s="24">
        <f>AB57/'industrie manu'!AB57*100</f>
        <v>61.442753756854039</v>
      </c>
      <c r="AC67" s="24">
        <f>AC57/'industrie manu'!AC57*100</f>
        <v>56.741542785414559</v>
      </c>
      <c r="AD67" s="24">
        <f>AD57/'industrie manu'!AD57*100</f>
        <v>53.20883969802361</v>
      </c>
      <c r="AE67" s="54">
        <f t="shared" si="5"/>
        <v>-2.2281783831325725</v>
      </c>
      <c r="AF67" s="54">
        <f t="shared" si="3"/>
        <v>-2.8329116512813783</v>
      </c>
      <c r="AG67" s="54">
        <f t="shared" si="4"/>
        <v>-1.7010326882300717</v>
      </c>
    </row>
    <row r="68" spans="1:33" ht="11.45" customHeight="1" x14ac:dyDescent="0.25">
      <c r="A68" s="7" t="s">
        <v>58</v>
      </c>
      <c r="B68" s="24">
        <f>B58/'industrie manu'!B58*100</f>
        <v>100</v>
      </c>
      <c r="C68" s="24">
        <f>C58/'industrie manu'!C58*100</f>
        <v>105.60455964903403</v>
      </c>
      <c r="D68" s="24">
        <f>D58/'industrie manu'!D58*100</f>
        <v>104.65998769878261</v>
      </c>
      <c r="E68" s="24">
        <f>E58/'industrie manu'!E58*100</f>
        <v>100.98415936760755</v>
      </c>
      <c r="F68" s="24">
        <f>F58/'industrie manu'!F58*100</f>
        <v>99.118089507345488</v>
      </c>
      <c r="G68" s="24">
        <f>G58/'industrie manu'!G58*100</f>
        <v>95.175264640637579</v>
      </c>
      <c r="H68" s="24">
        <f>H58/'industrie manu'!H58*100</f>
        <v>93.716946415625273</v>
      </c>
      <c r="I68" s="24">
        <f>I58/'industrie manu'!I58*100</f>
        <v>96.874268193449822</v>
      </c>
      <c r="J68" s="24">
        <f>J58/'industrie manu'!J58*100</f>
        <v>98.710443385967807</v>
      </c>
      <c r="K68" s="24">
        <f>K58/'industrie manu'!K58*100</f>
        <v>99.257184687438397</v>
      </c>
      <c r="L68" s="24">
        <f>L58/'industrie manu'!L58*100</f>
        <v>97.692402627080511</v>
      </c>
      <c r="M68" s="24">
        <f>M58/'industrie manu'!M58*100</f>
        <v>96.755276797234373</v>
      </c>
      <c r="N68" s="24">
        <f>N58/'industrie manu'!N58*100</f>
        <v>96.797194588602835</v>
      </c>
      <c r="O68" s="24">
        <f>O58/'industrie manu'!O58*100</f>
        <v>95.708506836324688</v>
      </c>
      <c r="P68" s="24">
        <f>P58/'industrie manu'!P58*100</f>
        <v>95.624550149626458</v>
      </c>
      <c r="Q68" s="24">
        <f>Q58/'industrie manu'!Q58*100</f>
        <v>99.6058708051373</v>
      </c>
      <c r="R68" s="24">
        <f>R58/'industrie manu'!R58*100</f>
        <v>97.4658539234931</v>
      </c>
      <c r="S68" s="24">
        <f>S58/'industrie manu'!S58*100</f>
        <v>95.242398623887894</v>
      </c>
      <c r="T68" s="24">
        <f>T58/'industrie manu'!T58*100</f>
        <v>95.987899400638682</v>
      </c>
      <c r="U68" s="24">
        <f>U58/'industrie manu'!U58*100</f>
        <v>94.258510828636588</v>
      </c>
      <c r="V68" s="24">
        <f>V58/'industrie manu'!V58*100</f>
        <v>87.459475838786574</v>
      </c>
      <c r="W68" s="24">
        <f>W58/'industrie manu'!W58*100</f>
        <v>86.115464847942107</v>
      </c>
      <c r="X68" s="24">
        <f>X58/'industrie manu'!X58*100</f>
        <v>84.491074379797411</v>
      </c>
      <c r="Y68" s="24">
        <f>Y58/'industrie manu'!Y58*100</f>
        <v>84.376864044072335</v>
      </c>
      <c r="Z68" s="24">
        <f>Z58/'industrie manu'!Z58*100</f>
        <v>84.114169488346604</v>
      </c>
      <c r="AA68" s="24">
        <f>AA58/'industrie manu'!AA58*100</f>
        <v>85.619070227328578</v>
      </c>
      <c r="AB68" s="24">
        <f>AB58/'industrie manu'!AB58*100</f>
        <v>85.153443755731345</v>
      </c>
      <c r="AC68" s="24">
        <f>AC58/'industrie manu'!AC58*100</f>
        <v>82.805699681507363</v>
      </c>
      <c r="AD68" s="24">
        <f>AD58/'industrie manu'!AD58*100</f>
        <v>76.329310003077723</v>
      </c>
      <c r="AE68" s="54">
        <f t="shared" si="5"/>
        <v>-0.96005172158822916</v>
      </c>
      <c r="AF68" s="59">
        <f t="shared" si="3"/>
        <v>-2.0265989075647752</v>
      </c>
      <c r="AG68" s="59">
        <f t="shared" si="4"/>
        <v>-2.6323730084556018E-2</v>
      </c>
    </row>
    <row r="70" spans="1:33" ht="11.45" customHeight="1" x14ac:dyDescent="0.25">
      <c r="A70" s="24" t="s">
        <v>94</v>
      </c>
      <c r="B70" s="24" t="s">
        <v>61</v>
      </c>
      <c r="C70" s="24" t="s">
        <v>62</v>
      </c>
      <c r="D70" s="24" t="s">
        <v>63</v>
      </c>
      <c r="E70" s="24" t="s">
        <v>64</v>
      </c>
      <c r="F70" s="24" t="s">
        <v>65</v>
      </c>
      <c r="G70" s="24" t="s">
        <v>66</v>
      </c>
      <c r="H70" s="24" t="s">
        <v>67</v>
      </c>
      <c r="I70" s="24" t="s">
        <v>68</v>
      </c>
      <c r="J70" s="24" t="s">
        <v>69</v>
      </c>
      <c r="K70" s="24" t="s">
        <v>70</v>
      </c>
      <c r="L70" s="24" t="s">
        <v>71</v>
      </c>
      <c r="M70" s="24" t="s">
        <v>72</v>
      </c>
      <c r="N70" s="24" t="s">
        <v>73</v>
      </c>
      <c r="O70" s="24" t="s">
        <v>74</v>
      </c>
      <c r="P70" s="24" t="s">
        <v>75</v>
      </c>
      <c r="Q70" s="24" t="s">
        <v>76</v>
      </c>
      <c r="R70" s="24" t="s">
        <v>77</v>
      </c>
      <c r="S70" s="24" t="s">
        <v>78</v>
      </c>
      <c r="T70" s="24" t="s">
        <v>79</v>
      </c>
      <c r="U70" s="24" t="s">
        <v>80</v>
      </c>
      <c r="V70" s="24" t="s">
        <v>81</v>
      </c>
      <c r="W70" s="24" t="s">
        <v>82</v>
      </c>
      <c r="X70" s="24" t="s">
        <v>83</v>
      </c>
      <c r="Y70" s="24" t="s">
        <v>84</v>
      </c>
      <c r="Z70" s="24" t="s">
        <v>85</v>
      </c>
      <c r="AA70" s="24" t="s">
        <v>86</v>
      </c>
      <c r="AB70" s="24" t="s">
        <v>87</v>
      </c>
      <c r="AC70" s="24" t="s">
        <v>88</v>
      </c>
      <c r="AD70" s="24" t="s">
        <v>89</v>
      </c>
      <c r="AE70" s="24" t="s">
        <v>109</v>
      </c>
      <c r="AF70" s="55" t="s">
        <v>110</v>
      </c>
      <c r="AG70" s="55" t="s">
        <v>111</v>
      </c>
    </row>
    <row r="71" spans="1:33" ht="11.45" customHeight="1" x14ac:dyDescent="0.25">
      <c r="A71" s="53" t="s">
        <v>53</v>
      </c>
      <c r="B71" s="53">
        <v>100</v>
      </c>
      <c r="C71" s="53">
        <v>107.35188651068017</v>
      </c>
      <c r="D71" s="53">
        <v>110.1868249195638</v>
      </c>
      <c r="E71" s="53">
        <v>111.28205439450163</v>
      </c>
      <c r="F71" s="53">
        <v>111.65174088338239</v>
      </c>
      <c r="G71" s="53">
        <v>105.88938988634598</v>
      </c>
      <c r="H71" s="53">
        <v>106.90101655671695</v>
      </c>
      <c r="I71" s="53">
        <v>101.89718623509978</v>
      </c>
      <c r="J71" s="53">
        <v>102.12403219339751</v>
      </c>
      <c r="K71" s="53">
        <v>104.45891022901567</v>
      </c>
      <c r="L71" s="53">
        <v>108.0161748107016</v>
      </c>
      <c r="M71" s="53">
        <v>107.29358656742063</v>
      </c>
      <c r="N71" s="53">
        <v>107.15748155357173</v>
      </c>
      <c r="O71" s="53">
        <v>107.58431390125706</v>
      </c>
      <c r="P71" s="53">
        <v>108.23734371333768</v>
      </c>
      <c r="Q71" s="53">
        <v>104.7776113005684</v>
      </c>
      <c r="R71" s="53">
        <v>102.95070899931534</v>
      </c>
      <c r="S71" s="53">
        <v>99.899610565577433</v>
      </c>
      <c r="T71" s="53">
        <v>97.660710216323437</v>
      </c>
      <c r="U71" s="53">
        <v>95.184629604331633</v>
      </c>
      <c r="V71" s="53">
        <v>94.311845408989612</v>
      </c>
      <c r="W71" s="53">
        <v>91.743763275629988</v>
      </c>
      <c r="X71" s="53">
        <v>89.496277923380092</v>
      </c>
      <c r="Y71" s="53">
        <v>87.174268286784084</v>
      </c>
      <c r="Z71" s="53">
        <v>85.94333152545677</v>
      </c>
      <c r="AA71" s="53">
        <v>86.828158184329695</v>
      </c>
      <c r="AB71" s="53">
        <v>84.203415517833264</v>
      </c>
      <c r="AC71" s="53">
        <v>76.847904283379037</v>
      </c>
      <c r="AD71" s="53">
        <v>80.256292442060612</v>
      </c>
      <c r="AE71" s="54">
        <f t="shared" ref="AE71:AE72" si="6">(AD71/B71)^(1/28)*100-100</f>
        <v>-0.7824407867040577</v>
      </c>
      <c r="AF71" s="59">
        <f>(AD71/Q71)^(1/13)*100-100</f>
        <v>-2.0299966147362767</v>
      </c>
      <c r="AG71" s="59">
        <f>(Q71/B71)^(1/15)*100-100</f>
        <v>0.3116173903368491</v>
      </c>
    </row>
    <row r="72" spans="1:33" s="54" customFormat="1" ht="11.45" customHeight="1" x14ac:dyDescent="0.25">
      <c r="A72" s="24" t="s">
        <v>58</v>
      </c>
      <c r="B72" s="24">
        <v>100</v>
      </c>
      <c r="C72" s="24">
        <v>105.60455964903403</v>
      </c>
      <c r="D72" s="24">
        <v>104.65998769878261</v>
      </c>
      <c r="E72" s="24">
        <v>100.98415936760755</v>
      </c>
      <c r="F72" s="24">
        <v>99.118089507345488</v>
      </c>
      <c r="G72" s="24">
        <v>95.175264640637579</v>
      </c>
      <c r="H72" s="24">
        <v>93.716946415625273</v>
      </c>
      <c r="I72" s="24">
        <v>96.874268193449822</v>
      </c>
      <c r="J72" s="24">
        <v>98.710443385967807</v>
      </c>
      <c r="K72" s="24">
        <v>99.257184687438397</v>
      </c>
      <c r="L72" s="24">
        <v>97.692402627080511</v>
      </c>
      <c r="M72" s="24">
        <v>96.755276797234373</v>
      </c>
      <c r="N72" s="24">
        <v>96.797194588602835</v>
      </c>
      <c r="O72" s="24">
        <v>95.708506836324688</v>
      </c>
      <c r="P72" s="24">
        <v>95.624550149626458</v>
      </c>
      <c r="Q72" s="24">
        <v>99.6058708051373</v>
      </c>
      <c r="R72" s="24">
        <v>97.4658539234931</v>
      </c>
      <c r="S72" s="24">
        <v>95.242398623887894</v>
      </c>
      <c r="T72" s="24">
        <v>95.987899400638682</v>
      </c>
      <c r="U72" s="24">
        <v>94.258510828636588</v>
      </c>
      <c r="V72" s="24">
        <v>87.459475838786574</v>
      </c>
      <c r="W72" s="24">
        <v>86.115464847942107</v>
      </c>
      <c r="X72" s="24">
        <v>84.491074379797411</v>
      </c>
      <c r="Y72" s="24">
        <v>84.376864044072335</v>
      </c>
      <c r="Z72" s="24">
        <v>84.114169488346604</v>
      </c>
      <c r="AA72" s="24">
        <v>85.619070227328578</v>
      </c>
      <c r="AB72" s="24">
        <v>85.153443755731345</v>
      </c>
      <c r="AC72" s="24">
        <v>82.805699681507363</v>
      </c>
      <c r="AD72" s="24">
        <v>76.329310003077723</v>
      </c>
      <c r="AE72" s="54">
        <f t="shared" si="6"/>
        <v>-0.96005172158822916</v>
      </c>
      <c r="AF72" s="54">
        <f t="shared" ref="AF72:AF77" si="7">(AD72/Q72)^(1/13)*100-100</f>
        <v>-2.0265989075647752</v>
      </c>
      <c r="AG72" s="54">
        <f t="shared" ref="AG72:AG77" si="8">(Q72/B72)^(1/15)*100-100</f>
        <v>-2.6323730084556018E-2</v>
      </c>
    </row>
    <row r="73" spans="1:33" ht="11.45" customHeight="1" x14ac:dyDescent="0.25">
      <c r="A73" s="53" t="s">
        <v>103</v>
      </c>
      <c r="B73" s="24">
        <v>100</v>
      </c>
      <c r="C73" s="24">
        <v>99.175342050214553</v>
      </c>
      <c r="D73" s="24">
        <v>99.284775866970008</v>
      </c>
      <c r="E73" s="24">
        <v>98.383434336721876</v>
      </c>
      <c r="F73" s="24">
        <v>96.91461020398215</v>
      </c>
      <c r="G73" s="24">
        <v>95.296150097474424</v>
      </c>
      <c r="H73" s="24">
        <v>94.137892117322892</v>
      </c>
      <c r="I73" s="24">
        <v>93.537817729938169</v>
      </c>
      <c r="J73" s="24">
        <v>94.168113590039056</v>
      </c>
      <c r="K73" s="24">
        <v>92.982614298377669</v>
      </c>
      <c r="L73" s="24">
        <v>92.642556398910003</v>
      </c>
      <c r="M73" s="24">
        <v>90.776678896224226</v>
      </c>
      <c r="N73" s="24">
        <v>86.942657924483669</v>
      </c>
      <c r="O73" s="24">
        <v>84.817992676553047</v>
      </c>
      <c r="P73" s="24">
        <v>81.979061949775982</v>
      </c>
      <c r="Q73" s="24">
        <v>82.124157556338204</v>
      </c>
      <c r="R73" s="24">
        <v>80.098895870091326</v>
      </c>
      <c r="S73" s="24">
        <v>77.590162086735162</v>
      </c>
      <c r="T73" s="24">
        <v>75.971532257310002</v>
      </c>
      <c r="U73" s="24">
        <v>73.998412001715536</v>
      </c>
      <c r="V73" s="24">
        <v>71.25996884796794</v>
      </c>
      <c r="W73" s="24">
        <v>70.640821157844087</v>
      </c>
      <c r="X73" s="24">
        <v>70.301588446252168</v>
      </c>
      <c r="Y73" s="24">
        <v>69.934909917675441</v>
      </c>
      <c r="Z73" s="24">
        <v>69.324011720583371</v>
      </c>
      <c r="AA73" s="24">
        <v>68.702924895865294</v>
      </c>
      <c r="AB73" s="24">
        <v>68.742502185534221</v>
      </c>
      <c r="AC73" s="24">
        <v>65.234794550586699</v>
      </c>
      <c r="AD73" s="24">
        <v>63.015711147999042</v>
      </c>
      <c r="AE73" s="54">
        <f>(AD73/B73)^(1/28)*100-100</f>
        <v>-1.6357106568388957</v>
      </c>
      <c r="AF73" s="54">
        <f t="shared" si="7"/>
        <v>-2.0166807806434122</v>
      </c>
      <c r="AG73" s="54">
        <f t="shared" si="8"/>
        <v>-1.3043385860346604</v>
      </c>
    </row>
    <row r="74" spans="1:33" s="54" customFormat="1" ht="11.45" customHeight="1" x14ac:dyDescent="0.25">
      <c r="A74" s="24" t="s">
        <v>56</v>
      </c>
      <c r="B74" s="24">
        <v>100</v>
      </c>
      <c r="C74" s="24">
        <v>102.01819890050649</v>
      </c>
      <c r="D74" s="24">
        <v>100.5117841409553</v>
      </c>
      <c r="E74" s="24">
        <v>100.22844059677662</v>
      </c>
      <c r="F74" s="24">
        <v>99.63823986366755</v>
      </c>
      <c r="G74" s="24">
        <v>97.810102089090563</v>
      </c>
      <c r="H74" s="24">
        <v>98.001318891367305</v>
      </c>
      <c r="I74" s="24">
        <v>97.242550337087991</v>
      </c>
      <c r="J74" s="24">
        <v>98.053794310390529</v>
      </c>
      <c r="K74" s="24">
        <v>96.629993371552146</v>
      </c>
      <c r="L74" s="24">
        <v>97.884363830987141</v>
      </c>
      <c r="M74" s="24">
        <v>95.804641125332978</v>
      </c>
      <c r="N74" s="24">
        <v>92.590327140827199</v>
      </c>
      <c r="O74" s="24">
        <v>90.603490836470897</v>
      </c>
      <c r="P74" s="24">
        <v>93.013491145494882</v>
      </c>
      <c r="Q74" s="24">
        <v>91.6542102228332</v>
      </c>
      <c r="R74" s="24">
        <v>87.530574537117587</v>
      </c>
      <c r="S74" s="24">
        <v>82.541542612468788</v>
      </c>
      <c r="T74" s="24">
        <v>81.47216844933979</v>
      </c>
      <c r="U74" s="24">
        <v>79.778738506401439</v>
      </c>
      <c r="V74" s="24">
        <v>77.280878087095729</v>
      </c>
      <c r="W74" s="24">
        <v>78.418769517042705</v>
      </c>
      <c r="X74" s="24">
        <v>78.066471414700075</v>
      </c>
      <c r="Y74" s="24">
        <v>77.796680712671957</v>
      </c>
      <c r="Z74" s="24">
        <v>75.379653313889747</v>
      </c>
      <c r="AA74" s="24">
        <v>76.50187080452497</v>
      </c>
      <c r="AB74" s="24">
        <v>76.969227769202774</v>
      </c>
      <c r="AC74" s="24">
        <v>66.501235321416218</v>
      </c>
      <c r="AD74" s="24">
        <v>62.107780515128084</v>
      </c>
      <c r="AE74" s="54">
        <f t="shared" ref="AE74:AE77" si="9">(AD74/B74)^(1/28)*100-100</f>
        <v>-1.6866810887496939</v>
      </c>
      <c r="AF74" s="54">
        <f t="shared" si="7"/>
        <v>-2.9491134609732939</v>
      </c>
      <c r="AG74" s="54">
        <f t="shared" si="8"/>
        <v>-0.57929739556884385</v>
      </c>
    </row>
    <row r="75" spans="1:33" ht="11.45" customHeight="1" x14ac:dyDescent="0.25">
      <c r="A75" s="53" t="s">
        <v>55</v>
      </c>
      <c r="B75" s="53">
        <v>100</v>
      </c>
      <c r="C75" s="53">
        <v>100.81588200445725</v>
      </c>
      <c r="D75" s="53">
        <v>103.91606301527771</v>
      </c>
      <c r="E75" s="53">
        <v>109.25126458797838</v>
      </c>
      <c r="F75" s="53">
        <v>113.78444120825296</v>
      </c>
      <c r="G75" s="53">
        <v>109.36360106422769</v>
      </c>
      <c r="H75" s="53">
        <v>108.78652573533682</v>
      </c>
      <c r="I75" s="53">
        <v>110.27211987504182</v>
      </c>
      <c r="J75" s="53">
        <v>110.03861714576439</v>
      </c>
      <c r="K75" s="53">
        <v>107.85314145560075</v>
      </c>
      <c r="L75" s="53">
        <v>104.70096392189345</v>
      </c>
      <c r="M75" s="53">
        <v>102.96851028910305</v>
      </c>
      <c r="N75" s="53">
        <v>101.27495355672596</v>
      </c>
      <c r="O75" s="53">
        <v>97.81592812574759</v>
      </c>
      <c r="P75" s="53">
        <v>98.536522780369864</v>
      </c>
      <c r="Q75" s="53">
        <v>93.054666178554072</v>
      </c>
      <c r="R75" s="53">
        <v>90.076797233201859</v>
      </c>
      <c r="S75" s="53">
        <v>86.940719411492523</v>
      </c>
      <c r="T75" s="53">
        <v>81.931104874281772</v>
      </c>
      <c r="U75" s="53">
        <v>74.985540354459417</v>
      </c>
      <c r="V75" s="53">
        <v>72.463057159442485</v>
      </c>
      <c r="W75" s="53">
        <v>70.376106004579057</v>
      </c>
      <c r="X75" s="53">
        <v>69.445114362061062</v>
      </c>
      <c r="Y75" s="53">
        <v>66.813538551555524</v>
      </c>
      <c r="Z75" s="53">
        <v>66.060936351286117</v>
      </c>
      <c r="AA75" s="53">
        <v>61.863007904850065</v>
      </c>
      <c r="AB75" s="53">
        <v>61.652236287338411</v>
      </c>
      <c r="AC75" s="53">
        <v>60.885213725973195</v>
      </c>
      <c r="AD75" s="53">
        <v>58.938118656065278</v>
      </c>
      <c r="AE75" s="54">
        <f t="shared" si="9"/>
        <v>-1.8704365628663879</v>
      </c>
      <c r="AF75" s="59">
        <f t="shared" si="7"/>
        <v>-3.4520778019893044</v>
      </c>
      <c r="AG75" s="59">
        <f t="shared" si="8"/>
        <v>-0.47873742949842324</v>
      </c>
    </row>
    <row r="76" spans="1:33" ht="11.45" customHeight="1" x14ac:dyDescent="0.25">
      <c r="A76" s="24" t="s">
        <v>54</v>
      </c>
      <c r="B76" s="24">
        <v>100</v>
      </c>
      <c r="C76" s="24">
        <v>94.891148186377364</v>
      </c>
      <c r="D76" s="24">
        <v>95.043235342647392</v>
      </c>
      <c r="E76" s="24">
        <v>91.240799780865657</v>
      </c>
      <c r="F76" s="24">
        <v>86.005100814261866</v>
      </c>
      <c r="G76" s="24">
        <v>85.393485490810377</v>
      </c>
      <c r="H76" s="24">
        <v>83.776289202218848</v>
      </c>
      <c r="I76" s="24">
        <v>82.116407686567541</v>
      </c>
      <c r="J76" s="24">
        <v>82.357777658078334</v>
      </c>
      <c r="K76" s="24">
        <v>81.843429405036289</v>
      </c>
      <c r="L76" s="24">
        <v>82.455744998755065</v>
      </c>
      <c r="M76" s="24">
        <v>80.639557558731951</v>
      </c>
      <c r="N76" s="24">
        <v>74.191998464979307</v>
      </c>
      <c r="O76" s="24">
        <v>70.900502486102326</v>
      </c>
      <c r="P76" s="24">
        <v>65.351224906773524</v>
      </c>
      <c r="Q76" s="24">
        <v>65.706914094940345</v>
      </c>
      <c r="R76" s="24">
        <v>64.171899050888712</v>
      </c>
      <c r="S76" s="24">
        <v>61.875663773289006</v>
      </c>
      <c r="T76" s="24">
        <v>60.861685781421528</v>
      </c>
      <c r="U76" s="24">
        <v>59.996475098831262</v>
      </c>
      <c r="V76" s="24">
        <v>58.40101841124784</v>
      </c>
      <c r="W76" s="24">
        <v>57.67709179710058</v>
      </c>
      <c r="X76" s="24">
        <v>57.656693897374076</v>
      </c>
      <c r="Y76" s="24">
        <v>57.63742836701978</v>
      </c>
      <c r="Z76" s="24">
        <v>57.124144308265421</v>
      </c>
      <c r="AA76" s="24">
        <v>56.642358211987556</v>
      </c>
      <c r="AB76" s="24">
        <v>57.776749316257359</v>
      </c>
      <c r="AC76" s="24">
        <v>54.682914044927188</v>
      </c>
      <c r="AD76" s="24">
        <v>53.938544518659192</v>
      </c>
      <c r="AE76" s="54">
        <f t="shared" si="9"/>
        <v>-2.1806050407775786</v>
      </c>
      <c r="AF76" s="54">
        <f t="shared" si="7"/>
        <v>-1.5066790720368743</v>
      </c>
      <c r="AG76" s="54">
        <f t="shared" si="8"/>
        <v>-2.7609430974433877</v>
      </c>
    </row>
    <row r="77" spans="1:33" ht="11.45" customHeight="1" x14ac:dyDescent="0.25">
      <c r="A77" s="24" t="s">
        <v>57</v>
      </c>
      <c r="B77" s="24">
        <v>100</v>
      </c>
      <c r="C77" s="24">
        <v>99.066493319981063</v>
      </c>
      <c r="D77" s="24">
        <v>98.603746934734247</v>
      </c>
      <c r="E77" s="24">
        <v>98.158074562696555</v>
      </c>
      <c r="F77" s="24">
        <v>95.269966345959645</v>
      </c>
      <c r="G77" s="24">
        <v>92.104268956738352</v>
      </c>
      <c r="H77" s="24">
        <v>89.700656690679139</v>
      </c>
      <c r="I77" s="24">
        <v>90.296709099451448</v>
      </c>
      <c r="J77" s="24">
        <v>89.342033389156356</v>
      </c>
      <c r="K77" s="24">
        <v>88.737517549457095</v>
      </c>
      <c r="L77" s="24">
        <v>88.406739511181883</v>
      </c>
      <c r="M77" s="24">
        <v>87.284351124991588</v>
      </c>
      <c r="N77" s="24">
        <v>83.045123181268394</v>
      </c>
      <c r="O77" s="24">
        <v>79.808510062549018</v>
      </c>
      <c r="P77" s="24">
        <v>76.196256464061165</v>
      </c>
      <c r="Q77" s="24">
        <v>77.309760893889106</v>
      </c>
      <c r="R77" s="24">
        <v>76.608254871274966</v>
      </c>
      <c r="S77" s="24">
        <v>76.483309773763494</v>
      </c>
      <c r="T77" s="24">
        <v>72.419240621708653</v>
      </c>
      <c r="U77" s="24">
        <v>70.085323797878658</v>
      </c>
      <c r="V77" s="24">
        <v>69.257400558256975</v>
      </c>
      <c r="W77" s="24">
        <v>68.529653940789302</v>
      </c>
      <c r="X77" s="24">
        <v>69.533695928441588</v>
      </c>
      <c r="Y77" s="24">
        <v>69.331759039654315</v>
      </c>
      <c r="Z77" s="24">
        <v>67.361422749175901</v>
      </c>
      <c r="AA77" s="24">
        <v>63.246578741796455</v>
      </c>
      <c r="AB77" s="24">
        <v>61.442753756854039</v>
      </c>
      <c r="AC77" s="24">
        <v>56.741542785414559</v>
      </c>
      <c r="AD77" s="24">
        <v>53.20883969802361</v>
      </c>
      <c r="AE77" s="54">
        <f t="shared" si="9"/>
        <v>-2.2281783831325725</v>
      </c>
      <c r="AF77" s="59">
        <f t="shared" si="7"/>
        <v>-2.8329116512813783</v>
      </c>
      <c r="AG77" s="59">
        <f t="shared" si="8"/>
        <v>-1.7010326882300717</v>
      </c>
    </row>
    <row r="123" spans="3:3" ht="18.75" customHeight="1" x14ac:dyDescent="0.25">
      <c r="C123" s="52" t="s">
        <v>107</v>
      </c>
    </row>
    <row r="124" spans="3:3" ht="18" customHeight="1" x14ac:dyDescent="0.25">
      <c r="C124" s="52"/>
    </row>
  </sheetData>
  <sortState ref="A71:AD77">
    <sortCondition descending="1" ref="AD71:AD77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68"/>
  <sheetViews>
    <sheetView topLeftCell="A53" workbookViewId="0">
      <selection sqref="A1:AG68"/>
    </sheetView>
  </sheetViews>
  <sheetFormatPr baseColWidth="10" defaultColWidth="9.140625" defaultRowHeight="11.45" customHeight="1" x14ac:dyDescent="0.25"/>
  <cols>
    <col min="1" max="1" width="29.85546875" customWidth="1"/>
    <col min="2" max="31" width="10" customWidth="1"/>
  </cols>
  <sheetData>
    <row r="1" spans="1:31" x14ac:dyDescent="0.25">
      <c r="A1" s="3" t="s">
        <v>91</v>
      </c>
    </row>
    <row r="2" spans="1:31" x14ac:dyDescent="0.25">
      <c r="A2" s="2" t="s">
        <v>92</v>
      </c>
      <c r="B2" s="1" t="s">
        <v>0</v>
      </c>
    </row>
    <row r="3" spans="1:31" x14ac:dyDescent="0.25">
      <c r="A3" s="2" t="s">
        <v>93</v>
      </c>
      <c r="B3" s="2" t="s">
        <v>6</v>
      </c>
    </row>
    <row r="5" spans="1:31" x14ac:dyDescent="0.25">
      <c r="A5" s="1" t="s">
        <v>12</v>
      </c>
      <c r="C5" s="2" t="s">
        <v>17</v>
      </c>
    </row>
    <row r="6" spans="1:31" x14ac:dyDescent="0.25">
      <c r="A6" s="1" t="s">
        <v>13</v>
      </c>
      <c r="C6" s="2" t="s">
        <v>18</v>
      </c>
    </row>
    <row r="7" spans="1:31" x14ac:dyDescent="0.25">
      <c r="A7" s="1" t="s">
        <v>14</v>
      </c>
      <c r="C7" s="2" t="s">
        <v>28</v>
      </c>
    </row>
    <row r="8" spans="1:31" x14ac:dyDescent="0.25">
      <c r="A8" s="1" t="s">
        <v>15</v>
      </c>
      <c r="C8" s="2" t="s">
        <v>20</v>
      </c>
    </row>
    <row r="10" spans="1:31" x14ac:dyDescent="0.25">
      <c r="A10" s="5" t="s">
        <v>94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65</v>
      </c>
      <c r="G10" s="4" t="s">
        <v>66</v>
      </c>
      <c r="H10" s="4" t="s">
        <v>67</v>
      </c>
      <c r="I10" s="4" t="s">
        <v>68</v>
      </c>
      <c r="J10" s="4" t="s">
        <v>69</v>
      </c>
      <c r="K10" s="4" t="s">
        <v>70</v>
      </c>
      <c r="L10" s="4" t="s">
        <v>71</v>
      </c>
      <c r="M10" s="4" t="s">
        <v>72</v>
      </c>
      <c r="N10" s="4" t="s">
        <v>73</v>
      </c>
      <c r="O10" s="4" t="s">
        <v>74</v>
      </c>
      <c r="P10" s="4" t="s">
        <v>75</v>
      </c>
      <c r="Q10" s="4" t="s">
        <v>76</v>
      </c>
      <c r="R10" s="4" t="s">
        <v>77</v>
      </c>
      <c r="S10" s="4" t="s">
        <v>78</v>
      </c>
      <c r="T10" s="4" t="s">
        <v>79</v>
      </c>
      <c r="U10" s="4" t="s">
        <v>80</v>
      </c>
      <c r="V10" s="4" t="s">
        <v>81</v>
      </c>
      <c r="W10" s="4" t="s">
        <v>82</v>
      </c>
      <c r="X10" s="4" t="s">
        <v>83</v>
      </c>
      <c r="Y10" s="4" t="s">
        <v>84</v>
      </c>
      <c r="Z10" s="4" t="s">
        <v>85</v>
      </c>
      <c r="AA10" s="4" t="s">
        <v>86</v>
      </c>
      <c r="AB10" s="4" t="s">
        <v>87</v>
      </c>
      <c r="AC10" s="4" t="s">
        <v>88</v>
      </c>
      <c r="AD10" s="4" t="s">
        <v>89</v>
      </c>
      <c r="AE10" s="4" t="s">
        <v>90</v>
      </c>
    </row>
    <row r="11" spans="1:31" x14ac:dyDescent="0.25">
      <c r="A11" s="6" t="s">
        <v>95</v>
      </c>
      <c r="B11" s="8" t="s">
        <v>96</v>
      </c>
      <c r="C11" s="8" t="s">
        <v>96</v>
      </c>
      <c r="D11" s="8" t="s">
        <v>96</v>
      </c>
      <c r="E11" s="8" t="s">
        <v>96</v>
      </c>
      <c r="F11" s="8" t="s">
        <v>96</v>
      </c>
      <c r="G11" s="8" t="s">
        <v>96</v>
      </c>
      <c r="H11" s="8" t="s">
        <v>96</v>
      </c>
      <c r="I11" s="8" t="s">
        <v>96</v>
      </c>
      <c r="J11" s="8" t="s">
        <v>96</v>
      </c>
      <c r="K11" s="8" t="s">
        <v>96</v>
      </c>
      <c r="L11" s="8" t="s">
        <v>96</v>
      </c>
      <c r="M11" s="8" t="s">
        <v>96</v>
      </c>
      <c r="N11" s="8" t="s">
        <v>96</v>
      </c>
      <c r="O11" s="8" t="s">
        <v>96</v>
      </c>
      <c r="P11" s="8" t="s">
        <v>96</v>
      </c>
      <c r="Q11" s="8" t="s">
        <v>96</v>
      </c>
      <c r="R11" s="8" t="s">
        <v>96</v>
      </c>
      <c r="S11" s="8" t="s">
        <v>96</v>
      </c>
      <c r="T11" s="8" t="s">
        <v>96</v>
      </c>
      <c r="U11" s="8" t="s">
        <v>96</v>
      </c>
      <c r="V11" s="8" t="s">
        <v>96</v>
      </c>
      <c r="W11" s="8" t="s">
        <v>96</v>
      </c>
      <c r="X11" s="8" t="s">
        <v>96</v>
      </c>
      <c r="Y11" s="8" t="s">
        <v>96</v>
      </c>
      <c r="Z11" s="8" t="s">
        <v>96</v>
      </c>
      <c r="AA11" s="8" t="s">
        <v>96</v>
      </c>
      <c r="AB11" s="8" t="s">
        <v>96</v>
      </c>
      <c r="AC11" s="8" t="s">
        <v>96</v>
      </c>
      <c r="AD11" s="8" t="s">
        <v>96</v>
      </c>
      <c r="AE11" s="8" t="s">
        <v>96</v>
      </c>
    </row>
    <row r="12" spans="1:31" x14ac:dyDescent="0.25">
      <c r="A12" s="7" t="s">
        <v>52</v>
      </c>
      <c r="B12" s="17">
        <v>219889.1</v>
      </c>
      <c r="C12" s="17">
        <v>236773.3</v>
      </c>
      <c r="D12" s="17">
        <v>254587.6</v>
      </c>
      <c r="E12" s="17">
        <v>280858.40000000002</v>
      </c>
      <c r="F12" s="17">
        <v>301972.2</v>
      </c>
      <c r="G12" s="17">
        <v>322662.8</v>
      </c>
      <c r="H12" s="17">
        <v>354760.5</v>
      </c>
      <c r="I12" s="17">
        <v>378080.3</v>
      </c>
      <c r="J12" s="17">
        <v>376928.9</v>
      </c>
      <c r="K12" s="17">
        <v>398373.3</v>
      </c>
      <c r="L12" s="17">
        <v>407552.3</v>
      </c>
      <c r="M12" s="17">
        <v>427747.6</v>
      </c>
      <c r="N12" s="17">
        <v>452541.2</v>
      </c>
      <c r="O12" s="17">
        <v>465114.7</v>
      </c>
      <c r="P12" s="17">
        <v>452387.1</v>
      </c>
      <c r="Q12" s="17">
        <v>454255.8</v>
      </c>
      <c r="R12" s="17">
        <v>467605.9</v>
      </c>
      <c r="S12" s="17">
        <v>471715.6</v>
      </c>
      <c r="T12" s="17">
        <v>477083.3</v>
      </c>
      <c r="U12" s="17">
        <v>484632.8</v>
      </c>
      <c r="V12" s="17">
        <v>504505.9</v>
      </c>
      <c r="W12" s="17">
        <v>524074.9</v>
      </c>
      <c r="X12" s="17">
        <v>552602.9</v>
      </c>
      <c r="Y12" s="17">
        <v>589485.6</v>
      </c>
      <c r="Z12" s="17">
        <v>632375.69999999995</v>
      </c>
      <c r="AA12" s="17">
        <v>649224.5</v>
      </c>
      <c r="AB12" s="17">
        <v>724181.2</v>
      </c>
      <c r="AC12" s="17">
        <v>765661.7</v>
      </c>
      <c r="AD12" s="21">
        <v>821850</v>
      </c>
      <c r="AE12" s="10" t="s">
        <v>97</v>
      </c>
    </row>
    <row r="13" spans="1:31" x14ac:dyDescent="0.25">
      <c r="A13" s="7" t="s">
        <v>53</v>
      </c>
      <c r="B13" s="16">
        <v>6198.3</v>
      </c>
      <c r="C13" s="16">
        <v>6329.9</v>
      </c>
      <c r="D13" s="16">
        <v>6743.8</v>
      </c>
      <c r="E13" s="16">
        <v>7674.6</v>
      </c>
      <c r="F13" s="16">
        <v>8500.2999999999993</v>
      </c>
      <c r="G13" s="20">
        <v>8940</v>
      </c>
      <c r="H13" s="16">
        <v>9950.4</v>
      </c>
      <c r="I13" s="20">
        <v>10334</v>
      </c>
      <c r="J13" s="16">
        <v>10460.700000000001</v>
      </c>
      <c r="K13" s="16">
        <v>11072.1</v>
      </c>
      <c r="L13" s="16">
        <v>11347.3</v>
      </c>
      <c r="M13" s="16">
        <v>11790.5</v>
      </c>
      <c r="N13" s="16">
        <v>12550.3</v>
      </c>
      <c r="O13" s="16">
        <v>12949.7</v>
      </c>
      <c r="P13" s="16">
        <v>13464.1</v>
      </c>
      <c r="Q13" s="16">
        <v>13936.9</v>
      </c>
      <c r="R13" s="16">
        <v>14457.3</v>
      </c>
      <c r="S13" s="16">
        <v>14901.5</v>
      </c>
      <c r="T13" s="16">
        <v>14504.8</v>
      </c>
      <c r="U13" s="16">
        <v>14555.4</v>
      </c>
      <c r="V13" s="16">
        <v>15198.5</v>
      </c>
      <c r="W13" s="16">
        <v>15764.1</v>
      </c>
      <c r="X13" s="16">
        <v>16676.5</v>
      </c>
      <c r="Y13" s="16">
        <v>17259.099999999999</v>
      </c>
      <c r="Z13" s="16">
        <v>18636.8</v>
      </c>
      <c r="AA13" s="16">
        <v>18779.8</v>
      </c>
      <c r="AB13" s="16">
        <v>20397.8</v>
      </c>
      <c r="AC13" s="16">
        <v>21990.400000000001</v>
      </c>
      <c r="AD13" s="16">
        <v>23351.3</v>
      </c>
      <c r="AE13" s="9" t="s">
        <v>97</v>
      </c>
    </row>
    <row r="14" spans="1:31" x14ac:dyDescent="0.25">
      <c r="A14" s="7" t="s">
        <v>54</v>
      </c>
      <c r="B14" s="17">
        <v>70211.600000000006</v>
      </c>
      <c r="C14" s="17">
        <v>70009.899999999994</v>
      </c>
      <c r="D14" s="17">
        <v>74162.899999999994</v>
      </c>
      <c r="E14" s="17">
        <v>82940.100000000006</v>
      </c>
      <c r="F14" s="21">
        <v>84701</v>
      </c>
      <c r="G14" s="21">
        <v>88773</v>
      </c>
      <c r="H14" s="21">
        <v>97122</v>
      </c>
      <c r="I14" s="21">
        <v>99656</v>
      </c>
      <c r="J14" s="21">
        <v>91980</v>
      </c>
      <c r="K14" s="21">
        <v>98624</v>
      </c>
      <c r="L14" s="21">
        <v>97866</v>
      </c>
      <c r="M14" s="21">
        <v>103816</v>
      </c>
      <c r="N14" s="21">
        <v>109219</v>
      </c>
      <c r="O14" s="21">
        <v>108563</v>
      </c>
      <c r="P14" s="21">
        <v>103893</v>
      </c>
      <c r="Q14" s="21">
        <v>101805</v>
      </c>
      <c r="R14" s="21">
        <v>110994</v>
      </c>
      <c r="S14" s="21">
        <v>115321</v>
      </c>
      <c r="T14" s="21">
        <v>120783</v>
      </c>
      <c r="U14" s="21">
        <v>125404</v>
      </c>
      <c r="V14" s="21">
        <v>126519</v>
      </c>
      <c r="W14" s="21">
        <v>130835</v>
      </c>
      <c r="X14" s="21">
        <v>136233</v>
      </c>
      <c r="Y14" s="21">
        <v>147063</v>
      </c>
      <c r="Z14" s="21">
        <v>153952</v>
      </c>
      <c r="AA14" s="21">
        <v>154278</v>
      </c>
      <c r="AB14" s="21">
        <v>168127</v>
      </c>
      <c r="AC14" s="21">
        <v>167115</v>
      </c>
      <c r="AD14" s="21">
        <v>181931</v>
      </c>
      <c r="AE14" s="21">
        <v>188411</v>
      </c>
    </row>
    <row r="15" spans="1:31" x14ac:dyDescent="0.25">
      <c r="A15" s="7" t="s">
        <v>55</v>
      </c>
      <c r="B15" s="16">
        <v>16480.400000000001</v>
      </c>
      <c r="C15" s="16">
        <v>18458.5</v>
      </c>
      <c r="D15" s="16">
        <v>19975.900000000001</v>
      </c>
      <c r="E15" s="16">
        <v>21864.1</v>
      </c>
      <c r="F15" s="20">
        <v>23691</v>
      </c>
      <c r="G15" s="20">
        <v>26074</v>
      </c>
      <c r="H15" s="20">
        <v>28567</v>
      </c>
      <c r="I15" s="20">
        <v>31371</v>
      </c>
      <c r="J15" s="20">
        <v>33128</v>
      </c>
      <c r="K15" s="20">
        <v>34498</v>
      </c>
      <c r="L15" s="20">
        <v>36299</v>
      </c>
      <c r="M15" s="20">
        <v>37893</v>
      </c>
      <c r="N15" s="20">
        <v>39890</v>
      </c>
      <c r="O15" s="20">
        <v>41022</v>
      </c>
      <c r="P15" s="20">
        <v>41188</v>
      </c>
      <c r="Q15" s="20">
        <v>39693</v>
      </c>
      <c r="R15" s="20">
        <v>38594</v>
      </c>
      <c r="S15" s="20">
        <v>37527</v>
      </c>
      <c r="T15" s="20">
        <v>36647</v>
      </c>
      <c r="U15" s="20">
        <v>35981</v>
      </c>
      <c r="V15" s="20">
        <v>36794</v>
      </c>
      <c r="W15" s="20">
        <v>37624</v>
      </c>
      <c r="X15" s="20">
        <v>39885</v>
      </c>
      <c r="Y15" s="20">
        <v>40648</v>
      </c>
      <c r="Z15" s="20">
        <v>42675</v>
      </c>
      <c r="AA15" s="20">
        <v>40487</v>
      </c>
      <c r="AB15" s="20">
        <v>43558</v>
      </c>
      <c r="AC15" s="20">
        <v>49327</v>
      </c>
      <c r="AD15" s="20">
        <v>53125</v>
      </c>
      <c r="AE15" s="9" t="s">
        <v>97</v>
      </c>
    </row>
    <row r="16" spans="1:31" x14ac:dyDescent="0.25">
      <c r="A16" s="7" t="s">
        <v>56</v>
      </c>
      <c r="B16" s="17">
        <v>54018.400000000001</v>
      </c>
      <c r="C16" s="17">
        <v>56392.800000000003</v>
      </c>
      <c r="D16" s="17">
        <v>58369.5</v>
      </c>
      <c r="E16" s="17">
        <v>62326.6</v>
      </c>
      <c r="F16" s="17">
        <v>66767.899999999994</v>
      </c>
      <c r="G16" s="17">
        <v>69424.600000000006</v>
      </c>
      <c r="H16" s="17">
        <v>74476.2</v>
      </c>
      <c r="I16" s="17">
        <v>79919.7</v>
      </c>
      <c r="J16" s="17">
        <v>81078.399999999994</v>
      </c>
      <c r="K16" s="17">
        <v>84706.9</v>
      </c>
      <c r="L16" s="17">
        <v>85827.3</v>
      </c>
      <c r="M16" s="17">
        <v>90052.5</v>
      </c>
      <c r="N16" s="17">
        <v>93229.6</v>
      </c>
      <c r="O16" s="17">
        <v>95323.9</v>
      </c>
      <c r="P16" s="17">
        <v>93289.600000000006</v>
      </c>
      <c r="Q16" s="17">
        <v>93632.8</v>
      </c>
      <c r="R16" s="17">
        <v>94848.1</v>
      </c>
      <c r="S16" s="17">
        <v>94718.8</v>
      </c>
      <c r="T16" s="17">
        <v>94506.3</v>
      </c>
      <c r="U16" s="21">
        <v>94762</v>
      </c>
      <c r="V16" s="17">
        <v>97967.4</v>
      </c>
      <c r="W16" s="17">
        <v>101623.7</v>
      </c>
      <c r="X16" s="17">
        <v>106844.2</v>
      </c>
      <c r="Y16" s="17">
        <v>112243.7</v>
      </c>
      <c r="Z16" s="17">
        <v>117186.4</v>
      </c>
      <c r="AA16" s="17">
        <v>115434.5</v>
      </c>
      <c r="AB16" s="17">
        <v>124843.4</v>
      </c>
      <c r="AC16" s="17">
        <v>128804.5</v>
      </c>
      <c r="AD16" s="17">
        <v>135357.5</v>
      </c>
      <c r="AE16" s="10" t="s">
        <v>97</v>
      </c>
    </row>
    <row r="17" spans="1:31" x14ac:dyDescent="0.25">
      <c r="A17" s="7" t="s">
        <v>57</v>
      </c>
      <c r="B17" s="16">
        <v>26265.599999999999</v>
      </c>
      <c r="C17" s="16">
        <v>33092.800000000003</v>
      </c>
      <c r="D17" s="16">
        <v>35334.400000000001</v>
      </c>
      <c r="E17" s="16">
        <v>37872.800000000003</v>
      </c>
      <c r="F17" s="16">
        <v>41736.5</v>
      </c>
      <c r="G17" s="16">
        <v>44096.5</v>
      </c>
      <c r="H17" s="16">
        <v>50484.6</v>
      </c>
      <c r="I17" s="16">
        <v>56272.7</v>
      </c>
      <c r="J17" s="16">
        <v>56285.2</v>
      </c>
      <c r="K17" s="20">
        <v>57491</v>
      </c>
      <c r="L17" s="16">
        <v>58808.9</v>
      </c>
      <c r="M17" s="16">
        <v>59030.2</v>
      </c>
      <c r="N17" s="16">
        <v>60659.1</v>
      </c>
      <c r="O17" s="16">
        <v>61041.599999999999</v>
      </c>
      <c r="P17" s="16">
        <v>61252.3</v>
      </c>
      <c r="Q17" s="16">
        <v>60865.1</v>
      </c>
      <c r="R17" s="16">
        <v>60155.9</v>
      </c>
      <c r="S17" s="16">
        <v>56877.2</v>
      </c>
      <c r="T17" s="16">
        <v>53245.599999999999</v>
      </c>
      <c r="U17" s="16">
        <v>52022.400000000001</v>
      </c>
      <c r="V17" s="16">
        <v>52958.7</v>
      </c>
      <c r="W17" s="16">
        <v>56314.3</v>
      </c>
      <c r="X17" s="16">
        <v>57863.4</v>
      </c>
      <c r="Y17" s="16">
        <v>57941.3</v>
      </c>
      <c r="Z17" s="16">
        <v>58041.7</v>
      </c>
      <c r="AA17" s="16">
        <v>56724.9</v>
      </c>
      <c r="AB17" s="16">
        <v>61689.1</v>
      </c>
      <c r="AC17" s="16">
        <v>62110.5</v>
      </c>
      <c r="AD17" s="16">
        <v>65045.9</v>
      </c>
      <c r="AE17" s="9" t="s">
        <v>97</v>
      </c>
    </row>
    <row r="18" spans="1:31" x14ac:dyDescent="0.25">
      <c r="A18" s="7" t="s">
        <v>58</v>
      </c>
      <c r="B18" s="21">
        <v>9884</v>
      </c>
      <c r="C18" s="17">
        <v>10702.7</v>
      </c>
      <c r="D18" s="17">
        <v>12249.6</v>
      </c>
      <c r="E18" s="17">
        <v>14243.9</v>
      </c>
      <c r="F18" s="21">
        <v>16237</v>
      </c>
      <c r="G18" s="21">
        <v>18133</v>
      </c>
      <c r="H18" s="21">
        <v>20294</v>
      </c>
      <c r="I18" s="21">
        <v>21821</v>
      </c>
      <c r="J18" s="21">
        <v>23083</v>
      </c>
      <c r="K18" s="21">
        <v>23458</v>
      </c>
      <c r="L18" s="21">
        <v>24355</v>
      </c>
      <c r="M18" s="21">
        <v>25794</v>
      </c>
      <c r="N18" s="21">
        <v>28276</v>
      </c>
      <c r="O18" s="21">
        <v>28914</v>
      </c>
      <c r="P18" s="21">
        <v>27626</v>
      </c>
      <c r="Q18" s="21">
        <v>27843</v>
      </c>
      <c r="R18" s="21">
        <v>27886</v>
      </c>
      <c r="S18" s="21">
        <v>27633</v>
      </c>
      <c r="T18" s="21">
        <v>27602</v>
      </c>
      <c r="U18" s="21">
        <v>27924</v>
      </c>
      <c r="V18" s="21">
        <v>28817</v>
      </c>
      <c r="W18" s="21">
        <v>30005</v>
      </c>
      <c r="X18" s="21">
        <v>31006</v>
      </c>
      <c r="Y18" s="21">
        <v>32358</v>
      </c>
      <c r="Z18" s="21">
        <v>34452</v>
      </c>
      <c r="AA18" s="21">
        <v>36960</v>
      </c>
      <c r="AB18" s="21">
        <v>39019</v>
      </c>
      <c r="AC18" s="21">
        <v>44323</v>
      </c>
      <c r="AD18" s="21">
        <v>46705</v>
      </c>
      <c r="AE18" s="10" t="s">
        <v>97</v>
      </c>
    </row>
    <row r="19" spans="1:31" x14ac:dyDescent="0.25">
      <c r="A19" s="7" t="s">
        <v>59</v>
      </c>
      <c r="B19" s="16">
        <v>46654.8</v>
      </c>
      <c r="C19" s="16">
        <v>50492.800000000003</v>
      </c>
      <c r="D19" s="16">
        <v>66232.800000000003</v>
      </c>
      <c r="E19" s="16">
        <v>74696.600000000006</v>
      </c>
      <c r="F19" s="16">
        <v>82683.600000000006</v>
      </c>
      <c r="G19" s="16">
        <v>100134.5</v>
      </c>
      <c r="H19" s="20">
        <v>101592</v>
      </c>
      <c r="I19" s="16">
        <v>106079.5</v>
      </c>
      <c r="J19" s="16">
        <v>104526.1</v>
      </c>
      <c r="K19" s="16">
        <v>111247.2</v>
      </c>
      <c r="L19" s="16">
        <v>115810.2</v>
      </c>
      <c r="M19" s="16">
        <v>117366.1</v>
      </c>
      <c r="N19" s="16">
        <v>128380.6</v>
      </c>
      <c r="O19" s="20">
        <v>113916</v>
      </c>
      <c r="P19" s="16">
        <v>99190.7</v>
      </c>
      <c r="Q19" s="16">
        <v>104627.9</v>
      </c>
      <c r="R19" s="16">
        <v>108872.2</v>
      </c>
      <c r="S19" s="16">
        <v>119888.5</v>
      </c>
      <c r="T19" s="16">
        <v>116483.8</v>
      </c>
      <c r="U19" s="16">
        <v>129149.5</v>
      </c>
      <c r="V19" s="16">
        <v>148543.79999999999</v>
      </c>
      <c r="W19" s="16">
        <v>142320.70000000001</v>
      </c>
      <c r="X19" s="16">
        <v>138151.20000000001</v>
      </c>
      <c r="Y19" s="16">
        <v>141874.70000000001</v>
      </c>
      <c r="Z19" s="20">
        <v>156533</v>
      </c>
      <c r="AA19" s="9" t="s">
        <v>97</v>
      </c>
      <c r="AB19" s="9" t="s">
        <v>97</v>
      </c>
      <c r="AC19" s="9" t="s">
        <v>97</v>
      </c>
      <c r="AD19" s="9" t="s">
        <v>97</v>
      </c>
      <c r="AE19" s="9" t="s">
        <v>97</v>
      </c>
    </row>
    <row r="21" spans="1:31" x14ac:dyDescent="0.25">
      <c r="A21" s="3" t="s">
        <v>98</v>
      </c>
    </row>
    <row r="22" spans="1:31" x14ac:dyDescent="0.25">
      <c r="A22" s="3" t="s">
        <v>92</v>
      </c>
      <c r="B22" s="1" t="s">
        <v>0</v>
      </c>
    </row>
    <row r="23" spans="1:31" x14ac:dyDescent="0.25">
      <c r="A23" s="3" t="s">
        <v>93</v>
      </c>
      <c r="B23" s="3" t="s">
        <v>6</v>
      </c>
    </row>
    <row r="25" spans="1:31" x14ac:dyDescent="0.25">
      <c r="A25" s="1" t="s">
        <v>12</v>
      </c>
      <c r="C25" s="3" t="s">
        <v>17</v>
      </c>
    </row>
    <row r="26" spans="1:31" x14ac:dyDescent="0.25">
      <c r="A26" s="1" t="s">
        <v>13</v>
      </c>
      <c r="C26" s="3" t="s">
        <v>38</v>
      </c>
    </row>
    <row r="27" spans="1:31" x14ac:dyDescent="0.25">
      <c r="A27" s="1" t="s">
        <v>14</v>
      </c>
      <c r="C27" s="3" t="s">
        <v>28</v>
      </c>
    </row>
    <row r="28" spans="1:31" x14ac:dyDescent="0.25">
      <c r="A28" s="1" t="s">
        <v>15</v>
      </c>
      <c r="C28" s="3" t="s">
        <v>20</v>
      </c>
    </row>
    <row r="30" spans="1:31" x14ac:dyDescent="0.25">
      <c r="A30" s="5" t="s">
        <v>94</v>
      </c>
      <c r="B30" s="4" t="s">
        <v>61</v>
      </c>
      <c r="C30" s="4" t="s">
        <v>62</v>
      </c>
      <c r="D30" s="4" t="s">
        <v>63</v>
      </c>
      <c r="E30" s="4" t="s">
        <v>64</v>
      </c>
      <c r="F30" s="4" t="s">
        <v>65</v>
      </c>
      <c r="G30" s="4" t="s">
        <v>66</v>
      </c>
      <c r="H30" s="4" t="s">
        <v>67</v>
      </c>
      <c r="I30" s="4" t="s">
        <v>68</v>
      </c>
      <c r="J30" s="4" t="s">
        <v>69</v>
      </c>
      <c r="K30" s="4" t="s">
        <v>70</v>
      </c>
      <c r="L30" s="4" t="s">
        <v>71</v>
      </c>
      <c r="M30" s="4" t="s">
        <v>72</v>
      </c>
      <c r="N30" s="4" t="s">
        <v>73</v>
      </c>
      <c r="O30" s="4" t="s">
        <v>74</v>
      </c>
      <c r="P30" s="4" t="s">
        <v>75</v>
      </c>
      <c r="Q30" s="4" t="s">
        <v>76</v>
      </c>
      <c r="R30" s="4" t="s">
        <v>77</v>
      </c>
      <c r="S30" s="4" t="s">
        <v>78</v>
      </c>
      <c r="T30" s="4" t="s">
        <v>79</v>
      </c>
      <c r="U30" s="4" t="s">
        <v>80</v>
      </c>
      <c r="V30" s="4" t="s">
        <v>81</v>
      </c>
      <c r="W30" s="4" t="s">
        <v>82</v>
      </c>
      <c r="X30" s="4" t="s">
        <v>83</v>
      </c>
      <c r="Y30" s="4" t="s">
        <v>84</v>
      </c>
      <c r="Z30" s="4" t="s">
        <v>85</v>
      </c>
      <c r="AA30" s="4" t="s">
        <v>86</v>
      </c>
      <c r="AB30" s="4" t="s">
        <v>87</v>
      </c>
      <c r="AC30" s="4" t="s">
        <v>88</v>
      </c>
      <c r="AD30" s="4" t="s">
        <v>89</v>
      </c>
      <c r="AE30" s="4" t="s">
        <v>90</v>
      </c>
    </row>
    <row r="31" spans="1:31" x14ac:dyDescent="0.25">
      <c r="A31" s="6" t="s">
        <v>95</v>
      </c>
      <c r="B31" s="8" t="s">
        <v>96</v>
      </c>
      <c r="C31" s="8" t="s">
        <v>96</v>
      </c>
      <c r="D31" s="8" t="s">
        <v>96</v>
      </c>
      <c r="E31" s="8" t="s">
        <v>96</v>
      </c>
      <c r="F31" s="8" t="s">
        <v>96</v>
      </c>
      <c r="G31" s="8" t="s">
        <v>96</v>
      </c>
      <c r="H31" s="8" t="s">
        <v>96</v>
      </c>
      <c r="I31" s="8" t="s">
        <v>96</v>
      </c>
      <c r="J31" s="8" t="s">
        <v>96</v>
      </c>
      <c r="K31" s="8" t="s">
        <v>96</v>
      </c>
      <c r="L31" s="8" t="s">
        <v>96</v>
      </c>
      <c r="M31" s="8" t="s">
        <v>96</v>
      </c>
      <c r="N31" s="8" t="s">
        <v>96</v>
      </c>
      <c r="O31" s="8" t="s">
        <v>96</v>
      </c>
      <c r="P31" s="8" t="s">
        <v>96</v>
      </c>
      <c r="Q31" s="8" t="s">
        <v>96</v>
      </c>
      <c r="R31" s="8" t="s">
        <v>96</v>
      </c>
      <c r="S31" s="8" t="s">
        <v>96</v>
      </c>
      <c r="T31" s="8" t="s">
        <v>96</v>
      </c>
      <c r="U31" s="8" t="s">
        <v>96</v>
      </c>
      <c r="V31" s="8" t="s">
        <v>96</v>
      </c>
      <c r="W31" s="8" t="s">
        <v>96</v>
      </c>
      <c r="X31" s="8" t="s">
        <v>96</v>
      </c>
      <c r="Y31" s="8" t="s">
        <v>96</v>
      </c>
      <c r="Z31" s="8" t="s">
        <v>96</v>
      </c>
      <c r="AA31" s="8" t="s">
        <v>96</v>
      </c>
      <c r="AB31" s="8" t="s">
        <v>96</v>
      </c>
      <c r="AC31" s="8" t="s">
        <v>96</v>
      </c>
      <c r="AD31" s="8" t="s">
        <v>96</v>
      </c>
      <c r="AE31" s="8" t="s">
        <v>96</v>
      </c>
    </row>
    <row r="32" spans="1:31" x14ac:dyDescent="0.25">
      <c r="A32" s="7" t="s">
        <v>52</v>
      </c>
      <c r="B32" s="21">
        <v>181247</v>
      </c>
      <c r="C32" s="17">
        <v>192089.1</v>
      </c>
      <c r="D32" s="17">
        <v>208278.3</v>
      </c>
      <c r="E32" s="17">
        <v>229326.4</v>
      </c>
      <c r="F32" s="17">
        <v>250643.6</v>
      </c>
      <c r="G32" s="17">
        <v>270364.7</v>
      </c>
      <c r="H32" s="17">
        <v>297280.40000000002</v>
      </c>
      <c r="I32" s="17">
        <v>315661.40000000002</v>
      </c>
      <c r="J32" s="21">
        <v>315352</v>
      </c>
      <c r="K32" s="17">
        <v>337191.3</v>
      </c>
      <c r="L32" s="17">
        <v>344536.3</v>
      </c>
      <c r="M32" s="17">
        <v>370482.5</v>
      </c>
      <c r="N32" s="21">
        <v>400473</v>
      </c>
      <c r="O32" s="17">
        <v>416579.8</v>
      </c>
      <c r="P32" s="17">
        <v>413618.4</v>
      </c>
      <c r="Q32" s="17">
        <v>420704.5</v>
      </c>
      <c r="R32" s="17">
        <v>441603.1</v>
      </c>
      <c r="S32" s="17">
        <v>452601.7</v>
      </c>
      <c r="T32" s="17">
        <v>464429.5</v>
      </c>
      <c r="U32" s="17">
        <v>482077.5</v>
      </c>
      <c r="V32" s="17">
        <v>503292.2</v>
      </c>
      <c r="W32" s="21">
        <v>524006</v>
      </c>
      <c r="X32" s="17">
        <v>556414.9</v>
      </c>
      <c r="Y32" s="17">
        <v>594218.19999999995</v>
      </c>
      <c r="Z32" s="17">
        <v>633856.9</v>
      </c>
      <c r="AA32" s="17">
        <v>649224.5</v>
      </c>
      <c r="AB32" s="17">
        <v>722011.8</v>
      </c>
      <c r="AC32" s="17">
        <v>760893.2</v>
      </c>
      <c r="AD32" s="17">
        <v>792878.3</v>
      </c>
      <c r="AE32" s="10" t="s">
        <v>97</v>
      </c>
    </row>
    <row r="33" spans="1:31" x14ac:dyDescent="0.25">
      <c r="A33" s="7" t="s">
        <v>53</v>
      </c>
      <c r="B33" s="16">
        <v>5803.8</v>
      </c>
      <c r="C33" s="16">
        <v>5738.5</v>
      </c>
      <c r="D33" s="16">
        <v>6164.7</v>
      </c>
      <c r="E33" s="16">
        <v>6999.7</v>
      </c>
      <c r="F33" s="16">
        <v>7786.5</v>
      </c>
      <c r="G33" s="16">
        <v>8510.4</v>
      </c>
      <c r="H33" s="16">
        <v>9431.1</v>
      </c>
      <c r="I33" s="20">
        <v>10128</v>
      </c>
      <c r="J33" s="16">
        <v>10284.5</v>
      </c>
      <c r="K33" s="16">
        <v>10668.1</v>
      </c>
      <c r="L33" s="16">
        <v>10533.8</v>
      </c>
      <c r="M33" s="16">
        <v>10845.4</v>
      </c>
      <c r="N33" s="16">
        <v>11599.2</v>
      </c>
      <c r="O33" s="16">
        <v>12115.2</v>
      </c>
      <c r="P33" s="16">
        <v>12733.9</v>
      </c>
      <c r="Q33" s="16">
        <v>13276.2</v>
      </c>
      <c r="R33" s="16">
        <v>13712.1</v>
      </c>
      <c r="S33" s="16">
        <v>14347.4</v>
      </c>
      <c r="T33" s="16">
        <v>14281.8</v>
      </c>
      <c r="U33" s="16">
        <v>14652.8</v>
      </c>
      <c r="V33" s="16">
        <v>15281.2</v>
      </c>
      <c r="W33" s="16">
        <v>15890.7</v>
      </c>
      <c r="X33" s="16">
        <v>16800.900000000001</v>
      </c>
      <c r="Y33" s="16">
        <v>17584.400000000001</v>
      </c>
      <c r="Z33" s="16">
        <v>18917.099999999999</v>
      </c>
      <c r="AA33" s="16">
        <v>18779.8</v>
      </c>
      <c r="AB33" s="16">
        <v>20454.5</v>
      </c>
      <c r="AC33" s="16">
        <v>21532.1</v>
      </c>
      <c r="AD33" s="16">
        <v>22003.9</v>
      </c>
      <c r="AE33" s="9" t="s">
        <v>97</v>
      </c>
    </row>
    <row r="34" spans="1:31" x14ac:dyDescent="0.25">
      <c r="A34" s="7" t="s">
        <v>54</v>
      </c>
      <c r="B34" s="17">
        <v>45450.3</v>
      </c>
      <c r="C34" s="17">
        <v>47795.3</v>
      </c>
      <c r="D34" s="17">
        <v>52593.4</v>
      </c>
      <c r="E34" s="17">
        <v>59859.9</v>
      </c>
      <c r="F34" s="17">
        <v>64519.1</v>
      </c>
      <c r="G34" s="17">
        <v>69224.5</v>
      </c>
      <c r="H34" s="17">
        <v>76737.899999999994</v>
      </c>
      <c r="I34" s="17">
        <v>79453.2</v>
      </c>
      <c r="J34" s="17">
        <v>73081.5</v>
      </c>
      <c r="K34" s="17">
        <v>79113.8</v>
      </c>
      <c r="L34" s="17">
        <v>78157.2</v>
      </c>
      <c r="M34" s="17">
        <v>85840.3</v>
      </c>
      <c r="N34" s="17">
        <v>96994.6</v>
      </c>
      <c r="O34" s="17">
        <v>100805.3</v>
      </c>
      <c r="P34" s="17">
        <v>99169.9</v>
      </c>
      <c r="Q34" s="17">
        <v>98367.7</v>
      </c>
      <c r="R34" s="17">
        <v>110046.5</v>
      </c>
      <c r="S34" s="17">
        <v>114782.8</v>
      </c>
      <c r="T34" s="17">
        <v>121015.7</v>
      </c>
      <c r="U34" s="17">
        <v>126939.9</v>
      </c>
      <c r="V34" s="21">
        <v>128313</v>
      </c>
      <c r="W34" s="17">
        <v>133033.9</v>
      </c>
      <c r="X34" s="17">
        <v>139451.9</v>
      </c>
      <c r="Y34" s="17">
        <v>150235.9</v>
      </c>
      <c r="Z34" s="17">
        <v>155759.1</v>
      </c>
      <c r="AA34" s="21">
        <v>154278</v>
      </c>
      <c r="AB34" s="17">
        <v>167576.79999999999</v>
      </c>
      <c r="AC34" s="17">
        <v>168440.7</v>
      </c>
      <c r="AD34" s="17">
        <v>174719.8</v>
      </c>
      <c r="AE34" s="17">
        <v>179055.1</v>
      </c>
    </row>
    <row r="35" spans="1:31" x14ac:dyDescent="0.25">
      <c r="A35" s="7" t="s">
        <v>55</v>
      </c>
      <c r="B35" s="20">
        <v>15293</v>
      </c>
      <c r="C35" s="20">
        <v>16131</v>
      </c>
      <c r="D35" s="20">
        <v>17164</v>
      </c>
      <c r="E35" s="20">
        <v>17844</v>
      </c>
      <c r="F35" s="20">
        <v>18424</v>
      </c>
      <c r="G35" s="20">
        <v>20416</v>
      </c>
      <c r="H35" s="20">
        <v>22016</v>
      </c>
      <c r="I35" s="20">
        <v>23207</v>
      </c>
      <c r="J35" s="20">
        <v>24120</v>
      </c>
      <c r="K35" s="20">
        <v>24925</v>
      </c>
      <c r="L35" s="20">
        <v>26194</v>
      </c>
      <c r="M35" s="20">
        <v>27010</v>
      </c>
      <c r="N35" s="20">
        <v>28103</v>
      </c>
      <c r="O35" s="20">
        <v>28639</v>
      </c>
      <c r="P35" s="20">
        <v>28680</v>
      </c>
      <c r="Q35" s="20">
        <v>29492</v>
      </c>
      <c r="R35" s="20">
        <v>29272</v>
      </c>
      <c r="S35" s="20">
        <v>29713</v>
      </c>
      <c r="T35" s="20">
        <v>30554</v>
      </c>
      <c r="U35" s="20">
        <v>32666</v>
      </c>
      <c r="V35" s="20">
        <v>34663</v>
      </c>
      <c r="W35" s="20">
        <v>36118</v>
      </c>
      <c r="X35" s="20">
        <v>39195</v>
      </c>
      <c r="Y35" s="20">
        <v>40816</v>
      </c>
      <c r="Z35" s="20">
        <v>42531</v>
      </c>
      <c r="AA35" s="20">
        <v>40487</v>
      </c>
      <c r="AB35" s="20">
        <v>43876</v>
      </c>
      <c r="AC35" s="20">
        <v>49319</v>
      </c>
      <c r="AD35" s="20">
        <v>51766</v>
      </c>
      <c r="AE35" s="9" t="s">
        <v>97</v>
      </c>
    </row>
    <row r="36" spans="1:31" x14ac:dyDescent="0.25">
      <c r="A36" s="7" t="s">
        <v>56</v>
      </c>
      <c r="B36" s="17">
        <v>38054.300000000003</v>
      </c>
      <c r="C36" s="17">
        <v>39291.800000000003</v>
      </c>
      <c r="D36" s="17">
        <v>41887.800000000003</v>
      </c>
      <c r="E36" s="17">
        <v>45144.2</v>
      </c>
      <c r="F36" s="21">
        <v>49145</v>
      </c>
      <c r="G36" s="17">
        <v>51600.2</v>
      </c>
      <c r="H36" s="17">
        <v>55526.2</v>
      </c>
      <c r="I36" s="17">
        <v>59987.4</v>
      </c>
      <c r="J36" s="17">
        <v>62257.5</v>
      </c>
      <c r="K36" s="17">
        <v>66878.600000000006</v>
      </c>
      <c r="L36" s="17">
        <v>67784.600000000006</v>
      </c>
      <c r="M36" s="21">
        <v>74312</v>
      </c>
      <c r="N36" s="17">
        <v>77949.600000000006</v>
      </c>
      <c r="O36" s="21">
        <v>80471</v>
      </c>
      <c r="P36" s="17">
        <v>77478.2</v>
      </c>
      <c r="Q36" s="17">
        <v>80132.800000000003</v>
      </c>
      <c r="R36" s="17">
        <v>85124.4</v>
      </c>
      <c r="S36" s="17">
        <v>88903.4</v>
      </c>
      <c r="T36" s="17">
        <v>88677.9</v>
      </c>
      <c r="U36" s="17">
        <v>91303.7</v>
      </c>
      <c r="V36" s="17">
        <v>94389.6</v>
      </c>
      <c r="W36" s="17">
        <v>97066.8</v>
      </c>
      <c r="X36" s="17">
        <v>103438.5</v>
      </c>
      <c r="Y36" s="21">
        <v>109424</v>
      </c>
      <c r="Z36" s="17">
        <v>116090.1</v>
      </c>
      <c r="AA36" s="17">
        <v>115434.5</v>
      </c>
      <c r="AB36" s="17">
        <v>126648.4</v>
      </c>
      <c r="AC36" s="17">
        <v>134365.5</v>
      </c>
      <c r="AD36" s="17">
        <v>142514.5</v>
      </c>
      <c r="AE36" s="10" t="s">
        <v>97</v>
      </c>
    </row>
    <row r="37" spans="1:31" x14ac:dyDescent="0.25">
      <c r="A37" s="7" t="s">
        <v>57</v>
      </c>
      <c r="B37" s="16">
        <v>26350.3</v>
      </c>
      <c r="C37" s="16">
        <v>29539.8</v>
      </c>
      <c r="D37" s="16">
        <v>30532.1</v>
      </c>
      <c r="E37" s="16">
        <v>32382.3</v>
      </c>
      <c r="F37" s="16">
        <v>36526.400000000001</v>
      </c>
      <c r="G37" s="16">
        <v>39525.1</v>
      </c>
      <c r="H37" s="16">
        <v>45295.8</v>
      </c>
      <c r="I37" s="16">
        <v>49277.1</v>
      </c>
      <c r="J37" s="16">
        <v>49103.6</v>
      </c>
      <c r="K37" s="16">
        <v>50039.7</v>
      </c>
      <c r="L37" s="16">
        <v>51203.9</v>
      </c>
      <c r="M37" s="16">
        <v>52287.199999999997</v>
      </c>
      <c r="N37" s="16">
        <v>54705.7</v>
      </c>
      <c r="O37" s="16">
        <v>56322.400000000001</v>
      </c>
      <c r="P37" s="16">
        <v>56459.4</v>
      </c>
      <c r="Q37" s="16">
        <v>57350.9</v>
      </c>
      <c r="R37" s="16">
        <v>57063.5</v>
      </c>
      <c r="S37" s="16">
        <v>54106.5</v>
      </c>
      <c r="T37" s="16">
        <v>53347.6</v>
      </c>
      <c r="U37" s="16">
        <v>52975.8</v>
      </c>
      <c r="V37" s="16">
        <v>53375.1</v>
      </c>
      <c r="W37" s="16">
        <v>55529.8</v>
      </c>
      <c r="X37" s="16">
        <v>56383.8</v>
      </c>
      <c r="Y37" s="16">
        <v>55642.9</v>
      </c>
      <c r="Z37" s="16">
        <v>57173.8</v>
      </c>
      <c r="AA37" s="16">
        <v>56724.9</v>
      </c>
      <c r="AB37" s="16">
        <v>62702.6</v>
      </c>
      <c r="AC37" s="16">
        <v>65040.6</v>
      </c>
      <c r="AD37" s="16">
        <v>67259.199999999997</v>
      </c>
      <c r="AE37" s="9" t="s">
        <v>97</v>
      </c>
    </row>
    <row r="38" spans="1:31" x14ac:dyDescent="0.25">
      <c r="A38" s="7" t="s">
        <v>58</v>
      </c>
      <c r="B38" s="17">
        <v>8830.2000000000007</v>
      </c>
      <c r="C38" s="17">
        <v>9402.4</v>
      </c>
      <c r="D38" s="17">
        <v>11090.7</v>
      </c>
      <c r="E38" s="21">
        <v>13207</v>
      </c>
      <c r="F38" s="17">
        <v>15556.2</v>
      </c>
      <c r="G38" s="17">
        <v>18126.7</v>
      </c>
      <c r="H38" s="21">
        <v>20107</v>
      </c>
      <c r="I38" s="17">
        <v>20979.9</v>
      </c>
      <c r="J38" s="17">
        <v>21771.200000000001</v>
      </c>
      <c r="K38" s="17">
        <v>22002.3</v>
      </c>
      <c r="L38" s="17">
        <v>22976.799999999999</v>
      </c>
      <c r="M38" s="17">
        <v>24493.8</v>
      </c>
      <c r="N38" s="17">
        <v>26582.9</v>
      </c>
      <c r="O38" s="17">
        <v>27403.599999999999</v>
      </c>
      <c r="P38" s="17">
        <v>26552.5</v>
      </c>
      <c r="Q38" s="21">
        <v>26467</v>
      </c>
      <c r="R38" s="17">
        <v>26986.9</v>
      </c>
      <c r="S38" s="17">
        <v>27253.1</v>
      </c>
      <c r="T38" s="17">
        <v>27730.400000000001</v>
      </c>
      <c r="U38" s="17">
        <v>28567.3</v>
      </c>
      <c r="V38" s="17">
        <v>29715.200000000001</v>
      </c>
      <c r="W38" s="17">
        <v>31006.2</v>
      </c>
      <c r="X38" s="17">
        <v>32616.2</v>
      </c>
      <c r="Y38" s="17">
        <v>33734.400000000001</v>
      </c>
      <c r="Z38" s="17">
        <v>35363.800000000003</v>
      </c>
      <c r="AA38" s="21">
        <v>36960</v>
      </c>
      <c r="AB38" s="21">
        <v>38975</v>
      </c>
      <c r="AC38" s="17">
        <v>44531.7</v>
      </c>
      <c r="AD38" s="17">
        <v>44819.1</v>
      </c>
      <c r="AE38" s="10" t="s">
        <v>97</v>
      </c>
    </row>
    <row r="39" spans="1:31" x14ac:dyDescent="0.25">
      <c r="A39" s="7" t="s">
        <v>59</v>
      </c>
      <c r="B39" s="9" t="s">
        <v>97</v>
      </c>
      <c r="C39" s="9" t="s">
        <v>97</v>
      </c>
      <c r="D39" s="9" t="s">
        <v>97</v>
      </c>
      <c r="E39" s="9" t="s">
        <v>97</v>
      </c>
      <c r="F39" s="9" t="s">
        <v>97</v>
      </c>
      <c r="G39" s="9" t="s">
        <v>97</v>
      </c>
      <c r="H39" s="9" t="s">
        <v>97</v>
      </c>
      <c r="I39" s="9" t="s">
        <v>97</v>
      </c>
      <c r="J39" s="9" t="s">
        <v>97</v>
      </c>
      <c r="K39" s="9" t="s">
        <v>97</v>
      </c>
      <c r="L39" s="9" t="s">
        <v>97</v>
      </c>
      <c r="M39" s="9" t="s">
        <v>97</v>
      </c>
      <c r="N39" s="9" t="s">
        <v>97</v>
      </c>
      <c r="O39" s="9" t="s">
        <v>97</v>
      </c>
      <c r="P39" s="9" t="s">
        <v>97</v>
      </c>
      <c r="Q39" s="9" t="s">
        <v>97</v>
      </c>
      <c r="R39" s="9" t="s">
        <v>97</v>
      </c>
      <c r="S39" s="9" t="s">
        <v>97</v>
      </c>
      <c r="T39" s="9" t="s">
        <v>97</v>
      </c>
      <c r="U39" s="9" t="s">
        <v>97</v>
      </c>
      <c r="V39" s="9" t="s">
        <v>97</v>
      </c>
      <c r="W39" s="9" t="s">
        <v>97</v>
      </c>
      <c r="X39" s="9" t="s">
        <v>97</v>
      </c>
      <c r="Y39" s="9" t="s">
        <v>97</v>
      </c>
      <c r="Z39" s="9" t="s">
        <v>97</v>
      </c>
      <c r="AA39" s="9" t="s">
        <v>97</v>
      </c>
      <c r="AB39" s="9" t="s">
        <v>97</v>
      </c>
      <c r="AC39" s="9" t="s">
        <v>97</v>
      </c>
      <c r="AD39" s="9" t="s">
        <v>97</v>
      </c>
      <c r="AE39" s="9" t="s">
        <v>97</v>
      </c>
    </row>
    <row r="41" spans="1:31" s="59" customFormat="1" ht="15" x14ac:dyDescent="0.25">
      <c r="A41" s="3" t="s">
        <v>98</v>
      </c>
    </row>
    <row r="42" spans="1:31" s="59" customFormat="1" ht="15" x14ac:dyDescent="0.25">
      <c r="A42" s="3" t="s">
        <v>92</v>
      </c>
      <c r="B42" s="1" t="s">
        <v>0</v>
      </c>
    </row>
    <row r="43" spans="1:31" s="59" customFormat="1" ht="15" x14ac:dyDescent="0.25">
      <c r="A43" s="3" t="s">
        <v>93</v>
      </c>
      <c r="B43" s="3" t="s">
        <v>6</v>
      </c>
    </row>
    <row r="44" spans="1:31" s="59" customFormat="1" ht="11.45" customHeight="1" x14ac:dyDescent="0.25"/>
    <row r="45" spans="1:31" s="59" customFormat="1" ht="15" x14ac:dyDescent="0.25">
      <c r="A45" s="1" t="s">
        <v>12</v>
      </c>
      <c r="C45" s="3" t="s">
        <v>17</v>
      </c>
    </row>
    <row r="46" spans="1:31" s="59" customFormat="1" ht="15" x14ac:dyDescent="0.25">
      <c r="A46" s="1" t="s">
        <v>13</v>
      </c>
      <c r="C46" s="3" t="s">
        <v>38</v>
      </c>
    </row>
    <row r="47" spans="1:31" s="59" customFormat="1" ht="15" x14ac:dyDescent="0.25">
      <c r="A47" s="1" t="s">
        <v>14</v>
      </c>
      <c r="C47" s="3" t="s">
        <v>26</v>
      </c>
    </row>
    <row r="48" spans="1:31" s="59" customFormat="1" ht="15" x14ac:dyDescent="0.25">
      <c r="A48" s="1" t="s">
        <v>15</v>
      </c>
      <c r="C48" s="3" t="s">
        <v>20</v>
      </c>
    </row>
    <row r="49" spans="1:33" s="59" customFormat="1" ht="11.45" customHeight="1" x14ac:dyDescent="0.25"/>
    <row r="50" spans="1:33" s="59" customFormat="1" ht="15" x14ac:dyDescent="0.25">
      <c r="A50" s="5" t="s">
        <v>94</v>
      </c>
      <c r="B50" s="4" t="s">
        <v>61</v>
      </c>
      <c r="C50" s="4" t="s">
        <v>62</v>
      </c>
      <c r="D50" s="4" t="s">
        <v>63</v>
      </c>
      <c r="E50" s="4" t="s">
        <v>64</v>
      </c>
      <c r="F50" s="4" t="s">
        <v>65</v>
      </c>
      <c r="G50" s="4" t="s">
        <v>66</v>
      </c>
      <c r="H50" s="4" t="s">
        <v>67</v>
      </c>
      <c r="I50" s="4" t="s">
        <v>68</v>
      </c>
      <c r="J50" s="4" t="s">
        <v>69</v>
      </c>
      <c r="K50" s="4" t="s">
        <v>70</v>
      </c>
      <c r="L50" s="4" t="s">
        <v>71</v>
      </c>
      <c r="M50" s="4" t="s">
        <v>72</v>
      </c>
      <c r="N50" s="4" t="s">
        <v>73</v>
      </c>
      <c r="O50" s="4" t="s">
        <v>74</v>
      </c>
      <c r="P50" s="4" t="s">
        <v>75</v>
      </c>
      <c r="Q50" s="4" t="s">
        <v>76</v>
      </c>
      <c r="R50" s="4" t="s">
        <v>77</v>
      </c>
      <c r="S50" s="4" t="s">
        <v>78</v>
      </c>
      <c r="T50" s="4" t="s">
        <v>79</v>
      </c>
      <c r="U50" s="4" t="s">
        <v>80</v>
      </c>
      <c r="V50" s="4" t="s">
        <v>81</v>
      </c>
      <c r="W50" s="4" t="s">
        <v>82</v>
      </c>
      <c r="X50" s="4" t="s">
        <v>83</v>
      </c>
      <c r="Y50" s="4" t="s">
        <v>84</v>
      </c>
      <c r="Z50" s="4" t="s">
        <v>85</v>
      </c>
      <c r="AA50" s="4" t="s">
        <v>86</v>
      </c>
      <c r="AB50" s="4" t="s">
        <v>87</v>
      </c>
      <c r="AC50" s="4" t="s">
        <v>88</v>
      </c>
      <c r="AD50" s="4" t="s">
        <v>89</v>
      </c>
      <c r="AE50" s="4" t="s">
        <v>90</v>
      </c>
    </row>
    <row r="51" spans="1:33" s="59" customFormat="1" ht="15" x14ac:dyDescent="0.25">
      <c r="A51" s="6" t="s">
        <v>95</v>
      </c>
      <c r="B51" s="8" t="s">
        <v>96</v>
      </c>
      <c r="C51" s="8" t="s">
        <v>96</v>
      </c>
      <c r="D51" s="8" t="s">
        <v>96</v>
      </c>
      <c r="E51" s="8" t="s">
        <v>96</v>
      </c>
      <c r="F51" s="8" t="s">
        <v>96</v>
      </c>
      <c r="G51" s="8" t="s">
        <v>96</v>
      </c>
      <c r="H51" s="8" t="s">
        <v>96</v>
      </c>
      <c r="I51" s="8" t="s">
        <v>96</v>
      </c>
      <c r="J51" s="8" t="s">
        <v>96</v>
      </c>
      <c r="K51" s="8" t="s">
        <v>96</v>
      </c>
      <c r="L51" s="8" t="s">
        <v>96</v>
      </c>
      <c r="M51" s="8" t="s">
        <v>96</v>
      </c>
      <c r="N51" s="8" t="s">
        <v>96</v>
      </c>
      <c r="O51" s="8" t="s">
        <v>96</v>
      </c>
      <c r="P51" s="8" t="s">
        <v>96</v>
      </c>
      <c r="Q51" s="8" t="s">
        <v>96</v>
      </c>
      <c r="R51" s="8" t="s">
        <v>96</v>
      </c>
      <c r="S51" s="8" t="s">
        <v>96</v>
      </c>
      <c r="T51" s="8" t="s">
        <v>96</v>
      </c>
      <c r="U51" s="8" t="s">
        <v>96</v>
      </c>
      <c r="V51" s="8" t="s">
        <v>96</v>
      </c>
      <c r="W51" s="8" t="s">
        <v>96</v>
      </c>
      <c r="X51" s="8" t="s">
        <v>96</v>
      </c>
      <c r="Y51" s="8" t="s">
        <v>96</v>
      </c>
      <c r="Z51" s="8" t="s">
        <v>96</v>
      </c>
      <c r="AA51" s="8" t="s">
        <v>96</v>
      </c>
      <c r="AB51" s="8" t="s">
        <v>96</v>
      </c>
      <c r="AC51" s="8" t="s">
        <v>96</v>
      </c>
      <c r="AD51" s="8" t="s">
        <v>96</v>
      </c>
      <c r="AE51" s="8" t="s">
        <v>96</v>
      </c>
    </row>
    <row r="52" spans="1:33" s="59" customFormat="1" ht="15" x14ac:dyDescent="0.25">
      <c r="A52" s="7" t="s">
        <v>52</v>
      </c>
      <c r="B52" s="22">
        <f>(B12/$B12)/(B32/$B32)*100</f>
        <v>100</v>
      </c>
      <c r="C52" s="22">
        <f t="shared" ref="C52:AD58" si="0">(C12/$B12)/(C32/$B32)*100</f>
        <v>101.60080068846162</v>
      </c>
      <c r="D52" s="22">
        <f t="shared" si="0"/>
        <v>100.75354783310854</v>
      </c>
      <c r="E52" s="22">
        <f t="shared" si="0"/>
        <v>100.94864387118496</v>
      </c>
      <c r="F52" s="22">
        <f t="shared" si="0"/>
        <v>99.306452609501861</v>
      </c>
      <c r="G52" s="22">
        <f t="shared" si="0"/>
        <v>98.370762050401012</v>
      </c>
      <c r="H52" s="22">
        <f t="shared" si="0"/>
        <v>98.363983161021793</v>
      </c>
      <c r="I52" s="22">
        <f t="shared" si="0"/>
        <v>98.725580420866066</v>
      </c>
      <c r="J52" s="22">
        <f t="shared" si="0"/>
        <v>98.521490275141872</v>
      </c>
      <c r="K52" s="22">
        <f t="shared" si="0"/>
        <v>97.382515267290486</v>
      </c>
      <c r="L52" s="22">
        <f t="shared" si="0"/>
        <v>97.502440895358106</v>
      </c>
      <c r="M52" s="22">
        <f t="shared" si="0"/>
        <v>95.167137832038819</v>
      </c>
      <c r="N52" s="22">
        <f t="shared" si="0"/>
        <v>93.143383108747372</v>
      </c>
      <c r="O52" s="22">
        <f t="shared" si="0"/>
        <v>92.02990710568254</v>
      </c>
      <c r="P52" s="22">
        <f t="shared" si="0"/>
        <v>90.152440346660654</v>
      </c>
      <c r="Q52" s="22">
        <f t="shared" si="0"/>
        <v>89.000090626920809</v>
      </c>
      <c r="R52" s="22">
        <f t="shared" si="0"/>
        <v>87.280051518312575</v>
      </c>
      <c r="S52" s="22">
        <f t="shared" si="0"/>
        <v>85.907520261485246</v>
      </c>
      <c r="T52" s="22">
        <f t="shared" si="0"/>
        <v>84.672336077092538</v>
      </c>
      <c r="U52" s="22">
        <f t="shared" si="0"/>
        <v>82.86346064880702</v>
      </c>
      <c r="V52" s="22">
        <f t="shared" si="0"/>
        <v>82.625323879776502</v>
      </c>
      <c r="W52" s="22">
        <f t="shared" si="0"/>
        <v>82.437388498234526</v>
      </c>
      <c r="X52" s="22">
        <f t="shared" si="0"/>
        <v>81.861845952273896</v>
      </c>
      <c r="Y52" s="22">
        <f t="shared" si="0"/>
        <v>81.770071267668001</v>
      </c>
      <c r="Z52" s="22">
        <f t="shared" si="0"/>
        <v>82.233935695995385</v>
      </c>
      <c r="AA52" s="22">
        <f t="shared" si="0"/>
        <v>82.426550474762038</v>
      </c>
      <c r="AB52" s="22">
        <f t="shared" si="0"/>
        <v>82.674214236766957</v>
      </c>
      <c r="AC52" s="22">
        <f t="shared" si="0"/>
        <v>82.943115750859803</v>
      </c>
      <c r="AD52" s="22">
        <f t="shared" si="0"/>
        <v>85.438409031604451</v>
      </c>
      <c r="AE52" s="10" t="s">
        <v>97</v>
      </c>
    </row>
    <row r="53" spans="1:33" s="59" customFormat="1" ht="15" x14ac:dyDescent="0.25">
      <c r="A53" s="7" t="s">
        <v>53</v>
      </c>
      <c r="B53" s="22">
        <f t="shared" ref="B53:Q58" si="1">(B13/$B13)/(B33/$B33)*100</f>
        <v>100</v>
      </c>
      <c r="C53" s="22">
        <f t="shared" si="1"/>
        <v>103.28525089733087</v>
      </c>
      <c r="D53" s="22">
        <f t="shared" si="1"/>
        <v>102.43127553870275</v>
      </c>
      <c r="E53" s="22">
        <f t="shared" si="1"/>
        <v>102.66352409523394</v>
      </c>
      <c r="F53" s="22">
        <f t="shared" si="1"/>
        <v>102.21904314508492</v>
      </c>
      <c r="G53" s="22">
        <f t="shared" si="1"/>
        <v>98.362009254598036</v>
      </c>
      <c r="H53" s="22">
        <f t="shared" si="1"/>
        <v>98.791148736196376</v>
      </c>
      <c r="I53" s="22">
        <f t="shared" si="1"/>
        <v>95.539862137707374</v>
      </c>
      <c r="J53" s="22">
        <f t="shared" si="1"/>
        <v>95.239566608201983</v>
      </c>
      <c r="K53" s="22">
        <f t="shared" si="1"/>
        <v>97.181314082903555</v>
      </c>
      <c r="L53" s="22">
        <f t="shared" si="1"/>
        <v>100.86658428449695</v>
      </c>
      <c r="M53" s="22">
        <f t="shared" si="1"/>
        <v>101.79501109943953</v>
      </c>
      <c r="N53" s="22">
        <f t="shared" si="1"/>
        <v>101.31317276582237</v>
      </c>
      <c r="O53" s="22">
        <f t="shared" si="1"/>
        <v>100.08499347809519</v>
      </c>
      <c r="P53" s="22">
        <f t="shared" si="1"/>
        <v>99.004683393430753</v>
      </c>
      <c r="Q53" s="22">
        <f t="shared" si="1"/>
        <v>98.295184775285392</v>
      </c>
      <c r="R53" s="22">
        <f t="shared" si="0"/>
        <v>98.724073562853619</v>
      </c>
      <c r="S53" s="22">
        <f t="shared" si="0"/>
        <v>97.251571176287072</v>
      </c>
      <c r="T53" s="22">
        <f t="shared" si="0"/>
        <v>95.097400068868581</v>
      </c>
      <c r="U53" s="22">
        <f t="shared" si="0"/>
        <v>93.012939308253564</v>
      </c>
      <c r="V53" s="22">
        <f t="shared" si="0"/>
        <v>93.128608468469565</v>
      </c>
      <c r="W53" s="22">
        <f t="shared" si="0"/>
        <v>92.889365893859548</v>
      </c>
      <c r="X53" s="22">
        <f t="shared" si="0"/>
        <v>92.942041285618913</v>
      </c>
      <c r="Y53" s="22">
        <f t="shared" si="0"/>
        <v>91.903158327518668</v>
      </c>
      <c r="Z53" s="22">
        <f t="shared" si="0"/>
        <v>92.247930244764859</v>
      </c>
      <c r="AA53" s="22">
        <f t="shared" si="0"/>
        <v>93.635351628672382</v>
      </c>
      <c r="AB53" s="22">
        <f t="shared" si="0"/>
        <v>93.375793857162648</v>
      </c>
      <c r="AC53" s="22">
        <f t="shared" si="0"/>
        <v>95.628333346731495</v>
      </c>
      <c r="AD53" s="22">
        <f t="shared" si="0"/>
        <v>99.369074867937812</v>
      </c>
      <c r="AE53" s="9" t="s">
        <v>97</v>
      </c>
    </row>
    <row r="54" spans="1:33" s="59" customFormat="1" ht="15" x14ac:dyDescent="0.25">
      <c r="A54" s="7" t="s">
        <v>54</v>
      </c>
      <c r="B54" s="22">
        <f t="shared" si="1"/>
        <v>100</v>
      </c>
      <c r="C54" s="22">
        <f t="shared" si="0"/>
        <v>94.820480031954773</v>
      </c>
      <c r="D54" s="22">
        <f t="shared" si="0"/>
        <v>91.281620297898527</v>
      </c>
      <c r="E54" s="22">
        <f t="shared" si="0"/>
        <v>89.692566625834871</v>
      </c>
      <c r="F54" s="22">
        <f t="shared" si="0"/>
        <v>84.982229648171909</v>
      </c>
      <c r="G54" s="22">
        <f t="shared" si="0"/>
        <v>83.013543667972428</v>
      </c>
      <c r="H54" s="22">
        <f t="shared" si="0"/>
        <v>81.928610840667176</v>
      </c>
      <c r="I54" s="22">
        <f t="shared" si="0"/>
        <v>81.193253132338057</v>
      </c>
      <c r="J54" s="22">
        <f t="shared" si="0"/>
        <v>81.473024120064011</v>
      </c>
      <c r="K54" s="22">
        <f t="shared" si="0"/>
        <v>80.697160205942012</v>
      </c>
      <c r="L54" s="22">
        <f t="shared" si="0"/>
        <v>81.057038074835134</v>
      </c>
      <c r="M54" s="22">
        <f t="shared" si="0"/>
        <v>78.289036649702183</v>
      </c>
      <c r="N54" s="22">
        <f t="shared" si="0"/>
        <v>72.891774624057661</v>
      </c>
      <c r="O54" s="22">
        <f t="shared" si="0"/>
        <v>69.715019594754551</v>
      </c>
      <c r="P54" s="22">
        <f t="shared" si="0"/>
        <v>67.816331955500303</v>
      </c>
      <c r="Q54" s="22">
        <f t="shared" si="0"/>
        <v>66.995321486187393</v>
      </c>
      <c r="R54" s="22">
        <f t="shared" si="0"/>
        <v>65.290674094097511</v>
      </c>
      <c r="S54" s="22">
        <f t="shared" si="0"/>
        <v>65.036845626290585</v>
      </c>
      <c r="T54" s="22">
        <f t="shared" si="0"/>
        <v>64.608845300959786</v>
      </c>
      <c r="U54" s="22">
        <f t="shared" si="0"/>
        <v>63.950084362348811</v>
      </c>
      <c r="V54" s="22">
        <f t="shared" si="0"/>
        <v>63.828255642190648</v>
      </c>
      <c r="W54" s="22">
        <f t="shared" si="0"/>
        <v>63.663351800924993</v>
      </c>
      <c r="X54" s="22">
        <f t="shared" si="0"/>
        <v>63.239112846624309</v>
      </c>
      <c r="Y54" s="22">
        <f t="shared" si="0"/>
        <v>63.366188114323108</v>
      </c>
      <c r="Z54" s="22">
        <f t="shared" si="0"/>
        <v>63.982291534157085</v>
      </c>
      <c r="AA54" s="22">
        <f t="shared" si="0"/>
        <v>64.733320419987578</v>
      </c>
      <c r="AB54" s="22">
        <f t="shared" si="0"/>
        <v>64.945857435225236</v>
      </c>
      <c r="AC54" s="22">
        <f t="shared" si="0"/>
        <v>64.223841636767247</v>
      </c>
      <c r="AD54" s="22">
        <f t="shared" si="0"/>
        <v>67.405054935552585</v>
      </c>
      <c r="AE54" s="17"/>
    </row>
    <row r="55" spans="1:33" s="59" customFormat="1" ht="15" x14ac:dyDescent="0.25">
      <c r="A55" s="7" t="s">
        <v>55</v>
      </c>
      <c r="B55" s="22">
        <f t="shared" si="1"/>
        <v>100</v>
      </c>
      <c r="C55" s="22">
        <f t="shared" si="0"/>
        <v>106.18423801222248</v>
      </c>
      <c r="D55" s="22">
        <f t="shared" si="0"/>
        <v>107.99727303733144</v>
      </c>
      <c r="E55" s="22">
        <f t="shared" si="0"/>
        <v>113.70101212142191</v>
      </c>
      <c r="F55" s="22">
        <f t="shared" si="0"/>
        <v>119.32306708141883</v>
      </c>
      <c r="G55" s="22">
        <f t="shared" si="0"/>
        <v>118.51189548785943</v>
      </c>
      <c r="H55" s="22">
        <f t="shared" si="0"/>
        <v>120.4068398986668</v>
      </c>
      <c r="I55" s="22">
        <f t="shared" si="0"/>
        <v>125.43949607146348</v>
      </c>
      <c r="J55" s="22">
        <f t="shared" si="0"/>
        <v>127.45088461883844</v>
      </c>
      <c r="K55" s="22">
        <f t="shared" si="0"/>
        <v>128.43508901014346</v>
      </c>
      <c r="L55" s="22">
        <f t="shared" si="0"/>
        <v>128.5931331097384</v>
      </c>
      <c r="M55" s="22">
        <f t="shared" si="0"/>
        <v>130.18451990643283</v>
      </c>
      <c r="N55" s="22">
        <f t="shared" si="0"/>
        <v>131.7153205358193</v>
      </c>
      <c r="O55" s="22">
        <f t="shared" si="0"/>
        <v>132.9180376785398</v>
      </c>
      <c r="P55" s="22">
        <f t="shared" si="0"/>
        <v>133.26512078063939</v>
      </c>
      <c r="Q55" s="22">
        <f t="shared" si="0"/>
        <v>124.89200538090411</v>
      </c>
      <c r="R55" s="22">
        <f t="shared" si="0"/>
        <v>122.34672151554733</v>
      </c>
      <c r="S55" s="22">
        <f t="shared" si="0"/>
        <v>117.19856238689597</v>
      </c>
      <c r="T55" s="22">
        <f t="shared" si="0"/>
        <v>111.30003324432775</v>
      </c>
      <c r="U55" s="22">
        <f t="shared" si="0"/>
        <v>102.21207659154679</v>
      </c>
      <c r="V55" s="22">
        <f t="shared" si="0"/>
        <v>98.499901687165817</v>
      </c>
      <c r="W55" s="22">
        <f t="shared" si="0"/>
        <v>96.664322685292888</v>
      </c>
      <c r="X55" s="22">
        <f t="shared" si="0"/>
        <v>94.428668902390172</v>
      </c>
      <c r="Y55" s="22">
        <f t="shared" si="0"/>
        <v>92.413130193612204</v>
      </c>
      <c r="Z55" s="22">
        <f t="shared" si="0"/>
        <v>93.109260178729329</v>
      </c>
      <c r="AA55" s="22">
        <f t="shared" si="0"/>
        <v>92.795077789374034</v>
      </c>
      <c r="AB55" s="22">
        <f t="shared" si="0"/>
        <v>92.122527084272832</v>
      </c>
      <c r="AC55" s="22">
        <f t="shared" si="0"/>
        <v>92.810130013107596</v>
      </c>
      <c r="AD55" s="22">
        <f t="shared" si="0"/>
        <v>95.231204025045315</v>
      </c>
      <c r="AE55" s="9" t="s">
        <v>97</v>
      </c>
    </row>
    <row r="56" spans="1:33" s="54" customFormat="1" ht="15" x14ac:dyDescent="0.25">
      <c r="A56" s="56" t="s">
        <v>56</v>
      </c>
      <c r="B56" s="57">
        <f t="shared" si="1"/>
        <v>100</v>
      </c>
      <c r="C56" s="57">
        <f t="shared" si="0"/>
        <v>101.10758914321197</v>
      </c>
      <c r="D56" s="57">
        <f t="shared" si="0"/>
        <v>98.165852620543049</v>
      </c>
      <c r="E56" s="57">
        <f t="shared" si="0"/>
        <v>97.259827743374743</v>
      </c>
      <c r="F56" s="57">
        <f t="shared" si="0"/>
        <v>95.708475518499611</v>
      </c>
      <c r="G56" s="57">
        <f t="shared" si="0"/>
        <v>94.781597096040869</v>
      </c>
      <c r="H56" s="57">
        <f t="shared" si="0"/>
        <v>94.489070683524773</v>
      </c>
      <c r="I56" s="57">
        <f t="shared" si="0"/>
        <v>93.854657067138902</v>
      </c>
      <c r="J56" s="57">
        <f t="shared" si="0"/>
        <v>91.743544209563709</v>
      </c>
      <c r="K56" s="57">
        <f t="shared" si="0"/>
        <v>89.226454491280009</v>
      </c>
      <c r="L56" s="57">
        <f t="shared" si="0"/>
        <v>89.198270558705119</v>
      </c>
      <c r="M56" s="57">
        <f t="shared" si="0"/>
        <v>85.368734853846931</v>
      </c>
      <c r="N56" s="57">
        <f t="shared" si="0"/>
        <v>84.256216063672568</v>
      </c>
      <c r="O56" s="57">
        <f t="shared" si="0"/>
        <v>83.449631891996319</v>
      </c>
      <c r="P56" s="57">
        <f t="shared" si="0"/>
        <v>84.823410391364646</v>
      </c>
      <c r="Q56" s="57">
        <f t="shared" si="0"/>
        <v>82.315138601701463</v>
      </c>
      <c r="R56" s="57">
        <f t="shared" si="0"/>
        <v>78.494023835625754</v>
      </c>
      <c r="S56" s="57">
        <f t="shared" si="0"/>
        <v>75.055036090925</v>
      </c>
      <c r="T56" s="57">
        <f t="shared" si="0"/>
        <v>75.077081490716964</v>
      </c>
      <c r="U56" s="57">
        <f t="shared" si="0"/>
        <v>73.11523194161083</v>
      </c>
      <c r="V56" s="57">
        <f t="shared" si="0"/>
        <v>73.117184157276611</v>
      </c>
      <c r="W56" s="57">
        <f t="shared" si="0"/>
        <v>73.754124436687277</v>
      </c>
      <c r="X56" s="57">
        <f t="shared" si="0"/>
        <v>72.766378099776276</v>
      </c>
      <c r="Y56" s="57">
        <f t="shared" si="0"/>
        <v>72.262238222663413</v>
      </c>
      <c r="Z56" s="57">
        <f t="shared" si="0"/>
        <v>71.11218920137236</v>
      </c>
      <c r="AA56" s="57">
        <f t="shared" si="0"/>
        <v>70.446921789612432</v>
      </c>
      <c r="AB56" s="57">
        <f t="shared" si="0"/>
        <v>69.442908364806044</v>
      </c>
      <c r="AC56" s="57">
        <f t="shared" si="0"/>
        <v>67.531327146106207</v>
      </c>
      <c r="AD56" s="57">
        <f t="shared" si="0"/>
        <v>66.90911602775482</v>
      </c>
      <c r="AE56" s="58" t="s">
        <v>97</v>
      </c>
    </row>
    <row r="57" spans="1:33" s="59" customFormat="1" ht="15" x14ac:dyDescent="0.25">
      <c r="A57" s="7" t="s">
        <v>57</v>
      </c>
      <c r="B57" s="22">
        <f t="shared" si="1"/>
        <v>100</v>
      </c>
      <c r="C57" s="22">
        <f t="shared" si="0"/>
        <v>112.38910221079207</v>
      </c>
      <c r="D57" s="22">
        <f t="shared" si="0"/>
        <v>116.10188822586638</v>
      </c>
      <c r="E57" s="22">
        <f t="shared" si="0"/>
        <v>117.33240171645704</v>
      </c>
      <c r="F57" s="22">
        <f t="shared" si="0"/>
        <v>114.63240228586642</v>
      </c>
      <c r="G57" s="22">
        <f t="shared" si="0"/>
        <v>111.92558702981084</v>
      </c>
      <c r="H57" s="22">
        <f t="shared" si="0"/>
        <v>111.81478244373942</v>
      </c>
      <c r="I57" s="22">
        <f t="shared" si="0"/>
        <v>114.56470734486541</v>
      </c>
      <c r="J57" s="22">
        <f t="shared" si="0"/>
        <v>114.9950425476232</v>
      </c>
      <c r="K57" s="22">
        <f t="shared" si="0"/>
        <v>115.26127078351496</v>
      </c>
      <c r="L57" s="22">
        <f t="shared" si="0"/>
        <v>115.22275454526833</v>
      </c>
      <c r="M57" s="22">
        <f t="shared" si="0"/>
        <v>113.26014330817786</v>
      </c>
      <c r="N57" s="22">
        <f t="shared" si="0"/>
        <v>111.24016409168604</v>
      </c>
      <c r="O57" s="22">
        <f t="shared" si="0"/>
        <v>108.72839920613056</v>
      </c>
      <c r="P57" s="22">
        <f t="shared" si="0"/>
        <v>108.8389592686958</v>
      </c>
      <c r="Q57" s="22">
        <f t="shared" si="0"/>
        <v>106.46977596873923</v>
      </c>
      <c r="R57" s="22">
        <f t="shared" si="0"/>
        <v>105.75917662460745</v>
      </c>
      <c r="S57" s="22">
        <f t="shared" si="0"/>
        <v>105.45981492899924</v>
      </c>
      <c r="T57" s="22">
        <f t="shared" si="0"/>
        <v>100.13065960150797</v>
      </c>
      <c r="U57" s="22">
        <f t="shared" si="0"/>
        <v>98.516981805043102</v>
      </c>
      <c r="V57" s="22">
        <f t="shared" si="0"/>
        <v>99.539820217159615</v>
      </c>
      <c r="W57" s="22">
        <f t="shared" si="0"/>
        <v>101.73978575944231</v>
      </c>
      <c r="X57" s="22">
        <f t="shared" si="0"/>
        <v>102.95509528135611</v>
      </c>
      <c r="Y57" s="22">
        <f t="shared" si="0"/>
        <v>104.46642109108843</v>
      </c>
      <c r="Z57" s="22">
        <f t="shared" si="0"/>
        <v>101.84537320628979</v>
      </c>
      <c r="AA57" s="22">
        <f t="shared" si="0"/>
        <v>100.32247502436647</v>
      </c>
      <c r="AB57" s="22">
        <f t="shared" si="0"/>
        <v>98.70090225964546</v>
      </c>
      <c r="AC57" s="22">
        <f t="shared" si="0"/>
        <v>95.802915179148314</v>
      </c>
      <c r="AD57" s="22">
        <f t="shared" si="0"/>
        <v>97.021161093016858</v>
      </c>
      <c r="AE57" s="9" t="s">
        <v>97</v>
      </c>
    </row>
    <row r="58" spans="1:33" s="59" customFormat="1" ht="15" x14ac:dyDescent="0.25">
      <c r="A58" s="7" t="s">
        <v>58</v>
      </c>
      <c r="B58" s="22">
        <f t="shared" si="1"/>
        <v>100</v>
      </c>
      <c r="C58" s="22">
        <f t="shared" si="0"/>
        <v>101.69332152655998</v>
      </c>
      <c r="D58" s="22">
        <f t="shared" si="0"/>
        <v>98.673549964461571</v>
      </c>
      <c r="E58" s="22">
        <f t="shared" si="0"/>
        <v>96.352401095687185</v>
      </c>
      <c r="F58" s="22">
        <f t="shared" si="0"/>
        <v>93.248118175463773</v>
      </c>
      <c r="G58" s="22">
        <f t="shared" si="0"/>
        <v>89.369374422057035</v>
      </c>
      <c r="H58" s="22">
        <f t="shared" si="0"/>
        <v>90.169192754819989</v>
      </c>
      <c r="I58" s="22">
        <f t="shared" si="0"/>
        <v>92.919965315938086</v>
      </c>
      <c r="J58" s="22">
        <f t="shared" si="0"/>
        <v>94.72130823899559</v>
      </c>
      <c r="K58" s="22">
        <f t="shared" si="0"/>
        <v>95.249061127458418</v>
      </c>
      <c r="L58" s="22">
        <f t="shared" si="0"/>
        <v>94.69703765447936</v>
      </c>
      <c r="M58" s="22">
        <f t="shared" si="0"/>
        <v>94.080654852591678</v>
      </c>
      <c r="N58" s="22">
        <f t="shared" si="0"/>
        <v>95.028400415252818</v>
      </c>
      <c r="O58" s="22">
        <f t="shared" si="0"/>
        <v>94.26237123848928</v>
      </c>
      <c r="P58" s="22">
        <f t="shared" si="0"/>
        <v>92.95021389441311</v>
      </c>
      <c r="Q58" s="22">
        <f t="shared" si="0"/>
        <v>93.982958811425533</v>
      </c>
      <c r="R58" s="22">
        <f t="shared" si="0"/>
        <v>92.31473488315784</v>
      </c>
      <c r="S58" s="22">
        <f t="shared" si="0"/>
        <v>90.583673883094377</v>
      </c>
      <c r="T58" s="22">
        <f t="shared" si="0"/>
        <v>88.924661549845865</v>
      </c>
      <c r="U58" s="22">
        <f t="shared" si="0"/>
        <v>87.326536814881379</v>
      </c>
      <c r="V58" s="22">
        <f t="shared" si="0"/>
        <v>86.637899088286943</v>
      </c>
      <c r="W58" s="22">
        <f t="shared" si="0"/>
        <v>86.453561822197784</v>
      </c>
      <c r="X58" s="22">
        <f t="shared" si="0"/>
        <v>84.927860739784123</v>
      </c>
      <c r="Y58" s="22">
        <f t="shared" si="0"/>
        <v>85.693224313245949</v>
      </c>
      <c r="Z58" s="22">
        <f t="shared" si="0"/>
        <v>87.034876283424751</v>
      </c>
      <c r="AA58" s="22">
        <f t="shared" si="0"/>
        <v>89.338324564953467</v>
      </c>
      <c r="AB58" s="22">
        <f t="shared" si="0"/>
        <v>89.439181172544437</v>
      </c>
      <c r="AC58" s="22">
        <f t="shared" si="0"/>
        <v>88.919636117472123</v>
      </c>
      <c r="AD58" s="22">
        <f t="shared" si="0"/>
        <v>93.09750639361684</v>
      </c>
      <c r="AE58" s="10" t="s">
        <v>97</v>
      </c>
    </row>
    <row r="59" spans="1:33" s="59" customFormat="1" ht="11.45" customHeight="1" x14ac:dyDescent="0.25"/>
    <row r="60" spans="1:33" s="59" customFormat="1" ht="11.45" customHeight="1" x14ac:dyDescent="0.25">
      <c r="A60" s="23" t="s">
        <v>102</v>
      </c>
    </row>
    <row r="61" spans="1:33" s="59" customFormat="1" ht="15" x14ac:dyDescent="0.25">
      <c r="A61" s="5" t="s">
        <v>94</v>
      </c>
      <c r="B61" s="4" t="s">
        <v>61</v>
      </c>
      <c r="C61" s="4" t="s">
        <v>62</v>
      </c>
      <c r="D61" s="4" t="s">
        <v>63</v>
      </c>
      <c r="E61" s="4" t="s">
        <v>64</v>
      </c>
      <c r="F61" s="4" t="s">
        <v>65</v>
      </c>
      <c r="G61" s="4" t="s">
        <v>66</v>
      </c>
      <c r="H61" s="4" t="s">
        <v>67</v>
      </c>
      <c r="I61" s="4" t="s">
        <v>68</v>
      </c>
      <c r="J61" s="4" t="s">
        <v>69</v>
      </c>
      <c r="K61" s="4" t="s">
        <v>70</v>
      </c>
      <c r="L61" s="4" t="s">
        <v>71</v>
      </c>
      <c r="M61" s="4" t="s">
        <v>72</v>
      </c>
      <c r="N61" s="4" t="s">
        <v>73</v>
      </c>
      <c r="O61" s="4" t="s">
        <v>74</v>
      </c>
      <c r="P61" s="4" t="s">
        <v>75</v>
      </c>
      <c r="Q61" s="4" t="s">
        <v>76</v>
      </c>
      <c r="R61" s="4" t="s">
        <v>77</v>
      </c>
      <c r="S61" s="4" t="s">
        <v>78</v>
      </c>
      <c r="T61" s="4" t="s">
        <v>79</v>
      </c>
      <c r="U61" s="4" t="s">
        <v>80</v>
      </c>
      <c r="V61" s="4" t="s">
        <v>81</v>
      </c>
      <c r="W61" s="4" t="s">
        <v>82</v>
      </c>
      <c r="X61" s="4" t="s">
        <v>83</v>
      </c>
      <c r="Y61" s="4" t="s">
        <v>84</v>
      </c>
      <c r="Z61" s="4" t="s">
        <v>85</v>
      </c>
      <c r="AA61" s="4" t="s">
        <v>86</v>
      </c>
      <c r="AB61" s="4" t="s">
        <v>87</v>
      </c>
      <c r="AC61" s="4" t="s">
        <v>88</v>
      </c>
      <c r="AD61" s="4" t="s">
        <v>89</v>
      </c>
      <c r="AE61" s="24" t="s">
        <v>109</v>
      </c>
      <c r="AF61" s="55" t="s">
        <v>110</v>
      </c>
      <c r="AG61" s="55" t="s">
        <v>111</v>
      </c>
    </row>
    <row r="62" spans="1:33" s="54" customFormat="1" ht="11.45" customHeight="1" x14ac:dyDescent="0.25">
      <c r="A62" s="56" t="s">
        <v>52</v>
      </c>
      <c r="B62" s="53">
        <f>B52/'industrie manu'!B52*100</f>
        <v>100</v>
      </c>
      <c r="C62" s="53">
        <f>C52/'industrie manu'!C52*100</f>
        <v>99.175342050214553</v>
      </c>
      <c r="D62" s="53">
        <f>D52/'industrie manu'!D52*100</f>
        <v>99.284775866970008</v>
      </c>
      <c r="E62" s="53">
        <f>E52/'industrie manu'!E52*100</f>
        <v>98.383434336721876</v>
      </c>
      <c r="F62" s="53">
        <f>F52/'industrie manu'!F52*100</f>
        <v>96.91461020398215</v>
      </c>
      <c r="G62" s="53">
        <f>G52/'industrie manu'!G52*100</f>
        <v>95.296150097474424</v>
      </c>
      <c r="H62" s="53">
        <f>H52/'industrie manu'!H52*100</f>
        <v>94.137892117322892</v>
      </c>
      <c r="I62" s="53">
        <f>I52/'industrie manu'!I52*100</f>
        <v>93.537817729938169</v>
      </c>
      <c r="J62" s="53">
        <f>J52/'industrie manu'!J52*100</f>
        <v>94.168113590039056</v>
      </c>
      <c r="K62" s="53">
        <f>K52/'industrie manu'!K52*100</f>
        <v>92.982614298377669</v>
      </c>
      <c r="L62" s="53">
        <f>L52/'industrie manu'!L52*100</f>
        <v>92.642556398910003</v>
      </c>
      <c r="M62" s="53">
        <f>M52/'industrie manu'!M52*100</f>
        <v>90.776678896224226</v>
      </c>
      <c r="N62" s="53">
        <f>N52/'industrie manu'!N52*100</f>
        <v>86.942657924483669</v>
      </c>
      <c r="O62" s="53">
        <f>O52/'industrie manu'!O52*100</f>
        <v>84.817992676553047</v>
      </c>
      <c r="P62" s="53">
        <f>P52/'industrie manu'!P52*100</f>
        <v>81.979061949775982</v>
      </c>
      <c r="Q62" s="53">
        <f>Q52/'industrie manu'!Q52*100</f>
        <v>82.124157556338204</v>
      </c>
      <c r="R62" s="53">
        <f>R52/'industrie manu'!R52*100</f>
        <v>80.098895870091326</v>
      </c>
      <c r="S62" s="53">
        <f>S52/'industrie manu'!S52*100</f>
        <v>77.590162086735162</v>
      </c>
      <c r="T62" s="53">
        <f>T52/'industrie manu'!T52*100</f>
        <v>75.971532257310002</v>
      </c>
      <c r="U62" s="53">
        <f>U52/'industrie manu'!U52*100</f>
        <v>73.998412001715536</v>
      </c>
      <c r="V62" s="53">
        <f>V52/'industrie manu'!V52*100</f>
        <v>71.25996884796794</v>
      </c>
      <c r="W62" s="53">
        <f>W52/'industrie manu'!W52*100</f>
        <v>70.640821157844087</v>
      </c>
      <c r="X62" s="53">
        <f>X52/'industrie manu'!X52*100</f>
        <v>70.301588446252168</v>
      </c>
      <c r="Y62" s="53">
        <f>Y52/'industrie manu'!Y52*100</f>
        <v>69.934909917675441</v>
      </c>
      <c r="Z62" s="53">
        <f>Z52/'industrie manu'!Z52*100</f>
        <v>69.324011720583371</v>
      </c>
      <c r="AA62" s="53">
        <f>AA52/'industrie manu'!AA52*100</f>
        <v>68.702924895865294</v>
      </c>
      <c r="AB62" s="53">
        <f>AB52/'industrie manu'!AB52*100</f>
        <v>68.742502185534221</v>
      </c>
      <c r="AC62" s="53">
        <f>AC52/'industrie manu'!AC52*100</f>
        <v>65.234794550586699</v>
      </c>
      <c r="AD62" s="53">
        <f>AD52/'industrie manu'!AD52*100</f>
        <v>63.015711147999042</v>
      </c>
      <c r="AE62" s="54">
        <f t="shared" ref="AE62:AE63" si="2">(AD62/B62)^(1/28)*100-100</f>
        <v>-1.6357106568388957</v>
      </c>
      <c r="AF62" s="54">
        <f>(AD62/Q62)^(1/13)*100-100</f>
        <v>-2.0166807806434122</v>
      </c>
      <c r="AG62" s="54">
        <f>(Q62/B62)^(1/15)*100-100</f>
        <v>-1.3043385860346604</v>
      </c>
    </row>
    <row r="63" spans="1:33" s="59" customFormat="1" ht="11.45" customHeight="1" x14ac:dyDescent="0.25">
      <c r="A63" s="7" t="s">
        <v>53</v>
      </c>
      <c r="B63" s="24">
        <f>B53/'industrie manu'!B53*100</f>
        <v>100</v>
      </c>
      <c r="C63" s="24">
        <f>C53/'industrie manu'!C53*100</f>
        <v>107.35188651068017</v>
      </c>
      <c r="D63" s="24">
        <f>D53/'industrie manu'!D53*100</f>
        <v>110.1868249195638</v>
      </c>
      <c r="E63" s="24">
        <f>E53/'industrie manu'!E53*100</f>
        <v>111.28205439450163</v>
      </c>
      <c r="F63" s="24">
        <f>F53/'industrie manu'!F53*100</f>
        <v>111.65174088338239</v>
      </c>
      <c r="G63" s="24">
        <f>G53/'industrie manu'!G53*100</f>
        <v>105.88938988634598</v>
      </c>
      <c r="H63" s="24">
        <f>H53/'industrie manu'!H53*100</f>
        <v>106.90101655671695</v>
      </c>
      <c r="I63" s="24">
        <f>I53/'industrie manu'!I53*100</f>
        <v>101.89718623509978</v>
      </c>
      <c r="J63" s="24">
        <f>J53/'industrie manu'!J53*100</f>
        <v>102.12403219339751</v>
      </c>
      <c r="K63" s="24">
        <f>K53/'industrie manu'!K53*100</f>
        <v>104.45891022901567</v>
      </c>
      <c r="L63" s="24">
        <f>L53/'industrie manu'!L53*100</f>
        <v>108.0161748107016</v>
      </c>
      <c r="M63" s="24">
        <f>M53/'industrie manu'!M53*100</f>
        <v>107.29358656742063</v>
      </c>
      <c r="N63" s="24">
        <f>N53/'industrie manu'!N53*100</f>
        <v>107.15748155357173</v>
      </c>
      <c r="O63" s="24">
        <f>O53/'industrie manu'!O53*100</f>
        <v>107.58431390125706</v>
      </c>
      <c r="P63" s="24">
        <f>P53/'industrie manu'!P53*100</f>
        <v>108.23734371333768</v>
      </c>
      <c r="Q63" s="24">
        <f>Q53/'industrie manu'!Q53*100</f>
        <v>104.7776113005684</v>
      </c>
      <c r="R63" s="24">
        <f>R53/'industrie manu'!R53*100</f>
        <v>102.95070899931534</v>
      </c>
      <c r="S63" s="24">
        <f>S53/'industrie manu'!S53*100</f>
        <v>99.899610565577433</v>
      </c>
      <c r="T63" s="24">
        <f>T53/'industrie manu'!T53*100</f>
        <v>97.660710216323437</v>
      </c>
      <c r="U63" s="24">
        <f>U53/'industrie manu'!U53*100</f>
        <v>95.184629604331633</v>
      </c>
      <c r="V63" s="24">
        <f>V53/'industrie manu'!V53*100</f>
        <v>94.311845408989612</v>
      </c>
      <c r="W63" s="24">
        <f>W53/'industrie manu'!W53*100</f>
        <v>91.743763275629988</v>
      </c>
      <c r="X63" s="24">
        <f>X53/'industrie manu'!X53*100</f>
        <v>89.496277923380092</v>
      </c>
      <c r="Y63" s="24">
        <f>Y53/'industrie manu'!Y53*100</f>
        <v>87.174268286784084</v>
      </c>
      <c r="Z63" s="24">
        <f>Z53/'industrie manu'!Z53*100</f>
        <v>85.94333152545677</v>
      </c>
      <c r="AA63" s="24">
        <f>AA53/'industrie manu'!AA53*100</f>
        <v>86.828158184329695</v>
      </c>
      <c r="AB63" s="24">
        <f>AB53/'industrie manu'!AB53*100</f>
        <v>84.203415517833264</v>
      </c>
      <c r="AC63" s="24">
        <f>AC53/'industrie manu'!AC53*100</f>
        <v>76.847904283379037</v>
      </c>
      <c r="AD63" s="24">
        <f>AD53/'industrie manu'!AD53*100</f>
        <v>80.256292442060612</v>
      </c>
      <c r="AE63" s="54">
        <f t="shared" si="2"/>
        <v>-0.7824407867040577</v>
      </c>
      <c r="AF63" s="54">
        <f t="shared" ref="AF63:AF68" si="3">(AD63/Q63)^(1/13)*100-100</f>
        <v>-2.0299966147362767</v>
      </c>
      <c r="AG63" s="54">
        <f t="shared" ref="AG63:AG68" si="4">(Q63/B63)^(1/15)*100-100</f>
        <v>0.3116173903368491</v>
      </c>
    </row>
    <row r="64" spans="1:33" s="59" customFormat="1" ht="11.45" customHeight="1" x14ac:dyDescent="0.25">
      <c r="A64" s="7" t="s">
        <v>54</v>
      </c>
      <c r="B64" s="24">
        <f>B54/'industrie manu'!B54*100</f>
        <v>100</v>
      </c>
      <c r="C64" s="24">
        <f>C54/'industrie manu'!C54*100</f>
        <v>94.891148186377364</v>
      </c>
      <c r="D64" s="24">
        <f>D54/'industrie manu'!D54*100</f>
        <v>95.043235342647392</v>
      </c>
      <c r="E64" s="24">
        <f>E54/'industrie manu'!E54*100</f>
        <v>91.240799780865657</v>
      </c>
      <c r="F64" s="24">
        <f>F54/'industrie manu'!F54*100</f>
        <v>86.005100814261866</v>
      </c>
      <c r="G64" s="24">
        <f>G54/'industrie manu'!G54*100</f>
        <v>85.393485490810377</v>
      </c>
      <c r="H64" s="24">
        <f>H54/'industrie manu'!H54*100</f>
        <v>83.776289202218848</v>
      </c>
      <c r="I64" s="24">
        <f>I54/'industrie manu'!I54*100</f>
        <v>82.116407686567541</v>
      </c>
      <c r="J64" s="24">
        <f>J54/'industrie manu'!J54*100</f>
        <v>82.357777658078334</v>
      </c>
      <c r="K64" s="24">
        <f>K54/'industrie manu'!K54*100</f>
        <v>81.843429405036289</v>
      </c>
      <c r="L64" s="24">
        <f>L54/'industrie manu'!L54*100</f>
        <v>82.455744998755065</v>
      </c>
      <c r="M64" s="24">
        <f>M54/'industrie manu'!M54*100</f>
        <v>80.639557558731951</v>
      </c>
      <c r="N64" s="24">
        <f>N54/'industrie manu'!N54*100</f>
        <v>74.191998464979307</v>
      </c>
      <c r="O64" s="24">
        <f>O54/'industrie manu'!O54*100</f>
        <v>70.900502486102326</v>
      </c>
      <c r="P64" s="24">
        <f>P54/'industrie manu'!P54*100</f>
        <v>65.351224906773524</v>
      </c>
      <c r="Q64" s="24">
        <f>Q54/'industrie manu'!Q54*100</f>
        <v>65.706914094940345</v>
      </c>
      <c r="R64" s="24">
        <f>R54/'industrie manu'!R54*100</f>
        <v>64.171899050888712</v>
      </c>
      <c r="S64" s="24">
        <f>S54/'industrie manu'!S54*100</f>
        <v>61.875663773289006</v>
      </c>
      <c r="T64" s="24">
        <f>T54/'industrie manu'!T54*100</f>
        <v>60.861685781421528</v>
      </c>
      <c r="U64" s="24">
        <f>U54/'industrie manu'!U54*100</f>
        <v>59.996475098831262</v>
      </c>
      <c r="V64" s="24">
        <f>V54/'industrie manu'!V54*100</f>
        <v>58.40101841124784</v>
      </c>
      <c r="W64" s="24">
        <f>W54/'industrie manu'!W54*100</f>
        <v>57.67709179710058</v>
      </c>
      <c r="X64" s="24">
        <f>X54/'industrie manu'!X54*100</f>
        <v>57.656693897374076</v>
      </c>
      <c r="Y64" s="24">
        <f>Y54/'industrie manu'!Y54*100</f>
        <v>57.63742836701978</v>
      </c>
      <c r="Z64" s="24">
        <f>Z54/'industrie manu'!Z54*100</f>
        <v>57.124144308265421</v>
      </c>
      <c r="AA64" s="24">
        <f>AA54/'industrie manu'!AA54*100</f>
        <v>56.642358211987556</v>
      </c>
      <c r="AB64" s="24">
        <f>AB54/'industrie manu'!AB54*100</f>
        <v>57.776749316257359</v>
      </c>
      <c r="AC64" s="24">
        <f>AC54/'industrie manu'!AC54*100</f>
        <v>54.682914044927188</v>
      </c>
      <c r="AD64" s="24">
        <f>AD54/'industrie manu'!AD54*100</f>
        <v>53.938544518659192</v>
      </c>
      <c r="AE64" s="54">
        <f>(AD64/B64)^(1/28)*100-100</f>
        <v>-2.1806050407775786</v>
      </c>
      <c r="AF64" s="54">
        <f t="shared" si="3"/>
        <v>-1.5066790720368743</v>
      </c>
      <c r="AG64" s="54">
        <f t="shared" si="4"/>
        <v>-2.7609430974433877</v>
      </c>
    </row>
    <row r="65" spans="1:33" s="59" customFormat="1" ht="11.45" customHeight="1" x14ac:dyDescent="0.25">
      <c r="A65" s="7" t="s">
        <v>55</v>
      </c>
      <c r="B65" s="24">
        <f>B55/'industrie manu'!B55*100</f>
        <v>100</v>
      </c>
      <c r="C65" s="24">
        <f>C55/'industrie manu'!C55*100</f>
        <v>100.81588200445725</v>
      </c>
      <c r="D65" s="24">
        <f>D55/'industrie manu'!D55*100</f>
        <v>103.91606301527771</v>
      </c>
      <c r="E65" s="24">
        <f>E55/'industrie manu'!E55*100</f>
        <v>109.25126458797838</v>
      </c>
      <c r="F65" s="24">
        <f>F55/'industrie manu'!F55*100</f>
        <v>113.78444120825296</v>
      </c>
      <c r="G65" s="24">
        <f>G55/'industrie manu'!G55*100</f>
        <v>109.36360106422769</v>
      </c>
      <c r="H65" s="24">
        <f>H55/'industrie manu'!H55*100</f>
        <v>108.78652573533682</v>
      </c>
      <c r="I65" s="24">
        <f>I55/'industrie manu'!I55*100</f>
        <v>110.27211987504182</v>
      </c>
      <c r="J65" s="24">
        <f>J55/'industrie manu'!J55*100</f>
        <v>110.03861714576439</v>
      </c>
      <c r="K65" s="24">
        <f>K55/'industrie manu'!K55*100</f>
        <v>107.85314145560075</v>
      </c>
      <c r="L65" s="24">
        <f>L55/'industrie manu'!L55*100</f>
        <v>104.70096392189345</v>
      </c>
      <c r="M65" s="24">
        <f>M55/'industrie manu'!M55*100</f>
        <v>102.96851028910305</v>
      </c>
      <c r="N65" s="24">
        <f>N55/'industrie manu'!N55*100</f>
        <v>101.27495355672596</v>
      </c>
      <c r="O65" s="24">
        <f>O55/'industrie manu'!O55*100</f>
        <v>97.81592812574759</v>
      </c>
      <c r="P65" s="24">
        <f>P55/'industrie manu'!P55*100</f>
        <v>98.536522780369864</v>
      </c>
      <c r="Q65" s="24">
        <f>Q55/'industrie manu'!Q55*100</f>
        <v>93.054666178554072</v>
      </c>
      <c r="R65" s="24">
        <f>R55/'industrie manu'!R55*100</f>
        <v>90.076797233201859</v>
      </c>
      <c r="S65" s="24">
        <f>S55/'industrie manu'!S55*100</f>
        <v>86.940719411492523</v>
      </c>
      <c r="T65" s="24">
        <f>T55/'industrie manu'!T55*100</f>
        <v>81.931104874281772</v>
      </c>
      <c r="U65" s="24">
        <f>U55/'industrie manu'!U55*100</f>
        <v>74.985540354459417</v>
      </c>
      <c r="V65" s="24">
        <f>V55/'industrie manu'!V55*100</f>
        <v>72.463057159442485</v>
      </c>
      <c r="W65" s="24">
        <f>W55/'industrie manu'!W55*100</f>
        <v>70.376106004579057</v>
      </c>
      <c r="X65" s="24">
        <f>X55/'industrie manu'!X55*100</f>
        <v>69.445114362061062</v>
      </c>
      <c r="Y65" s="24">
        <f>Y55/'industrie manu'!Y55*100</f>
        <v>66.813538551555524</v>
      </c>
      <c r="Z65" s="24">
        <f>Z55/'industrie manu'!Z55*100</f>
        <v>66.060936351286117</v>
      </c>
      <c r="AA65" s="24">
        <f>AA55/'industrie manu'!AA55*100</f>
        <v>61.863007904850065</v>
      </c>
      <c r="AB65" s="24">
        <f>AB55/'industrie manu'!AB55*100</f>
        <v>61.652236287338411</v>
      </c>
      <c r="AC65" s="24">
        <f>AC55/'industrie manu'!AC55*100</f>
        <v>60.885213725973195</v>
      </c>
      <c r="AD65" s="24">
        <f>AD55/'industrie manu'!AD55*100</f>
        <v>58.938118656065278</v>
      </c>
      <c r="AE65" s="54">
        <f t="shared" ref="AE65:AE68" si="5">(AD65/B65)^(1/28)*100-100</f>
        <v>-1.8704365628663879</v>
      </c>
      <c r="AF65" s="54">
        <f t="shared" si="3"/>
        <v>-3.4520778019893044</v>
      </c>
      <c r="AG65" s="54">
        <f t="shared" si="4"/>
        <v>-0.47873742949842324</v>
      </c>
    </row>
    <row r="66" spans="1:33" s="54" customFormat="1" ht="11.45" customHeight="1" x14ac:dyDescent="0.25">
      <c r="A66" s="56" t="s">
        <v>56</v>
      </c>
      <c r="B66" s="53">
        <f>B56/'industrie manu'!B56*100</f>
        <v>100</v>
      </c>
      <c r="C66" s="53">
        <f>C56/'industrie manu'!C56*100</f>
        <v>102.01819890050649</v>
      </c>
      <c r="D66" s="53">
        <f>D56/'industrie manu'!D56*100</f>
        <v>100.5117841409553</v>
      </c>
      <c r="E66" s="53">
        <f>E56/'industrie manu'!E56*100</f>
        <v>100.22844059677662</v>
      </c>
      <c r="F66" s="53">
        <f>F56/'industrie manu'!F56*100</f>
        <v>99.63823986366755</v>
      </c>
      <c r="G66" s="53">
        <f>G56/'industrie manu'!G56*100</f>
        <v>97.810102089090563</v>
      </c>
      <c r="H66" s="53">
        <f>H56/'industrie manu'!H56*100</f>
        <v>98.001318891367305</v>
      </c>
      <c r="I66" s="53">
        <f>I56/'industrie manu'!I56*100</f>
        <v>97.242550337087991</v>
      </c>
      <c r="J66" s="53">
        <f>J56/'industrie manu'!J56*100</f>
        <v>98.053794310390529</v>
      </c>
      <c r="K66" s="53">
        <f>K56/'industrie manu'!K56*100</f>
        <v>96.629993371552146</v>
      </c>
      <c r="L66" s="53">
        <f>L56/'industrie manu'!L56*100</f>
        <v>97.884363830987141</v>
      </c>
      <c r="M66" s="53">
        <f>M56/'industrie manu'!M56*100</f>
        <v>95.804641125332978</v>
      </c>
      <c r="N66" s="53">
        <f>N56/'industrie manu'!N56*100</f>
        <v>92.590327140827199</v>
      </c>
      <c r="O66" s="53">
        <f>O56/'industrie manu'!O56*100</f>
        <v>90.603490836470897</v>
      </c>
      <c r="P66" s="53">
        <f>P56/'industrie manu'!P56*100</f>
        <v>93.013491145494882</v>
      </c>
      <c r="Q66" s="53">
        <f>Q56/'industrie manu'!Q56*100</f>
        <v>91.6542102228332</v>
      </c>
      <c r="R66" s="53">
        <f>R56/'industrie manu'!R56*100</f>
        <v>87.530574537117587</v>
      </c>
      <c r="S66" s="53">
        <f>S56/'industrie manu'!S56*100</f>
        <v>82.541542612468788</v>
      </c>
      <c r="T66" s="53">
        <f>T56/'industrie manu'!T56*100</f>
        <v>81.47216844933979</v>
      </c>
      <c r="U66" s="53">
        <f>U56/'industrie manu'!U56*100</f>
        <v>79.778738506401439</v>
      </c>
      <c r="V66" s="53">
        <f>V56/'industrie manu'!V56*100</f>
        <v>77.280878087095729</v>
      </c>
      <c r="W66" s="53">
        <f>W56/'industrie manu'!W56*100</f>
        <v>78.418769517042705</v>
      </c>
      <c r="X66" s="53">
        <f>X56/'industrie manu'!X56*100</f>
        <v>78.066471414700075</v>
      </c>
      <c r="Y66" s="53">
        <f>Y56/'industrie manu'!Y56*100</f>
        <v>77.796680712671957</v>
      </c>
      <c r="Z66" s="53">
        <f>Z56/'industrie manu'!Z56*100</f>
        <v>75.379653313889747</v>
      </c>
      <c r="AA66" s="53">
        <f>AA56/'industrie manu'!AA56*100</f>
        <v>76.50187080452497</v>
      </c>
      <c r="AB66" s="53">
        <f>AB56/'industrie manu'!AB56*100</f>
        <v>76.969227769202774</v>
      </c>
      <c r="AC66" s="53">
        <f>AC56/'industrie manu'!AC56*100</f>
        <v>66.501235321416218</v>
      </c>
      <c r="AD66" s="53">
        <f>AD56/'industrie manu'!AD56*100</f>
        <v>62.107780515128084</v>
      </c>
      <c r="AE66" s="54">
        <f t="shared" si="5"/>
        <v>-1.6866810887496939</v>
      </c>
      <c r="AF66" s="59">
        <f t="shared" si="3"/>
        <v>-2.9491134609732939</v>
      </c>
      <c r="AG66" s="59">
        <f t="shared" si="4"/>
        <v>-0.57929739556884385</v>
      </c>
    </row>
    <row r="67" spans="1:33" s="59" customFormat="1" ht="11.45" customHeight="1" x14ac:dyDescent="0.25">
      <c r="A67" s="7" t="s">
        <v>57</v>
      </c>
      <c r="B67" s="24">
        <f>B57/'industrie manu'!B57*100</f>
        <v>100</v>
      </c>
      <c r="C67" s="24">
        <f>C57/'industrie manu'!C57*100</f>
        <v>99.066493319981063</v>
      </c>
      <c r="D67" s="24">
        <f>D57/'industrie manu'!D57*100</f>
        <v>98.603746934734247</v>
      </c>
      <c r="E67" s="24">
        <f>E57/'industrie manu'!E57*100</f>
        <v>98.158074562696555</v>
      </c>
      <c r="F67" s="24">
        <f>F57/'industrie manu'!F57*100</f>
        <v>95.269966345959645</v>
      </c>
      <c r="G67" s="24">
        <f>G57/'industrie manu'!G57*100</f>
        <v>92.104268956738352</v>
      </c>
      <c r="H67" s="24">
        <f>H57/'industrie manu'!H57*100</f>
        <v>89.700656690679139</v>
      </c>
      <c r="I67" s="24">
        <f>I57/'industrie manu'!I57*100</f>
        <v>90.296709099451448</v>
      </c>
      <c r="J67" s="24">
        <f>J57/'industrie manu'!J57*100</f>
        <v>89.342033389156356</v>
      </c>
      <c r="K67" s="24">
        <f>K57/'industrie manu'!K57*100</f>
        <v>88.737517549457095</v>
      </c>
      <c r="L67" s="24">
        <f>L57/'industrie manu'!L57*100</f>
        <v>88.406739511181883</v>
      </c>
      <c r="M67" s="24">
        <f>M57/'industrie manu'!M57*100</f>
        <v>87.284351124991588</v>
      </c>
      <c r="N67" s="24">
        <f>N57/'industrie manu'!N57*100</f>
        <v>83.045123181268394</v>
      </c>
      <c r="O67" s="24">
        <f>O57/'industrie manu'!O57*100</f>
        <v>79.808510062549018</v>
      </c>
      <c r="P67" s="24">
        <f>P57/'industrie manu'!P57*100</f>
        <v>76.196256464061165</v>
      </c>
      <c r="Q67" s="24">
        <f>Q57/'industrie manu'!Q57*100</f>
        <v>77.309760893889106</v>
      </c>
      <c r="R67" s="24">
        <f>R57/'industrie manu'!R57*100</f>
        <v>76.608254871274966</v>
      </c>
      <c r="S67" s="24">
        <f>S57/'industrie manu'!S57*100</f>
        <v>76.483309773763494</v>
      </c>
      <c r="T67" s="24">
        <f>T57/'industrie manu'!T57*100</f>
        <v>72.419240621708653</v>
      </c>
      <c r="U67" s="24">
        <f>U57/'industrie manu'!U57*100</f>
        <v>70.085323797878658</v>
      </c>
      <c r="V67" s="24">
        <f>V57/'industrie manu'!V57*100</f>
        <v>69.257400558256975</v>
      </c>
      <c r="W67" s="24">
        <f>W57/'industrie manu'!W57*100</f>
        <v>68.529653940789302</v>
      </c>
      <c r="X67" s="24">
        <f>X57/'industrie manu'!X57*100</f>
        <v>69.533695928441588</v>
      </c>
      <c r="Y67" s="24">
        <f>Y57/'industrie manu'!Y57*100</f>
        <v>69.331759039654315</v>
      </c>
      <c r="Z67" s="24">
        <f>Z57/'industrie manu'!Z57*100</f>
        <v>67.361422749175901</v>
      </c>
      <c r="AA67" s="24">
        <f>AA57/'industrie manu'!AA57*100</f>
        <v>63.246578741796455</v>
      </c>
      <c r="AB67" s="24">
        <f>AB57/'industrie manu'!AB57*100</f>
        <v>61.442753756854039</v>
      </c>
      <c r="AC67" s="24">
        <f>AC57/'industrie manu'!AC57*100</f>
        <v>56.741542785414559</v>
      </c>
      <c r="AD67" s="24">
        <f>AD57/'industrie manu'!AD57*100</f>
        <v>53.20883969802361</v>
      </c>
      <c r="AE67" s="54">
        <f t="shared" si="5"/>
        <v>-2.2281783831325725</v>
      </c>
      <c r="AF67" s="54">
        <f t="shared" si="3"/>
        <v>-2.8329116512813783</v>
      </c>
      <c r="AG67" s="54">
        <f t="shared" si="4"/>
        <v>-1.7010326882300717</v>
      </c>
    </row>
    <row r="68" spans="1:33" s="59" customFormat="1" ht="11.45" customHeight="1" x14ac:dyDescent="0.25">
      <c r="A68" s="7" t="s">
        <v>58</v>
      </c>
      <c r="B68" s="24">
        <f>B58/'industrie manu'!B58*100</f>
        <v>100</v>
      </c>
      <c r="C68" s="24">
        <f>C58/'industrie manu'!C58*100</f>
        <v>105.60455964903403</v>
      </c>
      <c r="D68" s="24">
        <f>D58/'industrie manu'!D58*100</f>
        <v>104.65998769878261</v>
      </c>
      <c r="E68" s="24">
        <f>E58/'industrie manu'!E58*100</f>
        <v>100.98415936760755</v>
      </c>
      <c r="F68" s="24">
        <f>F58/'industrie manu'!F58*100</f>
        <v>99.118089507345488</v>
      </c>
      <c r="G68" s="24">
        <f>G58/'industrie manu'!G58*100</f>
        <v>95.175264640637579</v>
      </c>
      <c r="H68" s="24">
        <f>H58/'industrie manu'!H58*100</f>
        <v>93.716946415625273</v>
      </c>
      <c r="I68" s="24">
        <f>I58/'industrie manu'!I58*100</f>
        <v>96.874268193449822</v>
      </c>
      <c r="J68" s="24">
        <f>J58/'industrie manu'!J58*100</f>
        <v>98.710443385967807</v>
      </c>
      <c r="K68" s="24">
        <f>K58/'industrie manu'!K58*100</f>
        <v>99.257184687438397</v>
      </c>
      <c r="L68" s="24">
        <f>L58/'industrie manu'!L58*100</f>
        <v>97.692402627080511</v>
      </c>
      <c r="M68" s="24">
        <f>M58/'industrie manu'!M58*100</f>
        <v>96.755276797234373</v>
      </c>
      <c r="N68" s="24">
        <f>N58/'industrie manu'!N58*100</f>
        <v>96.797194588602835</v>
      </c>
      <c r="O68" s="24">
        <f>O58/'industrie manu'!O58*100</f>
        <v>95.708506836324688</v>
      </c>
      <c r="P68" s="24">
        <f>P58/'industrie manu'!P58*100</f>
        <v>95.624550149626458</v>
      </c>
      <c r="Q68" s="24">
        <f>Q58/'industrie manu'!Q58*100</f>
        <v>99.6058708051373</v>
      </c>
      <c r="R68" s="24">
        <f>R58/'industrie manu'!R58*100</f>
        <v>97.4658539234931</v>
      </c>
      <c r="S68" s="24">
        <f>S58/'industrie manu'!S58*100</f>
        <v>95.242398623887894</v>
      </c>
      <c r="T68" s="24">
        <f>T58/'industrie manu'!T58*100</f>
        <v>95.987899400638682</v>
      </c>
      <c r="U68" s="24">
        <f>U58/'industrie manu'!U58*100</f>
        <v>94.258510828636588</v>
      </c>
      <c r="V68" s="24">
        <f>V58/'industrie manu'!V58*100</f>
        <v>87.459475838786574</v>
      </c>
      <c r="W68" s="24">
        <f>W58/'industrie manu'!W58*100</f>
        <v>86.115464847942107</v>
      </c>
      <c r="X68" s="24">
        <f>X58/'industrie manu'!X58*100</f>
        <v>84.491074379797411</v>
      </c>
      <c r="Y68" s="24">
        <f>Y58/'industrie manu'!Y58*100</f>
        <v>84.376864044072335</v>
      </c>
      <c r="Z68" s="24">
        <f>Z58/'industrie manu'!Z58*100</f>
        <v>84.114169488346604</v>
      </c>
      <c r="AA68" s="24">
        <f>AA58/'industrie manu'!AA58*100</f>
        <v>85.619070227328578</v>
      </c>
      <c r="AB68" s="24">
        <f>AB58/'industrie manu'!AB58*100</f>
        <v>85.153443755731345</v>
      </c>
      <c r="AC68" s="24">
        <f>AC58/'industrie manu'!AC58*100</f>
        <v>82.805699681507363</v>
      </c>
      <c r="AD68" s="24">
        <f>AD58/'industrie manu'!AD58*100</f>
        <v>76.329310003077723</v>
      </c>
      <c r="AE68" s="54">
        <f t="shared" si="5"/>
        <v>-0.96005172158822916</v>
      </c>
      <c r="AF68" s="59">
        <f t="shared" si="3"/>
        <v>-2.0265989075647752</v>
      </c>
      <c r="AG68" s="59">
        <f t="shared" si="4"/>
        <v>-2.6323730084556018E-2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68"/>
  <sheetViews>
    <sheetView topLeftCell="O48" workbookViewId="0">
      <selection sqref="A1:AG68"/>
    </sheetView>
  </sheetViews>
  <sheetFormatPr baseColWidth="10" defaultColWidth="9.140625" defaultRowHeight="11.45" customHeight="1" x14ac:dyDescent="0.25"/>
  <cols>
    <col min="1" max="1" width="29.85546875" customWidth="1"/>
    <col min="2" max="31" width="10" customWidth="1"/>
  </cols>
  <sheetData>
    <row r="1" spans="1:31" x14ac:dyDescent="0.25">
      <c r="A1" s="3" t="s">
        <v>91</v>
      </c>
    </row>
    <row r="2" spans="1:31" x14ac:dyDescent="0.25">
      <c r="A2" s="2" t="s">
        <v>92</v>
      </c>
      <c r="B2" s="1" t="s">
        <v>0</v>
      </c>
    </row>
    <row r="3" spans="1:31" x14ac:dyDescent="0.25">
      <c r="A3" s="2" t="s">
        <v>93</v>
      </c>
      <c r="B3" s="2" t="s">
        <v>6</v>
      </c>
    </row>
    <row r="5" spans="1:31" x14ac:dyDescent="0.25">
      <c r="A5" s="1" t="s">
        <v>12</v>
      </c>
      <c r="C5" s="2" t="s">
        <v>17</v>
      </c>
    </row>
    <row r="6" spans="1:31" x14ac:dyDescent="0.25">
      <c r="A6" s="1" t="s">
        <v>13</v>
      </c>
      <c r="C6" s="2" t="s">
        <v>18</v>
      </c>
    </row>
    <row r="7" spans="1:31" x14ac:dyDescent="0.25">
      <c r="A7" s="1" t="s">
        <v>14</v>
      </c>
      <c r="C7" s="2" t="s">
        <v>30</v>
      </c>
    </row>
    <row r="8" spans="1:31" x14ac:dyDescent="0.25">
      <c r="A8" s="1" t="s">
        <v>15</v>
      </c>
      <c r="C8" s="2" t="s">
        <v>20</v>
      </c>
    </row>
    <row r="10" spans="1:31" x14ac:dyDescent="0.25">
      <c r="A10" s="5" t="s">
        <v>94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65</v>
      </c>
      <c r="G10" s="4" t="s">
        <v>66</v>
      </c>
      <c r="H10" s="4" t="s">
        <v>67</v>
      </c>
      <c r="I10" s="4" t="s">
        <v>68</v>
      </c>
      <c r="J10" s="4" t="s">
        <v>69</v>
      </c>
      <c r="K10" s="4" t="s">
        <v>70</v>
      </c>
      <c r="L10" s="4" t="s">
        <v>71</v>
      </c>
      <c r="M10" s="4" t="s">
        <v>72</v>
      </c>
      <c r="N10" s="4" t="s">
        <v>73</v>
      </c>
      <c r="O10" s="4" t="s">
        <v>74</v>
      </c>
      <c r="P10" s="4" t="s">
        <v>75</v>
      </c>
      <c r="Q10" s="4" t="s">
        <v>76</v>
      </c>
      <c r="R10" s="4" t="s">
        <v>77</v>
      </c>
      <c r="S10" s="4" t="s">
        <v>78</v>
      </c>
      <c r="T10" s="4" t="s">
        <v>79</v>
      </c>
      <c r="U10" s="4" t="s">
        <v>80</v>
      </c>
      <c r="V10" s="4" t="s">
        <v>81</v>
      </c>
      <c r="W10" s="4" t="s">
        <v>82</v>
      </c>
      <c r="X10" s="4" t="s">
        <v>83</v>
      </c>
      <c r="Y10" s="4" t="s">
        <v>84</v>
      </c>
      <c r="Z10" s="4" t="s">
        <v>85</v>
      </c>
      <c r="AA10" s="4" t="s">
        <v>86</v>
      </c>
      <c r="AB10" s="4" t="s">
        <v>87</v>
      </c>
      <c r="AC10" s="4" t="s">
        <v>88</v>
      </c>
      <c r="AD10" s="4" t="s">
        <v>89</v>
      </c>
      <c r="AE10" s="4" t="s">
        <v>90</v>
      </c>
    </row>
    <row r="11" spans="1:31" x14ac:dyDescent="0.25">
      <c r="A11" s="6" t="s">
        <v>95</v>
      </c>
      <c r="B11" s="8" t="s">
        <v>96</v>
      </c>
      <c r="C11" s="8" t="s">
        <v>96</v>
      </c>
      <c r="D11" s="8" t="s">
        <v>96</v>
      </c>
      <c r="E11" s="8" t="s">
        <v>96</v>
      </c>
      <c r="F11" s="8" t="s">
        <v>96</v>
      </c>
      <c r="G11" s="8" t="s">
        <v>96</v>
      </c>
      <c r="H11" s="8" t="s">
        <v>96</v>
      </c>
      <c r="I11" s="8" t="s">
        <v>96</v>
      </c>
      <c r="J11" s="8" t="s">
        <v>96</v>
      </c>
      <c r="K11" s="8" t="s">
        <v>96</v>
      </c>
      <c r="L11" s="8" t="s">
        <v>96</v>
      </c>
      <c r="M11" s="8" t="s">
        <v>96</v>
      </c>
      <c r="N11" s="8" t="s">
        <v>96</v>
      </c>
      <c r="O11" s="8" t="s">
        <v>96</v>
      </c>
      <c r="P11" s="8" t="s">
        <v>96</v>
      </c>
      <c r="Q11" s="8" t="s">
        <v>96</v>
      </c>
      <c r="R11" s="8" t="s">
        <v>96</v>
      </c>
      <c r="S11" s="8" t="s">
        <v>96</v>
      </c>
      <c r="T11" s="8" t="s">
        <v>96</v>
      </c>
      <c r="U11" s="8" t="s">
        <v>96</v>
      </c>
      <c r="V11" s="8" t="s">
        <v>96</v>
      </c>
      <c r="W11" s="8" t="s">
        <v>96</v>
      </c>
      <c r="X11" s="8" t="s">
        <v>96</v>
      </c>
      <c r="Y11" s="8" t="s">
        <v>96</v>
      </c>
      <c r="Z11" s="8" t="s">
        <v>96</v>
      </c>
      <c r="AA11" s="8" t="s">
        <v>96</v>
      </c>
      <c r="AB11" s="8" t="s">
        <v>96</v>
      </c>
      <c r="AC11" s="8" t="s">
        <v>96</v>
      </c>
      <c r="AD11" s="8" t="s">
        <v>96</v>
      </c>
      <c r="AE11" s="8" t="s">
        <v>96</v>
      </c>
    </row>
    <row r="12" spans="1:31" x14ac:dyDescent="0.25">
      <c r="A12" s="7" t="s">
        <v>52</v>
      </c>
      <c r="B12" s="17">
        <v>276565.3</v>
      </c>
      <c r="C12" s="17">
        <v>288713.90000000002</v>
      </c>
      <c r="D12" s="17">
        <v>290670.3</v>
      </c>
      <c r="E12" s="17">
        <v>296436.40000000002</v>
      </c>
      <c r="F12" s="17">
        <v>323559.59999999998</v>
      </c>
      <c r="G12" s="17">
        <v>332830.40000000002</v>
      </c>
      <c r="H12" s="21">
        <v>344027</v>
      </c>
      <c r="I12" s="17">
        <v>357046.4</v>
      </c>
      <c r="J12" s="17">
        <v>381494.3</v>
      </c>
      <c r="K12" s="17">
        <v>413080.9</v>
      </c>
      <c r="L12" s="17">
        <v>431530.1</v>
      </c>
      <c r="M12" s="17">
        <v>451645.4</v>
      </c>
      <c r="N12" s="17">
        <v>478027.9</v>
      </c>
      <c r="O12" s="21">
        <v>477784</v>
      </c>
      <c r="P12" s="17">
        <v>492255.1</v>
      </c>
      <c r="Q12" s="17">
        <v>514123.1</v>
      </c>
      <c r="R12" s="17">
        <v>517913.9</v>
      </c>
      <c r="S12" s="17">
        <v>523115.8</v>
      </c>
      <c r="T12" s="17">
        <v>520605.3</v>
      </c>
      <c r="U12" s="17">
        <v>542444.30000000005</v>
      </c>
      <c r="V12" s="21">
        <v>552324</v>
      </c>
      <c r="W12" s="17">
        <v>545011.30000000005</v>
      </c>
      <c r="X12" s="17">
        <v>540012.9</v>
      </c>
      <c r="Y12" s="21">
        <v>553162</v>
      </c>
      <c r="Z12" s="17">
        <v>560460.19999999995</v>
      </c>
      <c r="AA12" s="17">
        <v>571343.1</v>
      </c>
      <c r="AB12" s="17">
        <v>602453.80000000005</v>
      </c>
      <c r="AC12" s="17">
        <v>639229.80000000005</v>
      </c>
      <c r="AD12" s="17">
        <v>711318.1</v>
      </c>
      <c r="AE12" s="10" t="s">
        <v>97</v>
      </c>
    </row>
    <row r="13" spans="1:31" x14ac:dyDescent="0.25">
      <c r="A13" s="7" t="s">
        <v>53</v>
      </c>
      <c r="B13" s="16">
        <v>12608.8</v>
      </c>
      <c r="C13" s="16">
        <v>12327.2</v>
      </c>
      <c r="D13" s="20">
        <v>11850</v>
      </c>
      <c r="E13" s="16">
        <v>11628.4</v>
      </c>
      <c r="F13" s="16">
        <v>13119.2</v>
      </c>
      <c r="G13" s="16">
        <v>14195.2</v>
      </c>
      <c r="H13" s="16">
        <v>13724.2</v>
      </c>
      <c r="I13" s="16">
        <v>14477.2</v>
      </c>
      <c r="J13" s="16">
        <v>13664.5</v>
      </c>
      <c r="K13" s="16">
        <v>15272.5</v>
      </c>
      <c r="L13" s="16">
        <v>15393.4</v>
      </c>
      <c r="M13" s="16">
        <v>16095.6</v>
      </c>
      <c r="N13" s="16">
        <v>15967.8</v>
      </c>
      <c r="O13" s="16">
        <v>14684.1</v>
      </c>
      <c r="P13" s="16">
        <v>17990.7</v>
      </c>
      <c r="Q13" s="16">
        <v>19189.400000000001</v>
      </c>
      <c r="R13" s="16">
        <v>18816.599999999999</v>
      </c>
      <c r="S13" s="16">
        <v>21077.200000000001</v>
      </c>
      <c r="T13" s="16">
        <v>20322.099999999999</v>
      </c>
      <c r="U13" s="16">
        <v>22359.3</v>
      </c>
      <c r="V13" s="16">
        <v>23793.599999999999</v>
      </c>
      <c r="W13" s="16">
        <v>24649.200000000001</v>
      </c>
      <c r="X13" s="16">
        <v>25627.5</v>
      </c>
      <c r="Y13" s="16">
        <v>26514.7</v>
      </c>
      <c r="Z13" s="16">
        <v>27592.7</v>
      </c>
      <c r="AA13" s="16">
        <v>26747.3</v>
      </c>
      <c r="AB13" s="16">
        <v>28834.5</v>
      </c>
      <c r="AC13" s="16">
        <v>29482.6</v>
      </c>
      <c r="AD13" s="16">
        <v>32401.1</v>
      </c>
      <c r="AE13" s="9" t="s">
        <v>97</v>
      </c>
    </row>
    <row r="14" spans="1:31" x14ac:dyDescent="0.25">
      <c r="A14" s="7" t="s">
        <v>54</v>
      </c>
      <c r="B14" s="17">
        <v>81095.3</v>
      </c>
      <c r="C14" s="17">
        <v>84003.1</v>
      </c>
      <c r="D14" s="17">
        <v>84374.3</v>
      </c>
      <c r="E14" s="17">
        <v>81527.7</v>
      </c>
      <c r="F14" s="21">
        <v>94904</v>
      </c>
      <c r="G14" s="21">
        <v>81120</v>
      </c>
      <c r="H14" s="21">
        <v>83222</v>
      </c>
      <c r="I14" s="21">
        <v>90726</v>
      </c>
      <c r="J14" s="21">
        <v>101168</v>
      </c>
      <c r="K14" s="21">
        <v>114215</v>
      </c>
      <c r="L14" s="21">
        <v>112020</v>
      </c>
      <c r="M14" s="21">
        <v>111765</v>
      </c>
      <c r="N14" s="21">
        <v>105857</v>
      </c>
      <c r="O14" s="21">
        <v>98170</v>
      </c>
      <c r="P14" s="21">
        <v>110738</v>
      </c>
      <c r="Q14" s="21">
        <v>115342</v>
      </c>
      <c r="R14" s="21">
        <v>118838</v>
      </c>
      <c r="S14" s="21">
        <v>121882</v>
      </c>
      <c r="T14" s="21">
        <v>119272</v>
      </c>
      <c r="U14" s="21">
        <v>120133</v>
      </c>
      <c r="V14" s="21">
        <v>124875</v>
      </c>
      <c r="W14" s="21">
        <v>122304</v>
      </c>
      <c r="X14" s="21">
        <v>121275</v>
      </c>
      <c r="Y14" s="21">
        <v>120412</v>
      </c>
      <c r="Z14" s="21">
        <v>125959</v>
      </c>
      <c r="AA14" s="21">
        <v>128361</v>
      </c>
      <c r="AB14" s="21">
        <v>139398</v>
      </c>
      <c r="AC14" s="21">
        <v>133206</v>
      </c>
      <c r="AD14" s="21">
        <v>142440</v>
      </c>
      <c r="AE14" s="21">
        <v>145077</v>
      </c>
    </row>
    <row r="15" spans="1:31" x14ac:dyDescent="0.25">
      <c r="A15" s="7" t="s">
        <v>55</v>
      </c>
      <c r="B15" s="16">
        <v>20458.3</v>
      </c>
      <c r="C15" s="16">
        <v>21653.8</v>
      </c>
      <c r="D15" s="20">
        <v>22321</v>
      </c>
      <c r="E15" s="16">
        <v>23148.9</v>
      </c>
      <c r="F15" s="20">
        <v>23118</v>
      </c>
      <c r="G15" s="20">
        <v>25383</v>
      </c>
      <c r="H15" s="20">
        <v>29787</v>
      </c>
      <c r="I15" s="20">
        <v>31761</v>
      </c>
      <c r="J15" s="20">
        <v>32816</v>
      </c>
      <c r="K15" s="20">
        <v>35212</v>
      </c>
      <c r="L15" s="20">
        <v>37445</v>
      </c>
      <c r="M15" s="20">
        <v>41527</v>
      </c>
      <c r="N15" s="20">
        <v>47932</v>
      </c>
      <c r="O15" s="20">
        <v>52201</v>
      </c>
      <c r="P15" s="20">
        <v>55356</v>
      </c>
      <c r="Q15" s="20">
        <v>41244</v>
      </c>
      <c r="R15" s="20">
        <v>38944</v>
      </c>
      <c r="S15" s="20">
        <v>40135</v>
      </c>
      <c r="T15" s="20">
        <v>33670</v>
      </c>
      <c r="U15" s="20">
        <v>36682</v>
      </c>
      <c r="V15" s="20">
        <v>37138</v>
      </c>
      <c r="W15" s="20">
        <v>39036</v>
      </c>
      <c r="X15" s="20">
        <v>40551</v>
      </c>
      <c r="Y15" s="20">
        <v>44539</v>
      </c>
      <c r="Z15" s="20">
        <v>43851</v>
      </c>
      <c r="AA15" s="20">
        <v>45965</v>
      </c>
      <c r="AB15" s="20">
        <v>46505</v>
      </c>
      <c r="AC15" s="20">
        <v>53231</v>
      </c>
      <c r="AD15" s="20">
        <v>73880</v>
      </c>
      <c r="AE15" s="9" t="s">
        <v>97</v>
      </c>
    </row>
    <row r="16" spans="1:31" x14ac:dyDescent="0.25">
      <c r="A16" s="7" t="s">
        <v>56</v>
      </c>
      <c r="B16" s="17">
        <v>42445.1</v>
      </c>
      <c r="C16" s="21">
        <v>43433</v>
      </c>
      <c r="D16" s="17">
        <v>42188.2</v>
      </c>
      <c r="E16" s="21">
        <v>42282</v>
      </c>
      <c r="F16" s="17">
        <v>46041.1</v>
      </c>
      <c r="G16" s="17">
        <v>52357.9</v>
      </c>
      <c r="H16" s="17">
        <v>48894.2</v>
      </c>
      <c r="I16" s="17">
        <v>50529.9</v>
      </c>
      <c r="J16" s="17">
        <v>50719.8</v>
      </c>
      <c r="K16" s="17">
        <v>55403.3</v>
      </c>
      <c r="L16" s="17">
        <v>58407.8</v>
      </c>
      <c r="M16" s="17">
        <v>62055.9</v>
      </c>
      <c r="N16" s="17">
        <v>65530.400000000001</v>
      </c>
      <c r="O16" s="17">
        <v>62749.599999999999</v>
      </c>
      <c r="P16" s="17">
        <v>66664.2</v>
      </c>
      <c r="Q16" s="21">
        <v>78776</v>
      </c>
      <c r="R16" s="21">
        <v>76431</v>
      </c>
      <c r="S16" s="17">
        <v>76201.899999999994</v>
      </c>
      <c r="T16" s="17">
        <v>80871.100000000006</v>
      </c>
      <c r="U16" s="17">
        <v>82979.7</v>
      </c>
      <c r="V16" s="17">
        <v>83543.3</v>
      </c>
      <c r="W16" s="17">
        <v>81608.3</v>
      </c>
      <c r="X16" s="17">
        <v>75283.7</v>
      </c>
      <c r="Y16" s="17">
        <v>81059.8</v>
      </c>
      <c r="Z16" s="17">
        <v>78350.8</v>
      </c>
      <c r="AA16" s="17">
        <v>79816.899999999994</v>
      </c>
      <c r="AB16" s="17">
        <v>85211.7</v>
      </c>
      <c r="AC16" s="17">
        <v>87782.3</v>
      </c>
      <c r="AD16" s="17">
        <v>72342.8</v>
      </c>
      <c r="AE16" s="10" t="s">
        <v>97</v>
      </c>
    </row>
    <row r="17" spans="1:31" x14ac:dyDescent="0.25">
      <c r="A17" s="7" t="s">
        <v>57</v>
      </c>
      <c r="B17" s="16">
        <v>38266.9</v>
      </c>
      <c r="C17" s="16">
        <v>43836.7</v>
      </c>
      <c r="D17" s="20">
        <v>42666</v>
      </c>
      <c r="E17" s="16">
        <v>48109.9</v>
      </c>
      <c r="F17" s="16">
        <v>50772.5</v>
      </c>
      <c r="G17" s="16">
        <v>55931.3</v>
      </c>
      <c r="H17" s="16">
        <v>60498.6</v>
      </c>
      <c r="I17" s="16">
        <v>58776.4</v>
      </c>
      <c r="J17" s="16">
        <v>65176.7</v>
      </c>
      <c r="K17" s="16">
        <v>65834.8</v>
      </c>
      <c r="L17" s="20">
        <v>70631</v>
      </c>
      <c r="M17" s="16">
        <v>73308.899999999994</v>
      </c>
      <c r="N17" s="16">
        <v>82291.3</v>
      </c>
      <c r="O17" s="16">
        <v>81241.399999999994</v>
      </c>
      <c r="P17" s="16">
        <v>73896.800000000003</v>
      </c>
      <c r="Q17" s="16">
        <v>76744.100000000006</v>
      </c>
      <c r="R17" s="16">
        <v>79271.399999999994</v>
      </c>
      <c r="S17" s="16">
        <v>78822.600000000006</v>
      </c>
      <c r="T17" s="16">
        <v>81920.5</v>
      </c>
      <c r="U17" s="16">
        <v>86065.9</v>
      </c>
      <c r="V17" s="16">
        <v>84786.8</v>
      </c>
      <c r="W17" s="16">
        <v>82387.899999999994</v>
      </c>
      <c r="X17" s="16">
        <v>79614.3</v>
      </c>
      <c r="Y17" s="16">
        <v>79794.100000000006</v>
      </c>
      <c r="Z17" s="16">
        <v>80226.600000000006</v>
      </c>
      <c r="AA17" s="20">
        <v>81527</v>
      </c>
      <c r="AB17" s="16">
        <v>77623.5</v>
      </c>
      <c r="AC17" s="16">
        <v>89877.5</v>
      </c>
      <c r="AD17" s="20">
        <v>110007</v>
      </c>
      <c r="AE17" s="9" t="s">
        <v>97</v>
      </c>
    </row>
    <row r="18" spans="1:31" x14ac:dyDescent="0.25">
      <c r="A18" s="7" t="s">
        <v>58</v>
      </c>
      <c r="B18" s="17">
        <v>23620.2</v>
      </c>
      <c r="C18" s="21">
        <v>24043</v>
      </c>
      <c r="D18" s="17">
        <v>24664.6</v>
      </c>
      <c r="E18" s="17">
        <v>25755.5</v>
      </c>
      <c r="F18" s="21">
        <v>28164</v>
      </c>
      <c r="G18" s="21">
        <v>29670</v>
      </c>
      <c r="H18" s="21">
        <v>32053</v>
      </c>
      <c r="I18" s="21">
        <v>33803</v>
      </c>
      <c r="J18" s="21">
        <v>35672</v>
      </c>
      <c r="K18" s="21">
        <v>36164</v>
      </c>
      <c r="L18" s="21">
        <v>37327</v>
      </c>
      <c r="M18" s="21">
        <v>37104</v>
      </c>
      <c r="N18" s="21">
        <v>37202</v>
      </c>
      <c r="O18" s="21">
        <v>36978</v>
      </c>
      <c r="P18" s="21">
        <v>44177</v>
      </c>
      <c r="Q18" s="21">
        <v>51454</v>
      </c>
      <c r="R18" s="21">
        <v>51549</v>
      </c>
      <c r="S18" s="21">
        <v>54017</v>
      </c>
      <c r="T18" s="21">
        <v>52022</v>
      </c>
      <c r="U18" s="21">
        <v>55231</v>
      </c>
      <c r="V18" s="21">
        <v>54915</v>
      </c>
      <c r="W18" s="21">
        <v>52353</v>
      </c>
      <c r="X18" s="21">
        <v>50940</v>
      </c>
      <c r="Y18" s="21">
        <v>50410</v>
      </c>
      <c r="Z18" s="21">
        <v>51649</v>
      </c>
      <c r="AA18" s="21">
        <v>52838</v>
      </c>
      <c r="AB18" s="21">
        <v>51072</v>
      </c>
      <c r="AC18" s="21">
        <v>51766</v>
      </c>
      <c r="AD18" s="21">
        <v>51540</v>
      </c>
      <c r="AE18" s="10" t="s">
        <v>97</v>
      </c>
    </row>
    <row r="19" spans="1:31" x14ac:dyDescent="0.25">
      <c r="A19" s="7" t="s">
        <v>59</v>
      </c>
      <c r="B19" s="16">
        <v>57622.6</v>
      </c>
      <c r="C19" s="16">
        <v>60485.4</v>
      </c>
      <c r="D19" s="16">
        <v>73364.100000000006</v>
      </c>
      <c r="E19" s="16">
        <v>75747.7</v>
      </c>
      <c r="F19" s="16">
        <v>73572.3</v>
      </c>
      <c r="G19" s="16">
        <v>80481.7</v>
      </c>
      <c r="H19" s="16">
        <v>81459.100000000006</v>
      </c>
      <c r="I19" s="20">
        <v>87623</v>
      </c>
      <c r="J19" s="16">
        <v>92511.5</v>
      </c>
      <c r="K19" s="16">
        <v>111453.5</v>
      </c>
      <c r="L19" s="16">
        <v>133135.4</v>
      </c>
      <c r="M19" s="16">
        <v>145028.1</v>
      </c>
      <c r="N19" s="16">
        <v>169409.9</v>
      </c>
      <c r="O19" s="16">
        <v>135606.79999999999</v>
      </c>
      <c r="P19" s="16">
        <v>133627.4</v>
      </c>
      <c r="Q19" s="16">
        <v>135784.1</v>
      </c>
      <c r="R19" s="16">
        <v>136562.70000000001</v>
      </c>
      <c r="S19" s="16">
        <v>144612.6</v>
      </c>
      <c r="T19" s="16">
        <v>143049.20000000001</v>
      </c>
      <c r="U19" s="16">
        <v>154756.1</v>
      </c>
      <c r="V19" s="16">
        <v>161074.1</v>
      </c>
      <c r="W19" s="16">
        <v>154118.5</v>
      </c>
      <c r="X19" s="16">
        <v>144188.79999999999</v>
      </c>
      <c r="Y19" s="16">
        <v>146112.29999999999</v>
      </c>
      <c r="Z19" s="16">
        <v>142979.4</v>
      </c>
      <c r="AA19" s="9" t="s">
        <v>97</v>
      </c>
      <c r="AB19" s="9" t="s">
        <v>97</v>
      </c>
      <c r="AC19" s="9" t="s">
        <v>97</v>
      </c>
      <c r="AD19" s="9" t="s">
        <v>97</v>
      </c>
      <c r="AE19" s="9" t="s">
        <v>97</v>
      </c>
    </row>
    <row r="21" spans="1:31" x14ac:dyDescent="0.25">
      <c r="A21" s="3" t="s">
        <v>98</v>
      </c>
    </row>
    <row r="22" spans="1:31" x14ac:dyDescent="0.25">
      <c r="A22" s="3" t="s">
        <v>92</v>
      </c>
      <c r="B22" s="1" t="s">
        <v>0</v>
      </c>
    </row>
    <row r="23" spans="1:31" x14ac:dyDescent="0.25">
      <c r="A23" s="3" t="s">
        <v>93</v>
      </c>
      <c r="B23" s="3" t="s">
        <v>6</v>
      </c>
    </row>
    <row r="25" spans="1:31" x14ac:dyDescent="0.25">
      <c r="A25" s="1" t="s">
        <v>12</v>
      </c>
      <c r="C25" s="3" t="s">
        <v>17</v>
      </c>
    </row>
    <row r="26" spans="1:31" x14ac:dyDescent="0.25">
      <c r="A26" s="1" t="s">
        <v>13</v>
      </c>
      <c r="C26" s="3" t="s">
        <v>38</v>
      </c>
    </row>
    <row r="27" spans="1:31" x14ac:dyDescent="0.25">
      <c r="A27" s="1" t="s">
        <v>14</v>
      </c>
      <c r="C27" s="3" t="s">
        <v>30</v>
      </c>
    </row>
    <row r="28" spans="1:31" x14ac:dyDescent="0.25">
      <c r="A28" s="1" t="s">
        <v>15</v>
      </c>
      <c r="C28" s="3" t="s">
        <v>20</v>
      </c>
    </row>
    <row r="30" spans="1:31" x14ac:dyDescent="0.25">
      <c r="A30" s="5" t="s">
        <v>94</v>
      </c>
      <c r="B30" s="4" t="s">
        <v>61</v>
      </c>
      <c r="C30" s="4" t="s">
        <v>62</v>
      </c>
      <c r="D30" s="4" t="s">
        <v>63</v>
      </c>
      <c r="E30" s="4" t="s">
        <v>64</v>
      </c>
      <c r="F30" s="4" t="s">
        <v>65</v>
      </c>
      <c r="G30" s="4" t="s">
        <v>66</v>
      </c>
      <c r="H30" s="4" t="s">
        <v>67</v>
      </c>
      <c r="I30" s="4" t="s">
        <v>68</v>
      </c>
      <c r="J30" s="4" t="s">
        <v>69</v>
      </c>
      <c r="K30" s="4" t="s">
        <v>70</v>
      </c>
      <c r="L30" s="4" t="s">
        <v>71</v>
      </c>
      <c r="M30" s="4" t="s">
        <v>72</v>
      </c>
      <c r="N30" s="4" t="s">
        <v>73</v>
      </c>
      <c r="O30" s="4" t="s">
        <v>74</v>
      </c>
      <c r="P30" s="4" t="s">
        <v>75</v>
      </c>
      <c r="Q30" s="4" t="s">
        <v>76</v>
      </c>
      <c r="R30" s="4" t="s">
        <v>77</v>
      </c>
      <c r="S30" s="4" t="s">
        <v>78</v>
      </c>
      <c r="T30" s="4" t="s">
        <v>79</v>
      </c>
      <c r="U30" s="4" t="s">
        <v>80</v>
      </c>
      <c r="V30" s="4" t="s">
        <v>81</v>
      </c>
      <c r="W30" s="4" t="s">
        <v>82</v>
      </c>
      <c r="X30" s="4" t="s">
        <v>83</v>
      </c>
      <c r="Y30" s="4" t="s">
        <v>84</v>
      </c>
      <c r="Z30" s="4" t="s">
        <v>85</v>
      </c>
      <c r="AA30" s="4" t="s">
        <v>86</v>
      </c>
      <c r="AB30" s="4" t="s">
        <v>87</v>
      </c>
      <c r="AC30" s="4" t="s">
        <v>88</v>
      </c>
      <c r="AD30" s="4" t="s">
        <v>89</v>
      </c>
      <c r="AE30" s="4" t="s">
        <v>90</v>
      </c>
    </row>
    <row r="31" spans="1:31" x14ac:dyDescent="0.25">
      <c r="A31" s="6" t="s">
        <v>95</v>
      </c>
      <c r="B31" s="8" t="s">
        <v>96</v>
      </c>
      <c r="C31" s="8" t="s">
        <v>96</v>
      </c>
      <c r="D31" s="8" t="s">
        <v>96</v>
      </c>
      <c r="E31" s="8" t="s">
        <v>96</v>
      </c>
      <c r="F31" s="8" t="s">
        <v>96</v>
      </c>
      <c r="G31" s="8" t="s">
        <v>96</v>
      </c>
      <c r="H31" s="8" t="s">
        <v>96</v>
      </c>
      <c r="I31" s="8" t="s">
        <v>96</v>
      </c>
      <c r="J31" s="8" t="s">
        <v>96</v>
      </c>
      <c r="K31" s="8" t="s">
        <v>96</v>
      </c>
      <c r="L31" s="8" t="s">
        <v>96</v>
      </c>
      <c r="M31" s="8" t="s">
        <v>96</v>
      </c>
      <c r="N31" s="8" t="s">
        <v>96</v>
      </c>
      <c r="O31" s="8" t="s">
        <v>96</v>
      </c>
      <c r="P31" s="8" t="s">
        <v>96</v>
      </c>
      <c r="Q31" s="8" t="s">
        <v>96</v>
      </c>
      <c r="R31" s="8" t="s">
        <v>96</v>
      </c>
      <c r="S31" s="8" t="s">
        <v>96</v>
      </c>
      <c r="T31" s="8" t="s">
        <v>96</v>
      </c>
      <c r="U31" s="8" t="s">
        <v>96</v>
      </c>
      <c r="V31" s="8" t="s">
        <v>96</v>
      </c>
      <c r="W31" s="8" t="s">
        <v>96</v>
      </c>
      <c r="X31" s="8" t="s">
        <v>96</v>
      </c>
      <c r="Y31" s="8" t="s">
        <v>96</v>
      </c>
      <c r="Z31" s="8" t="s">
        <v>96</v>
      </c>
      <c r="AA31" s="8" t="s">
        <v>96</v>
      </c>
      <c r="AB31" s="8" t="s">
        <v>96</v>
      </c>
      <c r="AC31" s="8" t="s">
        <v>96</v>
      </c>
      <c r="AD31" s="8" t="s">
        <v>96</v>
      </c>
      <c r="AE31" s="8" t="s">
        <v>96</v>
      </c>
    </row>
    <row r="32" spans="1:31" x14ac:dyDescent="0.25">
      <c r="A32" s="7" t="s">
        <v>52</v>
      </c>
      <c r="B32" s="21">
        <v>392888</v>
      </c>
      <c r="C32" s="17">
        <v>402424.8</v>
      </c>
      <c r="D32" s="21">
        <v>413641</v>
      </c>
      <c r="E32" s="17">
        <v>428167.2</v>
      </c>
      <c r="F32" s="17">
        <v>449147.1</v>
      </c>
      <c r="G32" s="17">
        <v>462387.7</v>
      </c>
      <c r="H32" s="17">
        <v>469559.1</v>
      </c>
      <c r="I32" s="17">
        <v>470103.6</v>
      </c>
      <c r="J32" s="17">
        <v>457930.3</v>
      </c>
      <c r="K32" s="17">
        <v>470478.6</v>
      </c>
      <c r="L32" s="17">
        <v>485409.8</v>
      </c>
      <c r="M32" s="17">
        <v>501589.1</v>
      </c>
      <c r="N32" s="17">
        <v>530493.69999999995</v>
      </c>
      <c r="O32" s="17">
        <v>539916.19999999995</v>
      </c>
      <c r="P32" s="17">
        <v>533626.1</v>
      </c>
      <c r="Q32" s="17">
        <v>545849.9</v>
      </c>
      <c r="R32" s="17">
        <v>556580.19999999995</v>
      </c>
      <c r="S32" s="17">
        <v>546373.80000000005</v>
      </c>
      <c r="T32" s="17">
        <v>548679.9</v>
      </c>
      <c r="U32" s="17">
        <v>545610.30000000005</v>
      </c>
      <c r="V32" s="17">
        <v>550148.30000000005</v>
      </c>
      <c r="W32" s="17">
        <v>544955.19999999995</v>
      </c>
      <c r="X32" s="17">
        <v>550613.9</v>
      </c>
      <c r="Y32" s="17">
        <v>556311.4</v>
      </c>
      <c r="Z32" s="17">
        <v>564723.5</v>
      </c>
      <c r="AA32" s="17">
        <v>571343.1</v>
      </c>
      <c r="AB32" s="17">
        <v>602373.6</v>
      </c>
      <c r="AC32" s="17">
        <v>600898.69999999995</v>
      </c>
      <c r="AD32" s="17">
        <v>590721.69999999995</v>
      </c>
      <c r="AE32" s="10" t="s">
        <v>97</v>
      </c>
    </row>
    <row r="33" spans="1:31" x14ac:dyDescent="0.25">
      <c r="A33" s="7" t="s">
        <v>53</v>
      </c>
      <c r="B33" s="20">
        <v>14768</v>
      </c>
      <c r="C33" s="16">
        <v>15292.9</v>
      </c>
      <c r="D33" s="16">
        <v>16189.7</v>
      </c>
      <c r="E33" s="16">
        <v>16997.599999999999</v>
      </c>
      <c r="F33" s="16">
        <v>19306.2</v>
      </c>
      <c r="G33" s="16">
        <v>19505.900000000001</v>
      </c>
      <c r="H33" s="16">
        <v>19274.2</v>
      </c>
      <c r="I33" s="16">
        <v>20306.8</v>
      </c>
      <c r="J33" s="16">
        <v>18269.3</v>
      </c>
      <c r="K33" s="16">
        <v>19321.900000000001</v>
      </c>
      <c r="L33" s="16">
        <v>19964.400000000001</v>
      </c>
      <c r="M33" s="16">
        <v>21690.5</v>
      </c>
      <c r="N33" s="16">
        <v>20960.900000000001</v>
      </c>
      <c r="O33" s="16">
        <v>20458.599999999999</v>
      </c>
      <c r="P33" s="16">
        <v>22884.3</v>
      </c>
      <c r="Q33" s="16">
        <v>23941.3</v>
      </c>
      <c r="R33" s="16">
        <v>23195.9</v>
      </c>
      <c r="S33" s="16">
        <v>25321.4</v>
      </c>
      <c r="T33" s="16">
        <v>24250.9</v>
      </c>
      <c r="U33" s="16">
        <v>25035.200000000001</v>
      </c>
      <c r="V33" s="20">
        <v>25872</v>
      </c>
      <c r="W33" s="16">
        <v>25820.3</v>
      </c>
      <c r="X33" s="16">
        <v>26494.799999999999</v>
      </c>
      <c r="Y33" s="16">
        <v>26858.1</v>
      </c>
      <c r="Z33" s="16">
        <v>27632.1</v>
      </c>
      <c r="AA33" s="16">
        <v>26747.3</v>
      </c>
      <c r="AB33" s="16">
        <v>27476.9</v>
      </c>
      <c r="AC33" s="16">
        <v>25631.200000000001</v>
      </c>
      <c r="AD33" s="16">
        <v>26048.9</v>
      </c>
      <c r="AE33" s="9" t="s">
        <v>97</v>
      </c>
    </row>
    <row r="34" spans="1:31" x14ac:dyDescent="0.25">
      <c r="A34" s="7" t="s">
        <v>54</v>
      </c>
      <c r="B34" s="17">
        <v>152364.5</v>
      </c>
      <c r="C34" s="17">
        <v>154110.20000000001</v>
      </c>
      <c r="D34" s="17">
        <v>156626.1</v>
      </c>
      <c r="E34" s="17">
        <v>159000.79999999999</v>
      </c>
      <c r="F34" s="17">
        <v>170501.9</v>
      </c>
      <c r="G34" s="17">
        <v>160194.5</v>
      </c>
      <c r="H34" s="17">
        <v>168229.9</v>
      </c>
      <c r="I34" s="21">
        <v>160631</v>
      </c>
      <c r="J34" s="17">
        <v>136447.70000000001</v>
      </c>
      <c r="K34" s="21">
        <v>127424</v>
      </c>
      <c r="L34" s="17">
        <v>125678.3</v>
      </c>
      <c r="M34" s="17">
        <v>121955.8</v>
      </c>
      <c r="N34" s="21">
        <v>122803</v>
      </c>
      <c r="O34" s="17">
        <v>120633.7</v>
      </c>
      <c r="P34" s="17">
        <v>114010.2</v>
      </c>
      <c r="Q34" s="17">
        <v>121724.7</v>
      </c>
      <c r="R34" s="17">
        <v>128142.8</v>
      </c>
      <c r="S34" s="17">
        <v>126050.5</v>
      </c>
      <c r="T34" s="17">
        <v>133713.70000000001</v>
      </c>
      <c r="U34" s="17">
        <v>127975.9</v>
      </c>
      <c r="V34" s="17">
        <v>130016.9</v>
      </c>
      <c r="W34" s="17">
        <v>124638.5</v>
      </c>
      <c r="X34" s="17">
        <v>128938.6</v>
      </c>
      <c r="Y34" s="17">
        <v>120299.9</v>
      </c>
      <c r="Z34" s="17">
        <v>125293.2</v>
      </c>
      <c r="AA34" s="21">
        <v>128361</v>
      </c>
      <c r="AB34" s="17">
        <v>138398.79999999999</v>
      </c>
      <c r="AC34" s="17">
        <v>128142.8</v>
      </c>
      <c r="AD34" s="21">
        <v>127347</v>
      </c>
      <c r="AE34" s="17">
        <v>126397.1</v>
      </c>
    </row>
    <row r="35" spans="1:31" x14ac:dyDescent="0.25">
      <c r="A35" s="7" t="s">
        <v>55</v>
      </c>
      <c r="B35" s="20">
        <v>24368</v>
      </c>
      <c r="C35" s="20">
        <v>25334</v>
      </c>
      <c r="D35" s="20">
        <v>26650</v>
      </c>
      <c r="E35" s="20">
        <v>28935</v>
      </c>
      <c r="F35" s="20">
        <v>31097</v>
      </c>
      <c r="G35" s="20">
        <v>34183</v>
      </c>
      <c r="H35" s="20">
        <v>37513</v>
      </c>
      <c r="I35" s="20">
        <v>39647</v>
      </c>
      <c r="J35" s="20">
        <v>41031</v>
      </c>
      <c r="K35" s="20">
        <v>44945</v>
      </c>
      <c r="L35" s="20">
        <v>50410</v>
      </c>
      <c r="M35" s="20">
        <v>56738</v>
      </c>
      <c r="N35" s="20">
        <v>61529</v>
      </c>
      <c r="O35" s="20">
        <v>64667</v>
      </c>
      <c r="P35" s="20">
        <v>60572</v>
      </c>
      <c r="Q35" s="20">
        <v>58405</v>
      </c>
      <c r="R35" s="20">
        <v>55723</v>
      </c>
      <c r="S35" s="20">
        <v>51888</v>
      </c>
      <c r="T35" s="20">
        <v>46330</v>
      </c>
      <c r="U35" s="20">
        <v>44107</v>
      </c>
      <c r="V35" s="20">
        <v>41264</v>
      </c>
      <c r="W35" s="20">
        <v>42851</v>
      </c>
      <c r="X35" s="20">
        <v>42661</v>
      </c>
      <c r="Y35" s="20">
        <v>45112</v>
      </c>
      <c r="Z35" s="20">
        <v>43768</v>
      </c>
      <c r="AA35" s="20">
        <v>45965</v>
      </c>
      <c r="AB35" s="20">
        <v>45582</v>
      </c>
      <c r="AC35" s="20">
        <v>46940</v>
      </c>
      <c r="AD35" s="20">
        <v>46717</v>
      </c>
      <c r="AE35" s="9" t="s">
        <v>97</v>
      </c>
    </row>
    <row r="36" spans="1:31" x14ac:dyDescent="0.25">
      <c r="A36" s="7" t="s">
        <v>56</v>
      </c>
      <c r="B36" s="17">
        <v>45944.7</v>
      </c>
      <c r="C36" s="17">
        <v>46757.7</v>
      </c>
      <c r="D36" s="17">
        <v>45559.7</v>
      </c>
      <c r="E36" s="17">
        <v>46965.9</v>
      </c>
      <c r="F36" s="17">
        <v>50112.6</v>
      </c>
      <c r="G36" s="17">
        <v>54546.8</v>
      </c>
      <c r="H36" s="17">
        <v>52635.5</v>
      </c>
      <c r="I36" s="17">
        <v>54946.1</v>
      </c>
      <c r="J36" s="21">
        <v>56048</v>
      </c>
      <c r="K36" s="17">
        <v>59188.5</v>
      </c>
      <c r="L36" s="17">
        <v>59600.1</v>
      </c>
      <c r="M36" s="17">
        <v>58009.4</v>
      </c>
      <c r="N36" s="17">
        <v>62502.9</v>
      </c>
      <c r="O36" s="17">
        <v>63308.1</v>
      </c>
      <c r="P36" s="17">
        <v>68633.5</v>
      </c>
      <c r="Q36" s="17">
        <v>68898.399999999994</v>
      </c>
      <c r="R36" s="17">
        <v>73790.2</v>
      </c>
      <c r="S36" s="17">
        <v>75197.899999999994</v>
      </c>
      <c r="T36" s="17">
        <v>75384.399999999994</v>
      </c>
      <c r="U36" s="21">
        <v>75957</v>
      </c>
      <c r="V36" s="17">
        <v>75607.899999999994</v>
      </c>
      <c r="W36" s="17">
        <v>74690.8</v>
      </c>
      <c r="X36" s="17">
        <v>74387.3</v>
      </c>
      <c r="Y36" s="17">
        <v>79088.399999999994</v>
      </c>
      <c r="Z36" s="17">
        <v>80476.3</v>
      </c>
      <c r="AA36" s="17">
        <v>79816.899999999994</v>
      </c>
      <c r="AB36" s="17">
        <v>87292.4</v>
      </c>
      <c r="AC36" s="17">
        <v>89836.3</v>
      </c>
      <c r="AD36" s="17">
        <v>87337.600000000006</v>
      </c>
      <c r="AE36" s="10" t="s">
        <v>97</v>
      </c>
    </row>
    <row r="37" spans="1:31" x14ac:dyDescent="0.25">
      <c r="A37" s="7" t="s">
        <v>57</v>
      </c>
      <c r="B37" s="16">
        <v>64943.4</v>
      </c>
      <c r="C37" s="16">
        <v>67276.800000000003</v>
      </c>
      <c r="D37" s="16">
        <v>68803.600000000006</v>
      </c>
      <c r="E37" s="16">
        <v>68732.899999999994</v>
      </c>
      <c r="F37" s="16">
        <v>65647.3</v>
      </c>
      <c r="G37" s="16">
        <v>69836.7</v>
      </c>
      <c r="H37" s="16">
        <v>69243.3</v>
      </c>
      <c r="I37" s="16">
        <v>65391.4</v>
      </c>
      <c r="J37" s="16">
        <v>66258.8</v>
      </c>
      <c r="K37" s="20">
        <v>68375</v>
      </c>
      <c r="L37" s="16">
        <v>72733.7</v>
      </c>
      <c r="M37" s="16">
        <v>76116.399999999994</v>
      </c>
      <c r="N37" s="16">
        <v>81188.7</v>
      </c>
      <c r="O37" s="16">
        <v>80546.600000000006</v>
      </c>
      <c r="P37" s="16">
        <v>79989.8</v>
      </c>
      <c r="Q37" s="16">
        <v>83542.3</v>
      </c>
      <c r="R37" s="16">
        <v>84940.1</v>
      </c>
      <c r="S37" s="16">
        <v>86192.1</v>
      </c>
      <c r="T37" s="16">
        <v>83709.5</v>
      </c>
      <c r="U37" s="20">
        <v>83193</v>
      </c>
      <c r="V37" s="16">
        <v>82151.7</v>
      </c>
      <c r="W37" s="20">
        <v>81484</v>
      </c>
      <c r="X37" s="16">
        <v>81611.600000000006</v>
      </c>
      <c r="Y37" s="20">
        <v>81305</v>
      </c>
      <c r="Z37" s="16">
        <v>81615.399999999994</v>
      </c>
      <c r="AA37" s="20">
        <v>81527</v>
      </c>
      <c r="AB37" s="16">
        <v>80736.2</v>
      </c>
      <c r="AC37" s="16">
        <v>80723.3</v>
      </c>
      <c r="AD37" s="16">
        <v>75411.199999999997</v>
      </c>
      <c r="AE37" s="9" t="s">
        <v>97</v>
      </c>
    </row>
    <row r="38" spans="1:31" x14ac:dyDescent="0.25">
      <c r="A38" s="7" t="s">
        <v>58</v>
      </c>
      <c r="B38" s="17">
        <v>32241.599999999999</v>
      </c>
      <c r="C38" s="21">
        <v>34162</v>
      </c>
      <c r="D38" s="21">
        <v>36799</v>
      </c>
      <c r="E38" s="17">
        <v>39819.5</v>
      </c>
      <c r="F38" s="21">
        <v>42280</v>
      </c>
      <c r="G38" s="17">
        <v>43464.4</v>
      </c>
      <c r="H38" s="17">
        <v>43515.7</v>
      </c>
      <c r="I38" s="17">
        <v>44821.7</v>
      </c>
      <c r="J38" s="21">
        <v>45612</v>
      </c>
      <c r="K38" s="17">
        <v>46935.4</v>
      </c>
      <c r="L38" s="17">
        <v>47135.3</v>
      </c>
      <c r="M38" s="17">
        <v>49713.9</v>
      </c>
      <c r="N38" s="17">
        <v>53157.3</v>
      </c>
      <c r="O38" s="17">
        <v>56262.2</v>
      </c>
      <c r="P38" s="17">
        <v>56123.8</v>
      </c>
      <c r="Q38" s="17">
        <v>57077.9</v>
      </c>
      <c r="R38" s="17">
        <v>56961.4</v>
      </c>
      <c r="S38" s="17">
        <v>54808.9</v>
      </c>
      <c r="T38" s="17">
        <v>54369.5</v>
      </c>
      <c r="U38" s="17">
        <v>55164.9</v>
      </c>
      <c r="V38" s="17">
        <v>55727.199999999997</v>
      </c>
      <c r="W38" s="17">
        <v>55189.3</v>
      </c>
      <c r="X38" s="17">
        <v>53652.4</v>
      </c>
      <c r="Y38" s="17">
        <v>52867.7</v>
      </c>
      <c r="Z38" s="17">
        <v>52525.8</v>
      </c>
      <c r="AA38" s="21">
        <v>52838</v>
      </c>
      <c r="AB38" s="21">
        <v>54131</v>
      </c>
      <c r="AC38" s="17">
        <v>54309.1</v>
      </c>
      <c r="AD38" s="17">
        <v>53745.7</v>
      </c>
      <c r="AE38" s="10" t="s">
        <v>97</v>
      </c>
    </row>
    <row r="39" spans="1:31" x14ac:dyDescent="0.25">
      <c r="A39" s="7" t="s">
        <v>59</v>
      </c>
      <c r="B39" s="9" t="s">
        <v>97</v>
      </c>
      <c r="C39" s="9" t="s">
        <v>97</v>
      </c>
      <c r="D39" s="9" t="s">
        <v>97</v>
      </c>
      <c r="E39" s="9" t="s">
        <v>97</v>
      </c>
      <c r="F39" s="9" t="s">
        <v>97</v>
      </c>
      <c r="G39" s="9" t="s">
        <v>97</v>
      </c>
      <c r="H39" s="9" t="s">
        <v>97</v>
      </c>
      <c r="I39" s="9" t="s">
        <v>97</v>
      </c>
      <c r="J39" s="9" t="s">
        <v>97</v>
      </c>
      <c r="K39" s="9" t="s">
        <v>97</v>
      </c>
      <c r="L39" s="9" t="s">
        <v>97</v>
      </c>
      <c r="M39" s="9" t="s">
        <v>97</v>
      </c>
      <c r="N39" s="9" t="s">
        <v>97</v>
      </c>
      <c r="O39" s="9" t="s">
        <v>97</v>
      </c>
      <c r="P39" s="9" t="s">
        <v>97</v>
      </c>
      <c r="Q39" s="9" t="s">
        <v>97</v>
      </c>
      <c r="R39" s="9" t="s">
        <v>97</v>
      </c>
      <c r="S39" s="9" t="s">
        <v>97</v>
      </c>
      <c r="T39" s="9" t="s">
        <v>97</v>
      </c>
      <c r="U39" s="9" t="s">
        <v>97</v>
      </c>
      <c r="V39" s="9" t="s">
        <v>97</v>
      </c>
      <c r="W39" s="9" t="s">
        <v>97</v>
      </c>
      <c r="X39" s="9" t="s">
        <v>97</v>
      </c>
      <c r="Y39" s="9" t="s">
        <v>97</v>
      </c>
      <c r="Z39" s="9" t="s">
        <v>97</v>
      </c>
      <c r="AA39" s="9" t="s">
        <v>97</v>
      </c>
      <c r="AB39" s="9" t="s">
        <v>97</v>
      </c>
      <c r="AC39" s="9" t="s">
        <v>97</v>
      </c>
      <c r="AD39" s="9" t="s">
        <v>97</v>
      </c>
      <c r="AE39" s="9" t="s">
        <v>97</v>
      </c>
    </row>
    <row r="41" spans="1:31" s="59" customFormat="1" ht="15" x14ac:dyDescent="0.25">
      <c r="A41" s="3" t="s">
        <v>98</v>
      </c>
    </row>
    <row r="42" spans="1:31" s="59" customFormat="1" ht="15" x14ac:dyDescent="0.25">
      <c r="A42" s="3" t="s">
        <v>92</v>
      </c>
      <c r="B42" s="1" t="s">
        <v>0</v>
      </c>
    </row>
    <row r="43" spans="1:31" s="59" customFormat="1" ht="15" x14ac:dyDescent="0.25">
      <c r="A43" s="3" t="s">
        <v>93</v>
      </c>
      <c r="B43" s="3" t="s">
        <v>6</v>
      </c>
    </row>
    <row r="44" spans="1:31" s="59" customFormat="1" ht="11.45" customHeight="1" x14ac:dyDescent="0.25"/>
    <row r="45" spans="1:31" s="59" customFormat="1" ht="15" x14ac:dyDescent="0.25">
      <c r="A45" s="1" t="s">
        <v>12</v>
      </c>
      <c r="C45" s="3" t="s">
        <v>17</v>
      </c>
    </row>
    <row r="46" spans="1:31" s="59" customFormat="1" ht="15" x14ac:dyDescent="0.25">
      <c r="A46" s="1" t="s">
        <v>13</v>
      </c>
      <c r="C46" s="3" t="s">
        <v>38</v>
      </c>
    </row>
    <row r="47" spans="1:31" s="59" customFormat="1" ht="15" x14ac:dyDescent="0.25">
      <c r="A47" s="1" t="s">
        <v>14</v>
      </c>
      <c r="C47" s="3" t="s">
        <v>26</v>
      </c>
    </row>
    <row r="48" spans="1:31" s="59" customFormat="1" ht="15" x14ac:dyDescent="0.25">
      <c r="A48" s="1" t="s">
        <v>15</v>
      </c>
      <c r="C48" s="3" t="s">
        <v>20</v>
      </c>
    </row>
    <row r="49" spans="1:33" s="59" customFormat="1" ht="11.45" customHeight="1" x14ac:dyDescent="0.25"/>
    <row r="50" spans="1:33" s="59" customFormat="1" ht="15" x14ac:dyDescent="0.25">
      <c r="A50" s="5" t="s">
        <v>94</v>
      </c>
      <c r="B50" s="4" t="s">
        <v>61</v>
      </c>
      <c r="C50" s="4" t="s">
        <v>62</v>
      </c>
      <c r="D50" s="4" t="s">
        <v>63</v>
      </c>
      <c r="E50" s="4" t="s">
        <v>64</v>
      </c>
      <c r="F50" s="4" t="s">
        <v>65</v>
      </c>
      <c r="G50" s="4" t="s">
        <v>66</v>
      </c>
      <c r="H50" s="4" t="s">
        <v>67</v>
      </c>
      <c r="I50" s="4" t="s">
        <v>68</v>
      </c>
      <c r="J50" s="4" t="s">
        <v>69</v>
      </c>
      <c r="K50" s="4" t="s">
        <v>70</v>
      </c>
      <c r="L50" s="4" t="s">
        <v>71</v>
      </c>
      <c r="M50" s="4" t="s">
        <v>72</v>
      </c>
      <c r="N50" s="4" t="s">
        <v>73</v>
      </c>
      <c r="O50" s="4" t="s">
        <v>74</v>
      </c>
      <c r="P50" s="4" t="s">
        <v>75</v>
      </c>
      <c r="Q50" s="4" t="s">
        <v>76</v>
      </c>
      <c r="R50" s="4" t="s">
        <v>77</v>
      </c>
      <c r="S50" s="4" t="s">
        <v>78</v>
      </c>
      <c r="T50" s="4" t="s">
        <v>79</v>
      </c>
      <c r="U50" s="4" t="s">
        <v>80</v>
      </c>
      <c r="V50" s="4" t="s">
        <v>81</v>
      </c>
      <c r="W50" s="4" t="s">
        <v>82</v>
      </c>
      <c r="X50" s="4" t="s">
        <v>83</v>
      </c>
      <c r="Y50" s="4" t="s">
        <v>84</v>
      </c>
      <c r="Z50" s="4" t="s">
        <v>85</v>
      </c>
      <c r="AA50" s="4" t="s">
        <v>86</v>
      </c>
      <c r="AB50" s="4" t="s">
        <v>87</v>
      </c>
      <c r="AC50" s="4" t="s">
        <v>88</v>
      </c>
      <c r="AD50" s="4" t="s">
        <v>89</v>
      </c>
      <c r="AE50" s="4" t="s">
        <v>90</v>
      </c>
    </row>
    <row r="51" spans="1:33" s="59" customFormat="1" ht="15" x14ac:dyDescent="0.25">
      <c r="A51" s="6" t="s">
        <v>95</v>
      </c>
      <c r="B51" s="8" t="s">
        <v>96</v>
      </c>
      <c r="C51" s="8" t="s">
        <v>96</v>
      </c>
      <c r="D51" s="8" t="s">
        <v>96</v>
      </c>
      <c r="E51" s="8" t="s">
        <v>96</v>
      </c>
      <c r="F51" s="8" t="s">
        <v>96</v>
      </c>
      <c r="G51" s="8" t="s">
        <v>96</v>
      </c>
      <c r="H51" s="8" t="s">
        <v>96</v>
      </c>
      <c r="I51" s="8" t="s">
        <v>96</v>
      </c>
      <c r="J51" s="8" t="s">
        <v>96</v>
      </c>
      <c r="K51" s="8" t="s">
        <v>96</v>
      </c>
      <c r="L51" s="8" t="s">
        <v>96</v>
      </c>
      <c r="M51" s="8" t="s">
        <v>96</v>
      </c>
      <c r="N51" s="8" t="s">
        <v>96</v>
      </c>
      <c r="O51" s="8" t="s">
        <v>96</v>
      </c>
      <c r="P51" s="8" t="s">
        <v>96</v>
      </c>
      <c r="Q51" s="8" t="s">
        <v>96</v>
      </c>
      <c r="R51" s="8" t="s">
        <v>96</v>
      </c>
      <c r="S51" s="8" t="s">
        <v>96</v>
      </c>
      <c r="T51" s="8" t="s">
        <v>96</v>
      </c>
      <c r="U51" s="8" t="s">
        <v>96</v>
      </c>
      <c r="V51" s="8" t="s">
        <v>96</v>
      </c>
      <c r="W51" s="8" t="s">
        <v>96</v>
      </c>
      <c r="X51" s="8" t="s">
        <v>96</v>
      </c>
      <c r="Y51" s="8" t="s">
        <v>96</v>
      </c>
      <c r="Z51" s="8" t="s">
        <v>96</v>
      </c>
      <c r="AA51" s="8" t="s">
        <v>96</v>
      </c>
      <c r="AB51" s="8" t="s">
        <v>96</v>
      </c>
      <c r="AC51" s="8" t="s">
        <v>96</v>
      </c>
      <c r="AD51" s="8" t="s">
        <v>96</v>
      </c>
      <c r="AE51" s="8" t="s">
        <v>96</v>
      </c>
    </row>
    <row r="52" spans="1:33" s="59" customFormat="1" ht="15" x14ac:dyDescent="0.25">
      <c r="A52" s="7" t="s">
        <v>52</v>
      </c>
      <c r="B52" s="22">
        <f>(B12/$B12)/(B32/$B32)*100</f>
        <v>100</v>
      </c>
      <c r="C52" s="22">
        <f t="shared" ref="C52:AD58" si="0">(C12/$B12)/(C32/$B32)*100</f>
        <v>101.91873660391705</v>
      </c>
      <c r="D52" s="22">
        <f t="shared" si="0"/>
        <v>99.827030946016436</v>
      </c>
      <c r="E52" s="22">
        <f t="shared" si="0"/>
        <v>98.353362160179017</v>
      </c>
      <c r="F52" s="22">
        <f t="shared" si="0"/>
        <v>102.33796222926399</v>
      </c>
      <c r="G52" s="22">
        <f t="shared" si="0"/>
        <v>102.25576193618571</v>
      </c>
      <c r="H52" s="22">
        <f t="shared" si="0"/>
        <v>104.0814518906659</v>
      </c>
      <c r="I52" s="22">
        <f t="shared" si="0"/>
        <v>107.89520801184729</v>
      </c>
      <c r="J52" s="22">
        <f t="shared" si="0"/>
        <v>118.34767977362644</v>
      </c>
      <c r="K52" s="22">
        <f t="shared" si="0"/>
        <v>124.72867693026075</v>
      </c>
      <c r="L52" s="22">
        <f t="shared" si="0"/>
        <v>126.29135673960209</v>
      </c>
      <c r="M52" s="22">
        <f t="shared" si="0"/>
        <v>127.91473518199467</v>
      </c>
      <c r="N52" s="22">
        <f t="shared" si="0"/>
        <v>128.01005648379592</v>
      </c>
      <c r="O52" s="22">
        <f t="shared" si="0"/>
        <v>125.71187922488602</v>
      </c>
      <c r="P52" s="22">
        <f t="shared" si="0"/>
        <v>131.04614094297148</v>
      </c>
      <c r="Q52" s="22">
        <f t="shared" si="0"/>
        <v>133.80272476348225</v>
      </c>
      <c r="R52" s="22">
        <f t="shared" si="0"/>
        <v>132.19069609039536</v>
      </c>
      <c r="S52" s="22">
        <f t="shared" si="0"/>
        <v>136.0125700225714</v>
      </c>
      <c r="T52" s="22">
        <f t="shared" si="0"/>
        <v>134.79091124863587</v>
      </c>
      <c r="U52" s="22">
        <f t="shared" si="0"/>
        <v>141.23543267458746</v>
      </c>
      <c r="V52" s="22">
        <f t="shared" si="0"/>
        <v>142.62157058014918</v>
      </c>
      <c r="W52" s="22">
        <f t="shared" si="0"/>
        <v>142.07438371963499</v>
      </c>
      <c r="X52" s="22">
        <f t="shared" si="0"/>
        <v>139.32467504543337</v>
      </c>
      <c r="Y52" s="22">
        <f t="shared" si="0"/>
        <v>141.25552824631643</v>
      </c>
      <c r="Z52" s="22">
        <f t="shared" si="0"/>
        <v>140.98729947155374</v>
      </c>
      <c r="AA52" s="22">
        <f t="shared" si="0"/>
        <v>142.05975948537289</v>
      </c>
      <c r="AB52" s="22">
        <f t="shared" si="0"/>
        <v>142.0786733167738</v>
      </c>
      <c r="AC52" s="22">
        <f t="shared" si="0"/>
        <v>151.12169762371431</v>
      </c>
      <c r="AD52" s="22">
        <f t="shared" si="0"/>
        <v>171.0613952451593</v>
      </c>
      <c r="AE52" s="10" t="s">
        <v>97</v>
      </c>
    </row>
    <row r="53" spans="1:33" s="59" customFormat="1" ht="15" x14ac:dyDescent="0.25">
      <c r="A53" s="7" t="s">
        <v>53</v>
      </c>
      <c r="B53" s="22">
        <f t="shared" ref="B53:Q58" si="1">(B13/$B13)/(B33/$B33)*100</f>
        <v>100</v>
      </c>
      <c r="C53" s="22">
        <f t="shared" si="1"/>
        <v>94.410983351853957</v>
      </c>
      <c r="D53" s="22">
        <f t="shared" si="1"/>
        <v>85.728944515778068</v>
      </c>
      <c r="E53" s="22">
        <f t="shared" si="1"/>
        <v>80.127258742689904</v>
      </c>
      <c r="F53" s="22">
        <f t="shared" si="1"/>
        <v>79.589995403855212</v>
      </c>
      <c r="G53" s="22">
        <f t="shared" si="1"/>
        <v>85.236076409892817</v>
      </c>
      <c r="H53" s="22">
        <f t="shared" si="1"/>
        <v>83.398570149030775</v>
      </c>
      <c r="I53" s="22">
        <f t="shared" si="1"/>
        <v>83.500871893224698</v>
      </c>
      <c r="J53" s="22">
        <f t="shared" si="1"/>
        <v>87.603158591448107</v>
      </c>
      <c r="K53" s="22">
        <f t="shared" si="1"/>
        <v>92.578093165468303</v>
      </c>
      <c r="L53" s="22">
        <f t="shared" si="1"/>
        <v>90.307999047262939</v>
      </c>
      <c r="M53" s="22">
        <f t="shared" si="1"/>
        <v>86.913158928515998</v>
      </c>
      <c r="N53" s="22">
        <f t="shared" si="1"/>
        <v>89.22428695871416</v>
      </c>
      <c r="O53" s="22">
        <f t="shared" si="1"/>
        <v>84.06579992419033</v>
      </c>
      <c r="P53" s="22">
        <f t="shared" si="1"/>
        <v>92.078525649907135</v>
      </c>
      <c r="Q53" s="22">
        <f t="shared" si="1"/>
        <v>93.877517099722468</v>
      </c>
      <c r="R53" s="22">
        <f t="shared" si="0"/>
        <v>95.011867126065397</v>
      </c>
      <c r="S53" s="22">
        <f t="shared" si="0"/>
        <v>97.492931738800181</v>
      </c>
      <c r="T53" s="22">
        <f t="shared" si="0"/>
        <v>98.14962642975334</v>
      </c>
      <c r="U53" s="22">
        <f t="shared" si="0"/>
        <v>104.60563145643059</v>
      </c>
      <c r="V53" s="22">
        <f t="shared" si="0"/>
        <v>107.7154701507761</v>
      </c>
      <c r="W53" s="22">
        <f t="shared" si="0"/>
        <v>111.81227200899578</v>
      </c>
      <c r="X53" s="22">
        <f t="shared" si="0"/>
        <v>113.29050803170676</v>
      </c>
      <c r="Y53" s="22">
        <f t="shared" si="0"/>
        <v>115.62702689788919</v>
      </c>
      <c r="Z53" s="22">
        <f t="shared" si="0"/>
        <v>116.9575426333824</v>
      </c>
      <c r="AA53" s="22">
        <f t="shared" si="0"/>
        <v>117.12454793477572</v>
      </c>
      <c r="AB53" s="22">
        <f t="shared" si="0"/>
        <v>122.91152849940461</v>
      </c>
      <c r="AC53" s="22">
        <f t="shared" si="0"/>
        <v>134.7239378937318</v>
      </c>
      <c r="AD53" s="22">
        <f t="shared" si="0"/>
        <v>145.68615911188039</v>
      </c>
      <c r="AE53" s="9" t="s">
        <v>97</v>
      </c>
    </row>
    <row r="54" spans="1:33" s="59" customFormat="1" ht="15" x14ac:dyDescent="0.25">
      <c r="A54" s="7" t="s">
        <v>54</v>
      </c>
      <c r="B54" s="22">
        <f t="shared" si="1"/>
        <v>100</v>
      </c>
      <c r="C54" s="22">
        <f t="shared" si="0"/>
        <v>102.41228009102687</v>
      </c>
      <c r="D54" s="22">
        <f t="shared" si="0"/>
        <v>101.21250057583997</v>
      </c>
      <c r="E54" s="22">
        <f t="shared" si="0"/>
        <v>96.337192801366385</v>
      </c>
      <c r="F54" s="22">
        <f t="shared" si="0"/>
        <v>104.57873892109899</v>
      </c>
      <c r="G54" s="22">
        <f t="shared" si="0"/>
        <v>95.141161005681482</v>
      </c>
      <c r="H54" s="22">
        <f t="shared" si="0"/>
        <v>92.944365695336373</v>
      </c>
      <c r="I54" s="22">
        <f t="shared" si="0"/>
        <v>106.11835443403939</v>
      </c>
      <c r="J54" s="22">
        <f t="shared" si="0"/>
        <v>139.30446960764036</v>
      </c>
      <c r="K54" s="22">
        <f t="shared" si="0"/>
        <v>168.4069522063553</v>
      </c>
      <c r="L54" s="22">
        <f t="shared" si="0"/>
        <v>167.46473897430502</v>
      </c>
      <c r="M54" s="22">
        <f t="shared" si="0"/>
        <v>172.1834752495767</v>
      </c>
      <c r="N54" s="22">
        <f t="shared" si="0"/>
        <v>161.95662257674419</v>
      </c>
      <c r="O54" s="22">
        <f t="shared" si="0"/>
        <v>152.89674808620012</v>
      </c>
      <c r="P54" s="22">
        <f t="shared" si="0"/>
        <v>182.49084164747205</v>
      </c>
      <c r="Q54" s="22">
        <f t="shared" si="0"/>
        <v>178.03150815905687</v>
      </c>
      <c r="R54" s="22">
        <f t="shared" si="0"/>
        <v>174.24054903475363</v>
      </c>
      <c r="S54" s="22">
        <f t="shared" si="0"/>
        <v>181.66995367145876</v>
      </c>
      <c r="T54" s="22">
        <f t="shared" si="0"/>
        <v>167.59100350413797</v>
      </c>
      <c r="U54" s="22">
        <f t="shared" si="0"/>
        <v>176.368993374339</v>
      </c>
      <c r="V54" s="22">
        <f t="shared" si="0"/>
        <v>180.45287279576254</v>
      </c>
      <c r="W54" s="22">
        <f t="shared" si="0"/>
        <v>184.36418309307626</v>
      </c>
      <c r="X54" s="22">
        <f t="shared" si="0"/>
        <v>176.71623044971994</v>
      </c>
      <c r="Y54" s="22">
        <f t="shared" si="0"/>
        <v>188.05834494462624</v>
      </c>
      <c r="Z54" s="22">
        <f t="shared" si="0"/>
        <v>188.88166779787517</v>
      </c>
      <c r="AA54" s="22">
        <f t="shared" si="0"/>
        <v>187.88326820419925</v>
      </c>
      <c r="AB54" s="22">
        <f t="shared" si="0"/>
        <v>189.23973200005324</v>
      </c>
      <c r="AC54" s="22">
        <f t="shared" si="0"/>
        <v>195.30694369413314</v>
      </c>
      <c r="AD54" s="22">
        <f t="shared" si="0"/>
        <v>210.15094759206056</v>
      </c>
      <c r="AE54" s="17"/>
    </row>
    <row r="55" spans="1:33" s="59" customFormat="1" ht="15" x14ac:dyDescent="0.25">
      <c r="A55" s="7" t="s">
        <v>55</v>
      </c>
      <c r="B55" s="22">
        <f t="shared" si="1"/>
        <v>100</v>
      </c>
      <c r="C55" s="22">
        <f t="shared" si="0"/>
        <v>101.80771688750391</v>
      </c>
      <c r="D55" s="22">
        <f t="shared" si="0"/>
        <v>99.762374457596849</v>
      </c>
      <c r="E55" s="22">
        <f t="shared" si="0"/>
        <v>95.292169667679445</v>
      </c>
      <c r="F55" s="22">
        <f t="shared" si="0"/>
        <v>88.548683550834667</v>
      </c>
      <c r="G55" s="22">
        <f t="shared" si="0"/>
        <v>88.447002265040268</v>
      </c>
      <c r="H55" s="22">
        <f t="shared" si="0"/>
        <v>94.579129296684386</v>
      </c>
      <c r="I55" s="22">
        <f t="shared" si="0"/>
        <v>95.418850462096401</v>
      </c>
      <c r="J55" s="22">
        <f t="shared" si="0"/>
        <v>95.26291894575472</v>
      </c>
      <c r="K55" s="22">
        <f t="shared" si="0"/>
        <v>93.316760027244143</v>
      </c>
      <c r="L55" s="22">
        <f t="shared" si="0"/>
        <v>88.476407595257214</v>
      </c>
      <c r="M55" s="22">
        <f t="shared" si="0"/>
        <v>87.177995323488901</v>
      </c>
      <c r="N55" s="22">
        <f t="shared" si="0"/>
        <v>92.788902309430327</v>
      </c>
      <c r="O55" s="22">
        <f t="shared" si="0"/>
        <v>96.14937202340893</v>
      </c>
      <c r="P55" s="22">
        <f t="shared" si="0"/>
        <v>108.85368361297314</v>
      </c>
      <c r="Q55" s="22">
        <f t="shared" si="0"/>
        <v>84.112606869806442</v>
      </c>
      <c r="R55" s="22">
        <f t="shared" si="0"/>
        <v>83.244665000973285</v>
      </c>
      <c r="S55" s="22">
        <f t="shared" si="0"/>
        <v>92.131189675119458</v>
      </c>
      <c r="T55" s="22">
        <f t="shared" si="0"/>
        <v>86.562772792308209</v>
      </c>
      <c r="U55" s="22">
        <f t="shared" si="0"/>
        <v>99.059431236465315</v>
      </c>
      <c r="V55" s="22">
        <f t="shared" si="0"/>
        <v>107.20067755183686</v>
      </c>
      <c r="W55" s="22">
        <f t="shared" si="0"/>
        <v>108.50623419067249</v>
      </c>
      <c r="X55" s="22">
        <f t="shared" si="0"/>
        <v>113.21940816139791</v>
      </c>
      <c r="Y55" s="22">
        <f t="shared" si="0"/>
        <v>117.59767176678596</v>
      </c>
      <c r="Z55" s="22">
        <f t="shared" si="0"/>
        <v>119.33645789139958</v>
      </c>
      <c r="AA55" s="22">
        <f t="shared" si="0"/>
        <v>119.11058103556991</v>
      </c>
      <c r="AB55" s="22">
        <f t="shared" si="0"/>
        <v>121.52247753629017</v>
      </c>
      <c r="AC55" s="22">
        <f t="shared" si="0"/>
        <v>135.07403790167066</v>
      </c>
      <c r="AD55" s="22">
        <f t="shared" si="0"/>
        <v>188.36589949928089</v>
      </c>
      <c r="AE55" s="9" t="s">
        <v>97</v>
      </c>
    </row>
    <row r="56" spans="1:33" s="54" customFormat="1" ht="15" x14ac:dyDescent="0.25">
      <c r="A56" s="56" t="s">
        <v>56</v>
      </c>
      <c r="B56" s="57">
        <f t="shared" si="1"/>
        <v>100</v>
      </c>
      <c r="C56" s="57">
        <f t="shared" si="0"/>
        <v>100.54825705718746</v>
      </c>
      <c r="D56" s="57">
        <f t="shared" si="0"/>
        <v>100.23467798490979</v>
      </c>
      <c r="E56" s="57">
        <f t="shared" si="0"/>
        <v>97.449750562039412</v>
      </c>
      <c r="F56" s="57">
        <f t="shared" si="0"/>
        <v>99.450418312970001</v>
      </c>
      <c r="G56" s="57">
        <f t="shared" si="0"/>
        <v>103.901256740054</v>
      </c>
      <c r="H56" s="57">
        <f t="shared" si="0"/>
        <v>100.55101314449257</v>
      </c>
      <c r="I56" s="57">
        <f t="shared" si="0"/>
        <v>99.544994179145291</v>
      </c>
      <c r="J56" s="57">
        <f t="shared" si="0"/>
        <v>97.954698309307602</v>
      </c>
      <c r="K56" s="57">
        <f t="shared" si="0"/>
        <v>101.3225610540329</v>
      </c>
      <c r="L56" s="57">
        <f t="shared" si="0"/>
        <v>106.07956225073201</v>
      </c>
      <c r="M56" s="57">
        <f t="shared" si="0"/>
        <v>115.79573509698645</v>
      </c>
      <c r="N56" s="57">
        <f t="shared" si="0"/>
        <v>113.48814823559961</v>
      </c>
      <c r="O56" s="57">
        <f t="shared" si="0"/>
        <v>107.29007306323864</v>
      </c>
      <c r="P56" s="57">
        <f t="shared" si="0"/>
        <v>105.13913126060943</v>
      </c>
      <c r="Q56" s="57">
        <f t="shared" si="0"/>
        <v>123.76351844629968</v>
      </c>
      <c r="R56" s="57">
        <f t="shared" si="0"/>
        <v>112.11887033787325</v>
      </c>
      <c r="S56" s="57">
        <f t="shared" si="0"/>
        <v>109.69022985606513</v>
      </c>
      <c r="T56" s="57">
        <f t="shared" si="0"/>
        <v>116.12339563953881</v>
      </c>
      <c r="U56" s="57">
        <f t="shared" si="0"/>
        <v>118.25293153660401</v>
      </c>
      <c r="V56" s="57">
        <f t="shared" si="0"/>
        <v>119.60581903113592</v>
      </c>
      <c r="W56" s="57">
        <f t="shared" si="0"/>
        <v>118.27013129947971</v>
      </c>
      <c r="X56" s="57">
        <f t="shared" si="0"/>
        <v>109.54940390950722</v>
      </c>
      <c r="Y56" s="57">
        <f t="shared" si="0"/>
        <v>110.94317672905677</v>
      </c>
      <c r="Z56" s="57">
        <f t="shared" si="0"/>
        <v>105.38609036216722</v>
      </c>
      <c r="AA56" s="57">
        <f t="shared" si="0"/>
        <v>108.24500354575675</v>
      </c>
      <c r="AB56" s="57">
        <f t="shared" si="0"/>
        <v>105.6648776828219</v>
      </c>
      <c r="AC56" s="57">
        <f t="shared" si="0"/>
        <v>105.77011046486422</v>
      </c>
      <c r="AD56" s="57">
        <f t="shared" si="0"/>
        <v>89.660657523334407</v>
      </c>
      <c r="AE56" s="58" t="s">
        <v>97</v>
      </c>
    </row>
    <row r="57" spans="1:33" s="59" customFormat="1" ht="15" x14ac:dyDescent="0.25">
      <c r="A57" s="7" t="s">
        <v>57</v>
      </c>
      <c r="B57" s="22">
        <f t="shared" si="1"/>
        <v>100</v>
      </c>
      <c r="C57" s="22">
        <f t="shared" si="0"/>
        <v>110.58195591428618</v>
      </c>
      <c r="D57" s="22">
        <f t="shared" si="0"/>
        <v>105.24040405492197</v>
      </c>
      <c r="E57" s="22">
        <f t="shared" si="0"/>
        <v>118.79044962754367</v>
      </c>
      <c r="F57" s="22">
        <f t="shared" si="0"/>
        <v>131.25728586260558</v>
      </c>
      <c r="G57" s="22">
        <f t="shared" si="0"/>
        <v>135.91986809475577</v>
      </c>
      <c r="H57" s="22">
        <f t="shared" si="0"/>
        <v>148.27888361295919</v>
      </c>
      <c r="I57" s="22">
        <f t="shared" si="0"/>
        <v>152.54363358657713</v>
      </c>
      <c r="J57" s="22">
        <f t="shared" si="0"/>
        <v>166.94005091627773</v>
      </c>
      <c r="K57" s="22">
        <f t="shared" si="0"/>
        <v>163.40672327891855</v>
      </c>
      <c r="L57" s="22">
        <f t="shared" si="0"/>
        <v>164.80539114503773</v>
      </c>
      <c r="M57" s="22">
        <f t="shared" si="0"/>
        <v>163.45198661100744</v>
      </c>
      <c r="N57" s="22">
        <f t="shared" si="0"/>
        <v>172.01648769524076</v>
      </c>
      <c r="O57" s="22">
        <f t="shared" si="0"/>
        <v>171.17562651460213</v>
      </c>
      <c r="P57" s="22">
        <f t="shared" si="0"/>
        <v>156.78436865800512</v>
      </c>
      <c r="Q57" s="22">
        <f t="shared" si="0"/>
        <v>155.90150578716234</v>
      </c>
      <c r="R57" s="22">
        <f t="shared" si="0"/>
        <v>158.38552936980216</v>
      </c>
      <c r="S57" s="22">
        <f t="shared" si="0"/>
        <v>155.20118549054089</v>
      </c>
      <c r="T57" s="22">
        <f t="shared" si="0"/>
        <v>166.08468480288906</v>
      </c>
      <c r="U57" s="22">
        <f t="shared" si="0"/>
        <v>175.57232859709481</v>
      </c>
      <c r="V57" s="22">
        <f t="shared" si="0"/>
        <v>175.15535916269661</v>
      </c>
      <c r="W57" s="22">
        <f t="shared" si="0"/>
        <v>171.59429045106839</v>
      </c>
      <c r="X57" s="22">
        <f t="shared" si="0"/>
        <v>165.55828876415833</v>
      </c>
      <c r="Y57" s="22">
        <f t="shared" si="0"/>
        <v>166.55791156630079</v>
      </c>
      <c r="Z57" s="22">
        <f t="shared" si="0"/>
        <v>166.82380166942519</v>
      </c>
      <c r="AA57" s="22">
        <f t="shared" si="0"/>
        <v>169.71168294269981</v>
      </c>
      <c r="AB57" s="22">
        <f t="shared" si="0"/>
        <v>163.16862598069588</v>
      </c>
      <c r="AC57" s="22">
        <f t="shared" si="0"/>
        <v>188.95736155090913</v>
      </c>
      <c r="AD57" s="22">
        <f t="shared" si="0"/>
        <v>247.56896993387693</v>
      </c>
      <c r="AE57" s="9" t="s">
        <v>97</v>
      </c>
    </row>
    <row r="58" spans="1:33" s="59" customFormat="1" ht="15" x14ac:dyDescent="0.25">
      <c r="A58" s="7" t="s">
        <v>58</v>
      </c>
      <c r="B58" s="22">
        <f t="shared" si="1"/>
        <v>100</v>
      </c>
      <c r="C58" s="22">
        <f t="shared" si="0"/>
        <v>96.06791898395349</v>
      </c>
      <c r="D58" s="22">
        <f t="shared" si="0"/>
        <v>91.489462196914459</v>
      </c>
      <c r="E58" s="22">
        <f t="shared" si="0"/>
        <v>88.289122015190472</v>
      </c>
      <c r="F58" s="22">
        <f t="shared" si="0"/>
        <v>90.926897336730278</v>
      </c>
      <c r="G58" s="22">
        <f t="shared" si="0"/>
        <v>93.178748390549927</v>
      </c>
      <c r="H58" s="22">
        <f t="shared" si="0"/>
        <v>100.54389941893203</v>
      </c>
      <c r="I58" s="22">
        <f t="shared" si="0"/>
        <v>102.94373850133003</v>
      </c>
      <c r="J58" s="22">
        <f t="shared" si="0"/>
        <v>106.75331223424691</v>
      </c>
      <c r="K58" s="22">
        <f t="shared" si="0"/>
        <v>105.17413580939903</v>
      </c>
      <c r="L58" s="22">
        <f t="shared" si="0"/>
        <v>108.09605045071875</v>
      </c>
      <c r="M58" s="22">
        <f t="shared" si="0"/>
        <v>101.87694470397358</v>
      </c>
      <c r="N58" s="22">
        <f t="shared" si="0"/>
        <v>95.52925473116855</v>
      </c>
      <c r="O58" s="22">
        <f t="shared" si="0"/>
        <v>89.713897197691253</v>
      </c>
      <c r="P58" s="22">
        <f t="shared" si="0"/>
        <v>107.4439996904343</v>
      </c>
      <c r="Q58" s="22">
        <f t="shared" si="0"/>
        <v>123.05072333866774</v>
      </c>
      <c r="R58" s="22">
        <f t="shared" si="0"/>
        <v>123.5300465317126</v>
      </c>
      <c r="S58" s="22">
        <f t="shared" si="0"/>
        <v>134.52790832558134</v>
      </c>
      <c r="T58" s="22">
        <f t="shared" si="0"/>
        <v>130.60647875333822</v>
      </c>
      <c r="U58" s="22">
        <f t="shared" si="0"/>
        <v>136.66367225168554</v>
      </c>
      <c r="V58" s="22">
        <f t="shared" si="0"/>
        <v>134.51068378234297</v>
      </c>
      <c r="W58" s="22">
        <f t="shared" si="0"/>
        <v>129.48507200518725</v>
      </c>
      <c r="X58" s="22">
        <f t="shared" si="0"/>
        <v>129.59934360620122</v>
      </c>
      <c r="Y58" s="22">
        <f t="shared" si="0"/>
        <v>130.15453220612235</v>
      </c>
      <c r="Z58" s="22">
        <f t="shared" si="0"/>
        <v>134.22155215041727</v>
      </c>
      <c r="AA58" s="22">
        <f t="shared" si="0"/>
        <v>136.50011430893895</v>
      </c>
      <c r="AB58" s="22">
        <f t="shared" si="0"/>
        <v>128.78634863546083</v>
      </c>
      <c r="AC58" s="22">
        <f t="shared" si="0"/>
        <v>130.10830445204456</v>
      </c>
      <c r="AD58" s="22">
        <f t="shared" si="0"/>
        <v>130.8982093727073</v>
      </c>
      <c r="AE58" s="10" t="s">
        <v>97</v>
      </c>
    </row>
    <row r="59" spans="1:33" s="59" customFormat="1" ht="11.45" customHeight="1" x14ac:dyDescent="0.25"/>
    <row r="60" spans="1:33" s="59" customFormat="1" ht="11.45" customHeight="1" x14ac:dyDescent="0.25">
      <c r="A60" s="23" t="s">
        <v>102</v>
      </c>
    </row>
    <row r="61" spans="1:33" s="59" customFormat="1" ht="15" x14ac:dyDescent="0.25">
      <c r="A61" s="5" t="s">
        <v>94</v>
      </c>
      <c r="B61" s="4" t="s">
        <v>61</v>
      </c>
      <c r="C61" s="4" t="s">
        <v>62</v>
      </c>
      <c r="D61" s="4" t="s">
        <v>63</v>
      </c>
      <c r="E61" s="4" t="s">
        <v>64</v>
      </c>
      <c r="F61" s="4" t="s">
        <v>65</v>
      </c>
      <c r="G61" s="4" t="s">
        <v>66</v>
      </c>
      <c r="H61" s="4" t="s">
        <v>67</v>
      </c>
      <c r="I61" s="4" t="s">
        <v>68</v>
      </c>
      <c r="J61" s="4" t="s">
        <v>69</v>
      </c>
      <c r="K61" s="4" t="s">
        <v>70</v>
      </c>
      <c r="L61" s="4" t="s">
        <v>71</v>
      </c>
      <c r="M61" s="4" t="s">
        <v>72</v>
      </c>
      <c r="N61" s="4" t="s">
        <v>73</v>
      </c>
      <c r="O61" s="4" t="s">
        <v>74</v>
      </c>
      <c r="P61" s="4" t="s">
        <v>75</v>
      </c>
      <c r="Q61" s="4" t="s">
        <v>76</v>
      </c>
      <c r="R61" s="4" t="s">
        <v>77</v>
      </c>
      <c r="S61" s="4" t="s">
        <v>78</v>
      </c>
      <c r="T61" s="4" t="s">
        <v>79</v>
      </c>
      <c r="U61" s="4" t="s">
        <v>80</v>
      </c>
      <c r="V61" s="4" t="s">
        <v>81</v>
      </c>
      <c r="W61" s="4" t="s">
        <v>82</v>
      </c>
      <c r="X61" s="4" t="s">
        <v>83</v>
      </c>
      <c r="Y61" s="4" t="s">
        <v>84</v>
      </c>
      <c r="Z61" s="4" t="s">
        <v>85</v>
      </c>
      <c r="AA61" s="4" t="s">
        <v>86</v>
      </c>
      <c r="AB61" s="4" t="s">
        <v>87</v>
      </c>
      <c r="AC61" s="4" t="s">
        <v>88</v>
      </c>
      <c r="AD61" s="4" t="s">
        <v>89</v>
      </c>
      <c r="AE61" s="24" t="s">
        <v>109</v>
      </c>
      <c r="AF61" s="55" t="s">
        <v>110</v>
      </c>
      <c r="AG61" s="55" t="s">
        <v>111</v>
      </c>
    </row>
    <row r="62" spans="1:33" s="54" customFormat="1" ht="11.45" customHeight="1" x14ac:dyDescent="0.25">
      <c r="A62" s="56" t="s">
        <v>52</v>
      </c>
      <c r="B62" s="53">
        <f>B52/'industrie manu'!B52*100</f>
        <v>100</v>
      </c>
      <c r="C62" s="53">
        <f>C52/'industrie manu'!C52*100</f>
        <v>99.485688060794004</v>
      </c>
      <c r="D62" s="53">
        <f>D52/'industrie manu'!D52*100</f>
        <v>98.371765621174234</v>
      </c>
      <c r="E62" s="53">
        <f>E52/'industrie manu'!E52*100</f>
        <v>95.854101420413812</v>
      </c>
      <c r="F62" s="53">
        <f>F52/'industrie manu'!F52*100</f>
        <v>99.873104495225803</v>
      </c>
      <c r="G62" s="53">
        <f>G52/'industrie manu'!G52*100</f>
        <v>99.059722977541369</v>
      </c>
      <c r="H62" s="53">
        <f>H52/'industrie manu'!H52*100</f>
        <v>99.609716632342</v>
      </c>
      <c r="I62" s="53">
        <f>I52/'industrie manu'!I52*100</f>
        <v>102.22560614911198</v>
      </c>
      <c r="J62" s="53">
        <f>J52/'industrie manu'!J52*100</f>
        <v>113.11824172489533</v>
      </c>
      <c r="K62" s="53">
        <f>K52/'industrie manu'!K52*100</f>
        <v>119.09323174823432</v>
      </c>
      <c r="L62" s="53">
        <f>L52/'industrie manu'!L52*100</f>
        <v>119.99652554339757</v>
      </c>
      <c r="M62" s="53">
        <f>M52/'industrie manu'!M52*100</f>
        <v>122.01349232762486</v>
      </c>
      <c r="N62" s="53">
        <f>N52/'industrie manu'!N52*100</f>
        <v>119.48819315238393</v>
      </c>
      <c r="O62" s="53">
        <f>O52/'industrie manu'!O52*100</f>
        <v>115.86048043281923</v>
      </c>
      <c r="P62" s="53">
        <f>P52/'industrie manu'!P52*100</f>
        <v>119.16526790992039</v>
      </c>
      <c r="Q62" s="53">
        <f>Q52/'industrie manu'!Q52*100</f>
        <v>123.46544787247421</v>
      </c>
      <c r="R62" s="53">
        <f>R52/'industrie manu'!R52*100</f>
        <v>121.31441969781478</v>
      </c>
      <c r="S62" s="53">
        <f>S52/'industrie manu'!S52*100</f>
        <v>122.844162207951</v>
      </c>
      <c r="T62" s="53">
        <f>T52/'industrie manu'!T52*100</f>
        <v>120.93999689100792</v>
      </c>
      <c r="U62" s="53">
        <f>U52/'industrie manu'!U52*100</f>
        <v>126.12552812136435</v>
      </c>
      <c r="V62" s="53">
        <f>V52/'industrie manu'!V52*100</f>
        <v>123.00355628714519</v>
      </c>
      <c r="W62" s="53">
        <f>W52/'industrie manu'!W52*100</f>
        <v>121.74392365261045</v>
      </c>
      <c r="X62" s="53">
        <f>X52/'industrie manu'!X52*100</f>
        <v>119.6497080112546</v>
      </c>
      <c r="Y62" s="53">
        <f>Y52/'industrie manu'!Y52*100</f>
        <v>120.81061554835463</v>
      </c>
      <c r="Z62" s="53">
        <f>Z52/'industrie manu'!Z52*100</f>
        <v>118.85367176333932</v>
      </c>
      <c r="AA62" s="53">
        <f>AA52/'industrie manu'!AA52*100</f>
        <v>118.4074904315767</v>
      </c>
      <c r="AB62" s="53">
        <f>AB52/'industrie manu'!AB52*100</f>
        <v>118.13651452465336</v>
      </c>
      <c r="AC62" s="53">
        <f>AC52/'industrie manu'!AC52*100</f>
        <v>118.85727715162058</v>
      </c>
      <c r="AD62" s="53">
        <f>AD52/'industrie manu'!AD52*100</f>
        <v>126.16755851990642</v>
      </c>
      <c r="AE62" s="54">
        <f t="shared" ref="AE62:AE63" si="2">(AD62/B62)^(1/28)*100-100</f>
        <v>0.83360049965202165</v>
      </c>
      <c r="AF62" s="54">
        <f>(AD62/Q62)^(1/13)*100-100</f>
        <v>0.16667344159080244</v>
      </c>
      <c r="AG62" s="54">
        <f>(Q62/B62)^(1/15)*100-100</f>
        <v>1.4151947729949228</v>
      </c>
    </row>
    <row r="63" spans="1:33" s="59" customFormat="1" ht="11.45" customHeight="1" x14ac:dyDescent="0.25">
      <c r="A63" s="7" t="s">
        <v>53</v>
      </c>
      <c r="B63" s="24">
        <f>B53/'industrie manu'!B53*100</f>
        <v>100</v>
      </c>
      <c r="C63" s="24">
        <f>C53/'industrie manu'!C53*100</f>
        <v>98.128213681009285</v>
      </c>
      <c r="D63" s="24">
        <f>D53/'industrie manu'!D53*100</f>
        <v>92.219882552666959</v>
      </c>
      <c r="E63" s="24">
        <f>E53/'industrie manu'!E53*100</f>
        <v>86.853885491159318</v>
      </c>
      <c r="F63" s="24">
        <f>F53/'industrie manu'!F53*100</f>
        <v>86.934501344607114</v>
      </c>
      <c r="G63" s="24">
        <f>G53/'industrie manu'!G53*100</f>
        <v>91.758964622081535</v>
      </c>
      <c r="H63" s="24">
        <f>H53/'industrie manu'!H53*100</f>
        <v>90.244845235224219</v>
      </c>
      <c r="I63" s="24">
        <f>I53/'industrie manu'!I53*100</f>
        <v>89.057108768205097</v>
      </c>
      <c r="J63" s="24">
        <f>J53/'industrie manu'!J53*100</f>
        <v>93.935620528809665</v>
      </c>
      <c r="K63" s="24">
        <f>K53/'industrie manu'!K53*100</f>
        <v>99.510968897737797</v>
      </c>
      <c r="L63" s="24">
        <f>L53/'industrie manu'!L53*100</f>
        <v>96.70917956714348</v>
      </c>
      <c r="M63" s="24">
        <f>M53/'industrie manu'!M53*100</f>
        <v>91.607873908823237</v>
      </c>
      <c r="N63" s="24">
        <f>N53/'industrie manu'!N53*100</f>
        <v>94.371241398279324</v>
      </c>
      <c r="O63" s="24">
        <f>O53/'industrie manu'!O53*100</f>
        <v>90.364809879153256</v>
      </c>
      <c r="P63" s="24">
        <f>P53/'industrie manu'!P53*100</f>
        <v>100.66528862863547</v>
      </c>
      <c r="Q63" s="24">
        <f>Q53/'industrie manu'!Q53*100</f>
        <v>100.06860477473094</v>
      </c>
      <c r="R63" s="24">
        <f>R53/'industrie manu'!R53*100</f>
        <v>99.079573309438686</v>
      </c>
      <c r="S63" s="24">
        <f>S53/'industrie manu'!S53*100</f>
        <v>100.14754307617144</v>
      </c>
      <c r="T63" s="24">
        <f>T53/'industrie manu'!T53*100</f>
        <v>100.79520804622332</v>
      </c>
      <c r="U63" s="24">
        <f>U53/'industrie manu'!U53*100</f>
        <v>107.04799094360024</v>
      </c>
      <c r="V63" s="24">
        <f>V53/'industrie manu'!V53*100</f>
        <v>109.08403911625177</v>
      </c>
      <c r="W63" s="24">
        <f>W53/'industrie manu'!W53*100</f>
        <v>110.43329358308998</v>
      </c>
      <c r="X63" s="24">
        <f>X53/'industrie manu'!X53*100</f>
        <v>109.09033901814453</v>
      </c>
      <c r="Y63" s="24">
        <f>Y53/'industrie manu'!Y53*100</f>
        <v>109.67742183656397</v>
      </c>
      <c r="Z63" s="24">
        <f>Z53/'industrie manu'!Z53*100</f>
        <v>108.96418851103678</v>
      </c>
      <c r="AA63" s="24">
        <f>AA53/'industrie manu'!AA53*100</f>
        <v>108.60971415666381</v>
      </c>
      <c r="AB63" s="24">
        <f>AB53/'industrie manu'!AB53*100</f>
        <v>110.83783150480255</v>
      </c>
      <c r="AC63" s="24">
        <f>AC53/'industrie manu'!AC53*100</f>
        <v>108.26553095303181</v>
      </c>
      <c r="AD63" s="24">
        <f>AD53/'industrie manu'!AD53*100</f>
        <v>117.66468597984536</v>
      </c>
      <c r="AE63" s="54">
        <f t="shared" si="2"/>
        <v>0.5826506625663086</v>
      </c>
      <c r="AF63" s="54">
        <f t="shared" ref="AF63:AF68" si="3">(AD63/Q63)^(1/13)*100-100</f>
        <v>1.2538177935534236</v>
      </c>
      <c r="AG63" s="54">
        <f t="shared" ref="AG63:AG68" si="4">(Q63/B63)^(1/15)*100-100</f>
        <v>4.5721880155298322E-3</v>
      </c>
    </row>
    <row r="64" spans="1:33" s="59" customFormat="1" ht="11.45" customHeight="1" x14ac:dyDescent="0.25">
      <c r="A64" s="7" t="s">
        <v>54</v>
      </c>
      <c r="B64" s="24">
        <f>B54/'industrie manu'!B54*100</f>
        <v>100</v>
      </c>
      <c r="C64" s="24">
        <f>C54/'industrie manu'!C54*100</f>
        <v>102.4886062899852</v>
      </c>
      <c r="D64" s="24">
        <f>D54/'industrie manu'!D54*100</f>
        <v>105.38335626004279</v>
      </c>
      <c r="E64" s="24">
        <f>E54/'industrie manu'!E54*100</f>
        <v>98.000122535330618</v>
      </c>
      <c r="F64" s="24">
        <f>F54/'industrie manu'!F54*100</f>
        <v>105.83747944922237</v>
      </c>
      <c r="G64" s="24">
        <f>G54/'industrie manu'!G54*100</f>
        <v>97.868793367172159</v>
      </c>
      <c r="H64" s="24">
        <f>H54/'industrie manu'!H54*100</f>
        <v>95.040474631656522</v>
      </c>
      <c r="I64" s="24">
        <f>I54/'industrie manu'!I54*100</f>
        <v>107.32490348095895</v>
      </c>
      <c r="J64" s="24">
        <f>J54/'industrie manu'!J54*100</f>
        <v>140.81724176354976</v>
      </c>
      <c r="K64" s="24">
        <f>K54/'industrie manu'!K54*100</f>
        <v>170.79910208789812</v>
      </c>
      <c r="L64" s="24">
        <f>L54/'industrie manu'!L54*100</f>
        <v>170.35448298024255</v>
      </c>
      <c r="M64" s="24">
        <f>M54/'industrie manu'!M54*100</f>
        <v>177.35304784981736</v>
      </c>
      <c r="N64" s="24">
        <f>N54/'industrie manu'!N54*100</f>
        <v>164.84556118409057</v>
      </c>
      <c r="O64" s="24">
        <f>O54/'industrie manu'!O54*100</f>
        <v>155.4967111938995</v>
      </c>
      <c r="P64" s="24">
        <f>P54/'industrie manu'!P54*100</f>
        <v>175.85734427152352</v>
      </c>
      <c r="Q64" s="24">
        <f>Q54/'industrie manu'!Q54*100</f>
        <v>174.60773011159606</v>
      </c>
      <c r="R64" s="24">
        <f>R54/'industrie manu'!R54*100</f>
        <v>171.25488560762869</v>
      </c>
      <c r="S64" s="24">
        <f>S54/'industrie manu'!S54*100</f>
        <v>172.83970129295622</v>
      </c>
      <c r="T64" s="24">
        <f>T54/'industrie manu'!T54*100</f>
        <v>157.87112349012119</v>
      </c>
      <c r="U64" s="24">
        <f>U54/'industrie manu'!U54*100</f>
        <v>165.46526911885402</v>
      </c>
      <c r="V64" s="24">
        <f>V54/'industrie manu'!V54*100</f>
        <v>165.1091893468859</v>
      </c>
      <c r="W64" s="24">
        <f>W54/'industrie manu'!W54*100</f>
        <v>167.0284333380373</v>
      </c>
      <c r="X64" s="24">
        <f>X54/'industrie manu'!X54*100</f>
        <v>161.11664359442702</v>
      </c>
      <c r="Y64" s="24">
        <f>Y54/'industrie manu'!Y54*100</f>
        <v>171.05651622929375</v>
      </c>
      <c r="Z64" s="24">
        <f>Z54/'industrie manu'!Z54*100</f>
        <v>168.63578014725474</v>
      </c>
      <c r="AA64" s="24">
        <f>AA54/'industrie manu'!AA54*100</f>
        <v>164.39989962843353</v>
      </c>
      <c r="AB64" s="24">
        <f>AB54/'industrie manu'!AB54*100</f>
        <v>168.35033038631687</v>
      </c>
      <c r="AC64" s="24">
        <f>AC54/'industrie manu'!AC54*100</f>
        <v>166.2926499290817</v>
      </c>
      <c r="AD64" s="24">
        <f>AD54/'industrie manu'!AD54*100</f>
        <v>168.16596697637343</v>
      </c>
      <c r="AE64" s="54">
        <f>(AD64/B64)^(1/28)*100-100</f>
        <v>1.8736989495524199</v>
      </c>
      <c r="AF64" s="54">
        <f t="shared" si="3"/>
        <v>-0.28874022790861886</v>
      </c>
      <c r="AG64" s="54">
        <f t="shared" si="4"/>
        <v>3.7857108967348978</v>
      </c>
    </row>
    <row r="65" spans="1:33" s="59" customFormat="1" ht="11.45" customHeight="1" x14ac:dyDescent="0.25">
      <c r="A65" s="7" t="s">
        <v>55</v>
      </c>
      <c r="B65" s="24">
        <f>B55/'industrie manu'!B55*100</f>
        <v>100</v>
      </c>
      <c r="C65" s="24">
        <f>C55/'industrie manu'!C55*100</f>
        <v>96.660624637079877</v>
      </c>
      <c r="D65" s="24">
        <f>D55/'industrie manu'!D55*100</f>
        <v>95.992360724754903</v>
      </c>
      <c r="E65" s="24">
        <f>E55/'industrie manu'!E55*100</f>
        <v>91.562861642853605</v>
      </c>
      <c r="F65" s="24">
        <f>F55/'industrie manu'!F55*100</f>
        <v>84.438514061017713</v>
      </c>
      <c r="G65" s="24">
        <f>G55/'industrie manu'!G55*100</f>
        <v>81.619508583689935</v>
      </c>
      <c r="H65" s="24">
        <f>H55/'industrie manu'!H55*100</f>
        <v>85.451415317589692</v>
      </c>
      <c r="I65" s="24">
        <f>I55/'industrie manu'!I55*100</f>
        <v>83.881387011476249</v>
      </c>
      <c r="J65" s="24">
        <f>J55/'industrie manu'!J55*100</f>
        <v>82.248153062332392</v>
      </c>
      <c r="K65" s="24">
        <f>K55/'industrie manu'!K55*100</f>
        <v>78.362586088929675</v>
      </c>
      <c r="L65" s="24">
        <f>L55/'industrie manu'!L55*100</f>
        <v>72.037790320144495</v>
      </c>
      <c r="M65" s="24">
        <f>M55/'industrie manu'!M55*100</f>
        <v>68.952808789414945</v>
      </c>
      <c r="N65" s="24">
        <f>N55/'industrie manu'!N55*100</f>
        <v>71.344713232593321</v>
      </c>
      <c r="O65" s="24">
        <f>O55/'industrie manu'!O55*100</f>
        <v>70.75743990385439</v>
      </c>
      <c r="P65" s="24">
        <f>P55/'industrie manu'!P55*100</f>
        <v>80.486652563145185</v>
      </c>
      <c r="Q65" s="24">
        <f>Q55/'industrie manu'!Q55*100</f>
        <v>62.670709224391594</v>
      </c>
      <c r="R65" s="24">
        <f>R55/'industrie manu'!R55*100</f>
        <v>61.288220208545738</v>
      </c>
      <c r="S65" s="24">
        <f>S55/'industrie manu'!S55*100</f>
        <v>68.345137921991736</v>
      </c>
      <c r="T65" s="24">
        <f>T55/'industrie manu'!T55*100</f>
        <v>63.721307255015326</v>
      </c>
      <c r="U65" s="24">
        <f>U55/'industrie manu'!U55*100</f>
        <v>72.672674562274622</v>
      </c>
      <c r="V65" s="24">
        <f>V55/'industrie manu'!V55*100</f>
        <v>78.863924652849391</v>
      </c>
      <c r="W65" s="24">
        <f>W55/'industrie manu'!W55*100</f>
        <v>78.997566293631863</v>
      </c>
      <c r="X65" s="24">
        <f>X55/'industrie manu'!X55*100</f>
        <v>83.264275978522576</v>
      </c>
      <c r="Y65" s="24">
        <f>Y55/'industrie manu'!Y55*100</f>
        <v>85.021647461806552</v>
      </c>
      <c r="Z65" s="24">
        <f>Z55/'industrie manu'!Z55*100</f>
        <v>84.669109538823847</v>
      </c>
      <c r="AA65" s="24">
        <f>AA55/'industrie manu'!AA55*100</f>
        <v>79.406569741552786</v>
      </c>
      <c r="AB65" s="24">
        <f>AB55/'industrie manu'!AB55*100</f>
        <v>81.327908997073024</v>
      </c>
      <c r="AC65" s="24">
        <f>AC55/'industrie manu'!AC55*100</f>
        <v>88.611142612470687</v>
      </c>
      <c r="AD65" s="24">
        <f>AD55/'industrie manu'!AD55*100</f>
        <v>116.57871859443605</v>
      </c>
      <c r="AE65" s="54">
        <f t="shared" ref="AE65:AE68" si="5">(AD65/B65)^(1/28)*100-100</f>
        <v>0.54934825306962409</v>
      </c>
      <c r="AF65" s="54">
        <f t="shared" si="3"/>
        <v>4.8902147191182621</v>
      </c>
      <c r="AG65" s="54">
        <f t="shared" si="4"/>
        <v>-3.0671517848267911</v>
      </c>
    </row>
    <row r="66" spans="1:33" s="54" customFormat="1" ht="11.45" customHeight="1" x14ac:dyDescent="0.25">
      <c r="A66" s="56" t="s">
        <v>56</v>
      </c>
      <c r="B66" s="53">
        <f>B56/'industrie manu'!B56*100</f>
        <v>100</v>
      </c>
      <c r="C66" s="53">
        <f>C56/'industrie manu'!C56*100</f>
        <v>101.45382927714756</v>
      </c>
      <c r="D66" s="53">
        <f>D56/'industrie manu'!D56*100</f>
        <v>102.63004953464932</v>
      </c>
      <c r="E66" s="53">
        <f>E56/'industrie manu'!E56*100</f>
        <v>100.42416033420749</v>
      </c>
      <c r="F66" s="53">
        <f>F56/'industrie manu'!F56*100</f>
        <v>103.53382582605701</v>
      </c>
      <c r="G66" s="53">
        <f>G56/'industrie manu'!G56*100</f>
        <v>107.2211572741476</v>
      </c>
      <c r="H66" s="53">
        <f>H56/'industrie manu'!H56*100</f>
        <v>104.28858949230475</v>
      </c>
      <c r="I66" s="53">
        <f>I56/'industrie manu'!I56*100</f>
        <v>103.13829286431759</v>
      </c>
      <c r="J66" s="53">
        <f>J56/'industrie manu'!J56*100</f>
        <v>104.69216033138559</v>
      </c>
      <c r="K66" s="53">
        <f>K56/'industrie manu'!K56*100</f>
        <v>109.7297708270671</v>
      </c>
      <c r="L66" s="53">
        <f>L56/'industrie manu'!L56*100</f>
        <v>116.4095492137223</v>
      </c>
      <c r="M66" s="53">
        <f>M56/'industrie manu'!M56*100</f>
        <v>129.9511918948275</v>
      </c>
      <c r="N66" s="53">
        <f>N56/'industrie manu'!N56*100</f>
        <v>124.71370377943411</v>
      </c>
      <c r="O66" s="53">
        <f>O56/'industrie manu'!O56*100</f>
        <v>116.48769360912861</v>
      </c>
      <c r="P66" s="53">
        <f>P56/'industrie manu'!P56*100</f>
        <v>115.29078599213334</v>
      </c>
      <c r="Q66" s="53">
        <f>Q56/'industrie manu'!Q56*100</f>
        <v>137.80511981498594</v>
      </c>
      <c r="R66" s="53">
        <f>R56/'industrie manu'!R56*100</f>
        <v>125.02644988206701</v>
      </c>
      <c r="S66" s="53">
        <f>S56/'industrie manu'!S56*100</f>
        <v>120.63148928297733</v>
      </c>
      <c r="T66" s="53">
        <f>T56/'industrie manu'!T56*100</f>
        <v>126.014819204495</v>
      </c>
      <c r="U66" s="53">
        <f>U56/'industrie manu'!U56*100</f>
        <v>129.03015489587841</v>
      </c>
      <c r="V66" s="53">
        <f>V56/'industrie manu'!V56*100</f>
        <v>126.41683108542637</v>
      </c>
      <c r="W66" s="53">
        <f>W56/'industrie manu'!W56*100</f>
        <v>125.7502307560558</v>
      </c>
      <c r="X66" s="53">
        <f>X56/'industrie manu'!X56*100</f>
        <v>117.52866683940771</v>
      </c>
      <c r="Y66" s="53">
        <f>Y56/'industrie manu'!Y56*100</f>
        <v>119.44012681485205</v>
      </c>
      <c r="Z66" s="53">
        <f>Z56/'industrie manu'!Z56*100</f>
        <v>111.71034171246012</v>
      </c>
      <c r="AA66" s="53">
        <f>AA56/'industrie manu'!AA56*100</f>
        <v>117.5487170500312</v>
      </c>
      <c r="AB66" s="53">
        <f>AB56/'industrie manu'!AB56*100</f>
        <v>117.11698471569028</v>
      </c>
      <c r="AC66" s="53">
        <f>AC56/'industrie manu'!AC56*100</f>
        <v>104.15674181521975</v>
      </c>
      <c r="AD66" s="53">
        <f>AD56/'industrie manu'!AD56*100</f>
        <v>83.226692697470085</v>
      </c>
      <c r="AE66" s="54">
        <f t="shared" si="5"/>
        <v>-0.65357649374143989</v>
      </c>
      <c r="AF66" s="59">
        <f t="shared" si="3"/>
        <v>-3.8047478831627188</v>
      </c>
      <c r="AG66" s="59">
        <f t="shared" si="4"/>
        <v>2.1608168733542499</v>
      </c>
    </row>
    <row r="67" spans="1:33" s="59" customFormat="1" ht="11.45" customHeight="1" x14ac:dyDescent="0.25">
      <c r="A67" s="7" t="s">
        <v>57</v>
      </c>
      <c r="B67" s="24">
        <f>B57/'industrie manu'!B57*100</f>
        <v>100</v>
      </c>
      <c r="C67" s="24">
        <f>C57/'industrie manu'!C57*100</f>
        <v>97.473566221273103</v>
      </c>
      <c r="D67" s="24">
        <f>D57/'industrie manu'!D57*100</f>
        <v>89.379236869541188</v>
      </c>
      <c r="E67" s="24">
        <f>E57/'industrie manu'!E57*100</f>
        <v>99.37784994851269</v>
      </c>
      <c r="F67" s="24">
        <f>F57/'industrie manu'!F57*100</f>
        <v>109.086758695052</v>
      </c>
      <c r="G67" s="24">
        <f>G57/'industrie manu'!G57*100</f>
        <v>111.8493136357593</v>
      </c>
      <c r="H67" s="24">
        <f>H57/'industrie manu'!H57*100</f>
        <v>118.95308422332789</v>
      </c>
      <c r="I67" s="24">
        <f>I57/'industrie manu'!I57*100</f>
        <v>120.23064018727057</v>
      </c>
      <c r="J67" s="24">
        <f>J57/'industrie manu'!J57*100</f>
        <v>129.69918765648401</v>
      </c>
      <c r="K67" s="24">
        <f>K57/'industrie manu'!K57*100</f>
        <v>125.80380969334408</v>
      </c>
      <c r="L67" s="24">
        <f>L57/'industrie manu'!L57*100</f>
        <v>126.44991297507661</v>
      </c>
      <c r="M67" s="24">
        <f>M57/'industrie manu'!M57*100</f>
        <v>125.9648820380971</v>
      </c>
      <c r="N67" s="24">
        <f>N57/'industrie manu'!N57*100</f>
        <v>128.41702029571223</v>
      </c>
      <c r="O67" s="24">
        <f>O57/'industrie manu'!O57*100</f>
        <v>125.64584607977449</v>
      </c>
      <c r="P67" s="24">
        <f>P57/'industrie manu'!P57*100</f>
        <v>109.7620010710382</v>
      </c>
      <c r="Q67" s="24">
        <f>Q57/'industrie manu'!Q57*100</f>
        <v>113.20309473499415</v>
      </c>
      <c r="R67" s="24">
        <f>R57/'industrie manu'!R57*100</f>
        <v>114.72894730404342</v>
      </c>
      <c r="S67" s="24">
        <f>S57/'industrie manu'!S57*100</f>
        <v>112.55756854039656</v>
      </c>
      <c r="T67" s="24">
        <f>T57/'industrie manu'!T57*100</f>
        <v>120.12031879334512</v>
      </c>
      <c r="U67" s="24">
        <f>U57/'industrie manu'!U57*100</f>
        <v>124.9027657386581</v>
      </c>
      <c r="V67" s="24">
        <f>V57/'industrie manu'!V57*100</f>
        <v>121.86886457089486</v>
      </c>
      <c r="W67" s="24">
        <f>W57/'industrie manu'!W57*100</f>
        <v>115.58209264005296</v>
      </c>
      <c r="X67" s="24">
        <f>X57/'industrie manu'!X57*100</f>
        <v>111.81457001132775</v>
      </c>
      <c r="Y67" s="24">
        <f>Y57/'industrie manu'!Y57*100</f>
        <v>110.54033315445804</v>
      </c>
      <c r="Z67" s="24">
        <f>Z57/'industrie manu'!Z57*100</f>
        <v>110.33872502108734</v>
      </c>
      <c r="AA67" s="24">
        <f>AA57/'industrie manu'!AA57*100</f>
        <v>106.99181131676869</v>
      </c>
      <c r="AB67" s="24">
        <f>AB57/'industrie manu'!AB57*100</f>
        <v>101.5748536989324</v>
      </c>
      <c r="AC67" s="24">
        <f>AC57/'industrie manu'!AC57*100</f>
        <v>111.91446726866997</v>
      </c>
      <c r="AD67" s="24">
        <f>AD57/'industrie manu'!AD57*100</f>
        <v>135.77303638726096</v>
      </c>
      <c r="AE67" s="54">
        <f t="shared" si="5"/>
        <v>1.0981807020082215</v>
      </c>
      <c r="AF67" s="54">
        <f t="shared" si="3"/>
        <v>1.4082946277337811</v>
      </c>
      <c r="AG67" s="54">
        <f t="shared" si="4"/>
        <v>0.83018251456590519</v>
      </c>
    </row>
    <row r="68" spans="1:33" s="59" customFormat="1" ht="11.45" customHeight="1" x14ac:dyDescent="0.25">
      <c r="A68" s="7" t="s">
        <v>58</v>
      </c>
      <c r="B68" s="24">
        <f>B58/'industrie manu'!B58*100</f>
        <v>100</v>
      </c>
      <c r="C68" s="24">
        <f>C58/'industrie manu'!C58*100</f>
        <v>99.762797875077624</v>
      </c>
      <c r="D68" s="24">
        <f>D58/'industrie manu'!D58*100</f>
        <v>97.040047627210683</v>
      </c>
      <c r="E68" s="24">
        <f>E58/'industrie manu'!E58*100</f>
        <v>92.533270231157957</v>
      </c>
      <c r="F68" s="24">
        <f>F58/'industrie manu'!F58*100</f>
        <v>96.650747759740753</v>
      </c>
      <c r="G68" s="24">
        <f>G58/'industrie manu'!G58*100</f>
        <v>99.232114964488389</v>
      </c>
      <c r="H68" s="24">
        <f>H58/'industrie manu'!H58*100</f>
        <v>104.49985129492447</v>
      </c>
      <c r="I68" s="24">
        <f>I58/'industrie manu'!I58*100</f>
        <v>107.32461316043629</v>
      </c>
      <c r="J68" s="24">
        <f>J58/'industrie manu'!J58*100</f>
        <v>111.24916852895564</v>
      </c>
      <c r="K68" s="24">
        <f>K58/'industrie manu'!K58*100</f>
        <v>109.59991099970861</v>
      </c>
      <c r="L68" s="24">
        <f>L58/'industrie manu'!L58*100</f>
        <v>111.5152400179575</v>
      </c>
      <c r="M68" s="24">
        <f>M58/'industrie manu'!M58*100</f>
        <v>104.7732076220552</v>
      </c>
      <c r="N68" s="24">
        <f>N58/'industrie manu'!N58*100</f>
        <v>97.307371466950627</v>
      </c>
      <c r="O68" s="24">
        <f>O58/'industrie manu'!O58*100</f>
        <v>91.090251926025871</v>
      </c>
      <c r="P68" s="24">
        <f>P58/'industrie manu'!P58*100</f>
        <v>110.53534689382714</v>
      </c>
      <c r="Q68" s="24">
        <f>Q58/'industrie manu'!Q58*100</f>
        <v>130.41273233313012</v>
      </c>
      <c r="R68" s="24">
        <f>R58/'industrie manu'!R58*100</f>
        <v>130.42296536583359</v>
      </c>
      <c r="S68" s="24">
        <f>S58/'industrie manu'!S58*100</f>
        <v>141.44668814513724</v>
      </c>
      <c r="T68" s="24">
        <f>T58/'industrie manu'!T58*100</f>
        <v>140.98048083792582</v>
      </c>
      <c r="U68" s="24">
        <f>U58/'industrie manu'!U58*100</f>
        <v>147.51202441617451</v>
      </c>
      <c r="V68" s="24">
        <f>V58/'industrie manu'!V58*100</f>
        <v>135.78623237773039</v>
      </c>
      <c r="W68" s="24">
        <f>W58/'industrie manu'!W58*100</f>
        <v>128.97869019588404</v>
      </c>
      <c r="X68" s="24">
        <f>X58/'industrie manu'!X58*100</f>
        <v>128.93281056207024</v>
      </c>
      <c r="Y68" s="24">
        <f>Y58/'industrie manu'!Y58*100</f>
        <v>128.15518795898873</v>
      </c>
      <c r="Z68" s="24">
        <f>Z58/'industrie manu'!Z58*100</f>
        <v>129.71736008222771</v>
      </c>
      <c r="AA68" s="24">
        <f>AA58/'industrie manu'!AA58*100</f>
        <v>130.81746193436138</v>
      </c>
      <c r="AB68" s="24">
        <f>AB58/'industrie manu'!AB58*100</f>
        <v>122.61517772484025</v>
      </c>
      <c r="AC68" s="24">
        <f>AC58/'industrie manu'!AC58*100</f>
        <v>121.16231751435571</v>
      </c>
      <c r="AD68" s="24">
        <f>AD58/'industrie manu'!AD58*100</f>
        <v>107.32156412238987</v>
      </c>
      <c r="AE68" s="54">
        <f t="shared" si="5"/>
        <v>0.25267373280703964</v>
      </c>
      <c r="AF68" s="59">
        <f t="shared" si="3"/>
        <v>-1.4878564287860314</v>
      </c>
      <c r="AG68" s="59">
        <f t="shared" si="4"/>
        <v>1.7859887196305664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C491-2D35-4BCF-B75B-F866F6C95F9B}">
  <dimension ref="A1:AG124"/>
  <sheetViews>
    <sheetView topLeftCell="A78" workbookViewId="0">
      <selection activeCell="Q106" sqref="Q106"/>
    </sheetView>
  </sheetViews>
  <sheetFormatPr baseColWidth="10" defaultColWidth="9.140625" defaultRowHeight="11.45" customHeight="1" x14ac:dyDescent="0.25"/>
  <cols>
    <col min="1" max="1" width="29.85546875" style="59" customWidth="1"/>
    <col min="2" max="31" width="10" style="59" customWidth="1"/>
    <col min="32" max="16384" width="9.140625" style="59"/>
  </cols>
  <sheetData>
    <row r="1" spans="1:31" ht="15" x14ac:dyDescent="0.25">
      <c r="A1" s="3" t="s">
        <v>91</v>
      </c>
    </row>
    <row r="2" spans="1:31" ht="15" x14ac:dyDescent="0.25">
      <c r="A2" s="3" t="s">
        <v>92</v>
      </c>
      <c r="B2" s="1" t="s">
        <v>0</v>
      </c>
    </row>
    <row r="3" spans="1:31" ht="15" x14ac:dyDescent="0.25">
      <c r="A3" s="3" t="s">
        <v>93</v>
      </c>
      <c r="B3" s="3" t="s">
        <v>6</v>
      </c>
    </row>
    <row r="5" spans="1:31" ht="15" x14ac:dyDescent="0.25">
      <c r="A5" s="1" t="s">
        <v>12</v>
      </c>
      <c r="C5" s="3" t="s">
        <v>17</v>
      </c>
    </row>
    <row r="6" spans="1:31" ht="15" x14ac:dyDescent="0.25">
      <c r="A6" s="1" t="s">
        <v>13</v>
      </c>
      <c r="C6" s="3" t="s">
        <v>18</v>
      </c>
    </row>
    <row r="7" spans="1:31" ht="15" x14ac:dyDescent="0.25">
      <c r="A7" s="1" t="s">
        <v>14</v>
      </c>
      <c r="C7" s="3" t="s">
        <v>30</v>
      </c>
    </row>
    <row r="8" spans="1:31" ht="15" x14ac:dyDescent="0.25">
      <c r="A8" s="1" t="s">
        <v>15</v>
      </c>
      <c r="C8" s="3" t="s">
        <v>20</v>
      </c>
    </row>
    <row r="10" spans="1:31" ht="15" x14ac:dyDescent="0.25">
      <c r="A10" s="5" t="s">
        <v>94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65</v>
      </c>
      <c r="G10" s="4" t="s">
        <v>66</v>
      </c>
      <c r="H10" s="4" t="s">
        <v>67</v>
      </c>
      <c r="I10" s="4" t="s">
        <v>68</v>
      </c>
      <c r="J10" s="4" t="s">
        <v>69</v>
      </c>
      <c r="K10" s="4" t="s">
        <v>70</v>
      </c>
      <c r="L10" s="4" t="s">
        <v>71</v>
      </c>
      <c r="M10" s="4" t="s">
        <v>72</v>
      </c>
      <c r="N10" s="4" t="s">
        <v>73</v>
      </c>
      <c r="O10" s="4" t="s">
        <v>74</v>
      </c>
      <c r="P10" s="4" t="s">
        <v>75</v>
      </c>
      <c r="Q10" s="4" t="s">
        <v>76</v>
      </c>
      <c r="R10" s="4" t="s">
        <v>77</v>
      </c>
      <c r="S10" s="4" t="s">
        <v>78</v>
      </c>
      <c r="T10" s="4" t="s">
        <v>79</v>
      </c>
      <c r="U10" s="4" t="s">
        <v>80</v>
      </c>
      <c r="V10" s="4" t="s">
        <v>81</v>
      </c>
      <c r="W10" s="4" t="s">
        <v>82</v>
      </c>
      <c r="X10" s="4" t="s">
        <v>83</v>
      </c>
      <c r="Y10" s="4" t="s">
        <v>84</v>
      </c>
      <c r="Z10" s="4" t="s">
        <v>85</v>
      </c>
      <c r="AA10" s="4" t="s">
        <v>86</v>
      </c>
      <c r="AB10" s="4" t="s">
        <v>87</v>
      </c>
      <c r="AC10" s="4" t="s">
        <v>88</v>
      </c>
      <c r="AD10" s="4" t="s">
        <v>89</v>
      </c>
      <c r="AE10" s="4" t="s">
        <v>90</v>
      </c>
    </row>
    <row r="11" spans="1:31" ht="15" x14ac:dyDescent="0.25">
      <c r="A11" s="6" t="s">
        <v>95</v>
      </c>
      <c r="B11" s="8" t="s">
        <v>96</v>
      </c>
      <c r="C11" s="8" t="s">
        <v>96</v>
      </c>
      <c r="D11" s="8" t="s">
        <v>96</v>
      </c>
      <c r="E11" s="8" t="s">
        <v>96</v>
      </c>
      <c r="F11" s="8" t="s">
        <v>96</v>
      </c>
      <c r="G11" s="8" t="s">
        <v>96</v>
      </c>
      <c r="H11" s="8" t="s">
        <v>96</v>
      </c>
      <c r="I11" s="8" t="s">
        <v>96</v>
      </c>
      <c r="J11" s="8" t="s">
        <v>96</v>
      </c>
      <c r="K11" s="8" t="s">
        <v>96</v>
      </c>
      <c r="L11" s="8" t="s">
        <v>96</v>
      </c>
      <c r="M11" s="8" t="s">
        <v>96</v>
      </c>
      <c r="N11" s="8" t="s">
        <v>96</v>
      </c>
      <c r="O11" s="8" t="s">
        <v>96</v>
      </c>
      <c r="P11" s="8" t="s">
        <v>96</v>
      </c>
      <c r="Q11" s="8" t="s">
        <v>96</v>
      </c>
      <c r="R11" s="8" t="s">
        <v>96</v>
      </c>
      <c r="S11" s="8" t="s">
        <v>96</v>
      </c>
      <c r="T11" s="8" t="s">
        <v>96</v>
      </c>
      <c r="U11" s="8" t="s">
        <v>96</v>
      </c>
      <c r="V11" s="8" t="s">
        <v>96</v>
      </c>
      <c r="W11" s="8" t="s">
        <v>96</v>
      </c>
      <c r="X11" s="8" t="s">
        <v>96</v>
      </c>
      <c r="Y11" s="8" t="s">
        <v>96</v>
      </c>
      <c r="Z11" s="8" t="s">
        <v>96</v>
      </c>
      <c r="AA11" s="8" t="s">
        <v>96</v>
      </c>
      <c r="AB11" s="8" t="s">
        <v>96</v>
      </c>
      <c r="AC11" s="8" t="s">
        <v>96</v>
      </c>
      <c r="AD11" s="8" t="s">
        <v>96</v>
      </c>
      <c r="AE11" s="8" t="s">
        <v>96</v>
      </c>
    </row>
    <row r="12" spans="1:31" ht="15" x14ac:dyDescent="0.25">
      <c r="A12" s="7" t="s">
        <v>52</v>
      </c>
      <c r="B12" s="17">
        <v>276565.3</v>
      </c>
      <c r="C12" s="17">
        <v>288713.90000000002</v>
      </c>
      <c r="D12" s="17">
        <v>290670.3</v>
      </c>
      <c r="E12" s="17">
        <v>296436.40000000002</v>
      </c>
      <c r="F12" s="17">
        <v>323559.59999999998</v>
      </c>
      <c r="G12" s="17">
        <v>332830.40000000002</v>
      </c>
      <c r="H12" s="21">
        <v>344027</v>
      </c>
      <c r="I12" s="17">
        <v>357046.4</v>
      </c>
      <c r="J12" s="17">
        <v>381494.3</v>
      </c>
      <c r="K12" s="17">
        <v>413080.9</v>
      </c>
      <c r="L12" s="17">
        <v>431530.1</v>
      </c>
      <c r="M12" s="17">
        <v>451645.4</v>
      </c>
      <c r="N12" s="17">
        <v>478027.9</v>
      </c>
      <c r="O12" s="21">
        <v>477784</v>
      </c>
      <c r="P12" s="17">
        <v>492255.1</v>
      </c>
      <c r="Q12" s="17">
        <v>514123.1</v>
      </c>
      <c r="R12" s="17">
        <v>517913.9</v>
      </c>
      <c r="S12" s="17">
        <v>523115.8</v>
      </c>
      <c r="T12" s="17">
        <v>520605.3</v>
      </c>
      <c r="U12" s="17">
        <v>542444.30000000005</v>
      </c>
      <c r="V12" s="21">
        <v>552324</v>
      </c>
      <c r="W12" s="17">
        <v>545011.30000000005</v>
      </c>
      <c r="X12" s="17">
        <v>540012.9</v>
      </c>
      <c r="Y12" s="21">
        <v>553162</v>
      </c>
      <c r="Z12" s="17">
        <v>560460.19999999995</v>
      </c>
      <c r="AA12" s="17">
        <v>571343.1</v>
      </c>
      <c r="AB12" s="17">
        <v>602453.80000000005</v>
      </c>
      <c r="AC12" s="17">
        <v>639229.80000000005</v>
      </c>
      <c r="AD12" s="17">
        <v>711318.1</v>
      </c>
      <c r="AE12" s="10" t="s">
        <v>97</v>
      </c>
    </row>
    <row r="13" spans="1:31" ht="15" x14ac:dyDescent="0.25">
      <c r="A13" s="7" t="s">
        <v>53</v>
      </c>
      <c r="B13" s="16">
        <v>12608.8</v>
      </c>
      <c r="C13" s="16">
        <v>12327.2</v>
      </c>
      <c r="D13" s="20">
        <v>11850</v>
      </c>
      <c r="E13" s="16">
        <v>11628.4</v>
      </c>
      <c r="F13" s="16">
        <v>13119.2</v>
      </c>
      <c r="G13" s="16">
        <v>14195.2</v>
      </c>
      <c r="H13" s="16">
        <v>13724.2</v>
      </c>
      <c r="I13" s="16">
        <v>14477.2</v>
      </c>
      <c r="J13" s="16">
        <v>13664.5</v>
      </c>
      <c r="K13" s="16">
        <v>15272.5</v>
      </c>
      <c r="L13" s="16">
        <v>15393.4</v>
      </c>
      <c r="M13" s="16">
        <v>16095.6</v>
      </c>
      <c r="N13" s="16">
        <v>15967.8</v>
      </c>
      <c r="O13" s="16">
        <v>14684.1</v>
      </c>
      <c r="P13" s="16">
        <v>17990.7</v>
      </c>
      <c r="Q13" s="16">
        <v>19189.400000000001</v>
      </c>
      <c r="R13" s="16">
        <v>18816.599999999999</v>
      </c>
      <c r="S13" s="16">
        <v>21077.200000000001</v>
      </c>
      <c r="T13" s="16">
        <v>20322.099999999999</v>
      </c>
      <c r="U13" s="16">
        <v>22359.3</v>
      </c>
      <c r="V13" s="16">
        <v>23793.599999999999</v>
      </c>
      <c r="W13" s="16">
        <v>24649.200000000001</v>
      </c>
      <c r="X13" s="16">
        <v>25627.5</v>
      </c>
      <c r="Y13" s="16">
        <v>26514.7</v>
      </c>
      <c r="Z13" s="16">
        <v>27592.7</v>
      </c>
      <c r="AA13" s="16">
        <v>26747.3</v>
      </c>
      <c r="AB13" s="16">
        <v>28834.5</v>
      </c>
      <c r="AC13" s="16">
        <v>29482.6</v>
      </c>
      <c r="AD13" s="16">
        <v>32401.1</v>
      </c>
      <c r="AE13" s="9" t="s">
        <v>97</v>
      </c>
    </row>
    <row r="14" spans="1:31" ht="15" x14ac:dyDescent="0.25">
      <c r="A14" s="7" t="s">
        <v>54</v>
      </c>
      <c r="B14" s="17">
        <v>81095.3</v>
      </c>
      <c r="C14" s="17">
        <v>84003.1</v>
      </c>
      <c r="D14" s="17">
        <v>84374.3</v>
      </c>
      <c r="E14" s="17">
        <v>81527.7</v>
      </c>
      <c r="F14" s="21">
        <v>94904</v>
      </c>
      <c r="G14" s="21">
        <v>81120</v>
      </c>
      <c r="H14" s="21">
        <v>83222</v>
      </c>
      <c r="I14" s="21">
        <v>90726</v>
      </c>
      <c r="J14" s="21">
        <v>101168</v>
      </c>
      <c r="K14" s="21">
        <v>114215</v>
      </c>
      <c r="L14" s="21">
        <v>112020</v>
      </c>
      <c r="M14" s="21">
        <v>111765</v>
      </c>
      <c r="N14" s="21">
        <v>105857</v>
      </c>
      <c r="O14" s="21">
        <v>98170</v>
      </c>
      <c r="P14" s="21">
        <v>110738</v>
      </c>
      <c r="Q14" s="21">
        <v>115342</v>
      </c>
      <c r="R14" s="21">
        <v>118838</v>
      </c>
      <c r="S14" s="21">
        <v>121882</v>
      </c>
      <c r="T14" s="21">
        <v>119272</v>
      </c>
      <c r="U14" s="21">
        <v>120133</v>
      </c>
      <c r="V14" s="21">
        <v>124875</v>
      </c>
      <c r="W14" s="21">
        <v>122304</v>
      </c>
      <c r="X14" s="21">
        <v>121275</v>
      </c>
      <c r="Y14" s="21">
        <v>120412</v>
      </c>
      <c r="Z14" s="21">
        <v>125959</v>
      </c>
      <c r="AA14" s="21">
        <v>128361</v>
      </c>
      <c r="AB14" s="21">
        <v>139398</v>
      </c>
      <c r="AC14" s="21">
        <v>133206</v>
      </c>
      <c r="AD14" s="21">
        <v>142440</v>
      </c>
      <c r="AE14" s="21">
        <v>145077</v>
      </c>
    </row>
    <row r="15" spans="1:31" ht="15" x14ac:dyDescent="0.25">
      <c r="A15" s="7" t="s">
        <v>55</v>
      </c>
      <c r="B15" s="16">
        <v>20458.3</v>
      </c>
      <c r="C15" s="16">
        <v>21653.8</v>
      </c>
      <c r="D15" s="20">
        <v>22321</v>
      </c>
      <c r="E15" s="16">
        <v>23148.9</v>
      </c>
      <c r="F15" s="20">
        <v>23118</v>
      </c>
      <c r="G15" s="20">
        <v>25383</v>
      </c>
      <c r="H15" s="20">
        <v>29787</v>
      </c>
      <c r="I15" s="20">
        <v>31761</v>
      </c>
      <c r="J15" s="20">
        <v>32816</v>
      </c>
      <c r="K15" s="20">
        <v>35212</v>
      </c>
      <c r="L15" s="20">
        <v>37445</v>
      </c>
      <c r="M15" s="20">
        <v>41527</v>
      </c>
      <c r="N15" s="20">
        <v>47932</v>
      </c>
      <c r="O15" s="20">
        <v>52201</v>
      </c>
      <c r="P15" s="20">
        <v>55356</v>
      </c>
      <c r="Q15" s="20">
        <v>41244</v>
      </c>
      <c r="R15" s="20">
        <v>38944</v>
      </c>
      <c r="S15" s="20">
        <v>40135</v>
      </c>
      <c r="T15" s="20">
        <v>33670</v>
      </c>
      <c r="U15" s="20">
        <v>36682</v>
      </c>
      <c r="V15" s="20">
        <v>37138</v>
      </c>
      <c r="W15" s="20">
        <v>39036</v>
      </c>
      <c r="X15" s="20">
        <v>40551</v>
      </c>
      <c r="Y15" s="20">
        <v>44539</v>
      </c>
      <c r="Z15" s="20">
        <v>43851</v>
      </c>
      <c r="AA15" s="20">
        <v>45965</v>
      </c>
      <c r="AB15" s="20">
        <v>46505</v>
      </c>
      <c r="AC15" s="20">
        <v>53231</v>
      </c>
      <c r="AD15" s="20">
        <v>73880</v>
      </c>
      <c r="AE15" s="9" t="s">
        <v>97</v>
      </c>
    </row>
    <row r="16" spans="1:31" ht="15" x14ac:dyDescent="0.25">
      <c r="A16" s="7" t="s">
        <v>56</v>
      </c>
      <c r="B16" s="17">
        <v>42445.1</v>
      </c>
      <c r="C16" s="21">
        <v>43433</v>
      </c>
      <c r="D16" s="17">
        <v>42188.2</v>
      </c>
      <c r="E16" s="21">
        <v>42282</v>
      </c>
      <c r="F16" s="17">
        <v>46041.1</v>
      </c>
      <c r="G16" s="17">
        <v>52357.9</v>
      </c>
      <c r="H16" s="17">
        <v>48894.2</v>
      </c>
      <c r="I16" s="17">
        <v>50529.9</v>
      </c>
      <c r="J16" s="17">
        <v>50719.8</v>
      </c>
      <c r="K16" s="17">
        <v>55403.3</v>
      </c>
      <c r="L16" s="17">
        <v>58407.8</v>
      </c>
      <c r="M16" s="17">
        <v>62055.9</v>
      </c>
      <c r="N16" s="17">
        <v>65530.400000000001</v>
      </c>
      <c r="O16" s="17">
        <v>62749.599999999999</v>
      </c>
      <c r="P16" s="17">
        <v>66664.2</v>
      </c>
      <c r="Q16" s="21">
        <v>78776</v>
      </c>
      <c r="R16" s="21">
        <v>76431</v>
      </c>
      <c r="S16" s="17">
        <v>76201.899999999994</v>
      </c>
      <c r="T16" s="17">
        <v>80871.100000000006</v>
      </c>
      <c r="U16" s="17">
        <v>82979.7</v>
      </c>
      <c r="V16" s="17">
        <v>83543.3</v>
      </c>
      <c r="W16" s="17">
        <v>81608.3</v>
      </c>
      <c r="X16" s="17">
        <v>75283.7</v>
      </c>
      <c r="Y16" s="17">
        <v>81059.8</v>
      </c>
      <c r="Z16" s="17">
        <v>78350.8</v>
      </c>
      <c r="AA16" s="17">
        <v>79816.899999999994</v>
      </c>
      <c r="AB16" s="17">
        <v>85211.7</v>
      </c>
      <c r="AC16" s="17">
        <v>87782.3</v>
      </c>
      <c r="AD16" s="17">
        <v>72342.8</v>
      </c>
      <c r="AE16" s="10" t="s">
        <v>97</v>
      </c>
    </row>
    <row r="17" spans="1:31" ht="15" x14ac:dyDescent="0.25">
      <c r="A17" s="7" t="s">
        <v>57</v>
      </c>
      <c r="B17" s="16">
        <v>38266.9</v>
      </c>
      <c r="C17" s="16">
        <v>43836.7</v>
      </c>
      <c r="D17" s="20">
        <v>42666</v>
      </c>
      <c r="E17" s="16">
        <v>48109.9</v>
      </c>
      <c r="F17" s="16">
        <v>50772.5</v>
      </c>
      <c r="G17" s="16">
        <v>55931.3</v>
      </c>
      <c r="H17" s="16">
        <v>60498.6</v>
      </c>
      <c r="I17" s="16">
        <v>58776.4</v>
      </c>
      <c r="J17" s="16">
        <v>65176.7</v>
      </c>
      <c r="K17" s="16">
        <v>65834.8</v>
      </c>
      <c r="L17" s="20">
        <v>70631</v>
      </c>
      <c r="M17" s="16">
        <v>73308.899999999994</v>
      </c>
      <c r="N17" s="16">
        <v>82291.3</v>
      </c>
      <c r="O17" s="16">
        <v>81241.399999999994</v>
      </c>
      <c r="P17" s="16">
        <v>73896.800000000003</v>
      </c>
      <c r="Q17" s="16">
        <v>76744.100000000006</v>
      </c>
      <c r="R17" s="16">
        <v>79271.399999999994</v>
      </c>
      <c r="S17" s="16">
        <v>78822.600000000006</v>
      </c>
      <c r="T17" s="16">
        <v>81920.5</v>
      </c>
      <c r="U17" s="16">
        <v>86065.9</v>
      </c>
      <c r="V17" s="16">
        <v>84786.8</v>
      </c>
      <c r="W17" s="16">
        <v>82387.899999999994</v>
      </c>
      <c r="X17" s="16">
        <v>79614.3</v>
      </c>
      <c r="Y17" s="16">
        <v>79794.100000000006</v>
      </c>
      <c r="Z17" s="16">
        <v>80226.600000000006</v>
      </c>
      <c r="AA17" s="20">
        <v>81527</v>
      </c>
      <c r="AB17" s="16">
        <v>77623.5</v>
      </c>
      <c r="AC17" s="16">
        <v>89877.5</v>
      </c>
      <c r="AD17" s="20">
        <v>110007</v>
      </c>
      <c r="AE17" s="9" t="s">
        <v>97</v>
      </c>
    </row>
    <row r="18" spans="1:31" ht="15" x14ac:dyDescent="0.25">
      <c r="A18" s="7" t="s">
        <v>58</v>
      </c>
      <c r="B18" s="17">
        <v>23620.2</v>
      </c>
      <c r="C18" s="21">
        <v>24043</v>
      </c>
      <c r="D18" s="17">
        <v>24664.6</v>
      </c>
      <c r="E18" s="17">
        <v>25755.5</v>
      </c>
      <c r="F18" s="21">
        <v>28164</v>
      </c>
      <c r="G18" s="21">
        <v>29670</v>
      </c>
      <c r="H18" s="21">
        <v>32053</v>
      </c>
      <c r="I18" s="21">
        <v>33803</v>
      </c>
      <c r="J18" s="21">
        <v>35672</v>
      </c>
      <c r="K18" s="21">
        <v>36164</v>
      </c>
      <c r="L18" s="21">
        <v>37327</v>
      </c>
      <c r="M18" s="21">
        <v>37104</v>
      </c>
      <c r="N18" s="21">
        <v>37202</v>
      </c>
      <c r="O18" s="21">
        <v>36978</v>
      </c>
      <c r="P18" s="21">
        <v>44177</v>
      </c>
      <c r="Q18" s="21">
        <v>51454</v>
      </c>
      <c r="R18" s="21">
        <v>51549</v>
      </c>
      <c r="S18" s="21">
        <v>54017</v>
      </c>
      <c r="T18" s="21">
        <v>52022</v>
      </c>
      <c r="U18" s="21">
        <v>55231</v>
      </c>
      <c r="V18" s="21">
        <v>54915</v>
      </c>
      <c r="W18" s="21">
        <v>52353</v>
      </c>
      <c r="X18" s="21">
        <v>50940</v>
      </c>
      <c r="Y18" s="21">
        <v>50410</v>
      </c>
      <c r="Z18" s="21">
        <v>51649</v>
      </c>
      <c r="AA18" s="21">
        <v>52838</v>
      </c>
      <c r="AB18" s="21">
        <v>51072</v>
      </c>
      <c r="AC18" s="21">
        <v>51766</v>
      </c>
      <c r="AD18" s="21">
        <v>51540</v>
      </c>
      <c r="AE18" s="10" t="s">
        <v>97</v>
      </c>
    </row>
    <row r="19" spans="1:31" ht="15" x14ac:dyDescent="0.25">
      <c r="A19" s="7" t="s">
        <v>59</v>
      </c>
      <c r="B19" s="16">
        <v>57622.6</v>
      </c>
      <c r="C19" s="16">
        <v>60485.4</v>
      </c>
      <c r="D19" s="16">
        <v>73364.100000000006</v>
      </c>
      <c r="E19" s="16">
        <v>75747.7</v>
      </c>
      <c r="F19" s="16">
        <v>73572.3</v>
      </c>
      <c r="G19" s="16">
        <v>80481.7</v>
      </c>
      <c r="H19" s="16">
        <v>81459.100000000006</v>
      </c>
      <c r="I19" s="20">
        <v>87623</v>
      </c>
      <c r="J19" s="16">
        <v>92511.5</v>
      </c>
      <c r="K19" s="16">
        <v>111453.5</v>
      </c>
      <c r="L19" s="16">
        <v>133135.4</v>
      </c>
      <c r="M19" s="16">
        <v>145028.1</v>
      </c>
      <c r="N19" s="16">
        <v>169409.9</v>
      </c>
      <c r="O19" s="16">
        <v>135606.79999999999</v>
      </c>
      <c r="P19" s="16">
        <v>133627.4</v>
      </c>
      <c r="Q19" s="16">
        <v>135784.1</v>
      </c>
      <c r="R19" s="16">
        <v>136562.70000000001</v>
      </c>
      <c r="S19" s="16">
        <v>144612.6</v>
      </c>
      <c r="T19" s="16">
        <v>143049.20000000001</v>
      </c>
      <c r="U19" s="16">
        <v>154756.1</v>
      </c>
      <c r="V19" s="16">
        <v>161074.1</v>
      </c>
      <c r="W19" s="16">
        <v>154118.5</v>
      </c>
      <c r="X19" s="16">
        <v>144188.79999999999</v>
      </c>
      <c r="Y19" s="16">
        <v>146112.29999999999</v>
      </c>
      <c r="Z19" s="16">
        <v>142979.4</v>
      </c>
      <c r="AA19" s="9" t="s">
        <v>97</v>
      </c>
      <c r="AB19" s="9" t="s">
        <v>97</v>
      </c>
      <c r="AC19" s="9" t="s">
        <v>97</v>
      </c>
      <c r="AD19" s="9" t="s">
        <v>97</v>
      </c>
      <c r="AE19" s="9" t="s">
        <v>97</v>
      </c>
    </row>
    <row r="21" spans="1:31" ht="15" x14ac:dyDescent="0.25">
      <c r="A21" s="3" t="s">
        <v>98</v>
      </c>
    </row>
    <row r="22" spans="1:31" ht="15" x14ac:dyDescent="0.25">
      <c r="A22" s="3" t="s">
        <v>92</v>
      </c>
      <c r="B22" s="1" t="s">
        <v>0</v>
      </c>
    </row>
    <row r="23" spans="1:31" ht="15" x14ac:dyDescent="0.25">
      <c r="A23" s="3" t="s">
        <v>93</v>
      </c>
      <c r="B23" s="3" t="s">
        <v>6</v>
      </c>
    </row>
    <row r="25" spans="1:31" ht="15" x14ac:dyDescent="0.25">
      <c r="A25" s="1" t="s">
        <v>12</v>
      </c>
      <c r="C25" s="3" t="s">
        <v>17</v>
      </c>
    </row>
    <row r="26" spans="1:31" ht="15" x14ac:dyDescent="0.25">
      <c r="A26" s="1" t="s">
        <v>13</v>
      </c>
      <c r="C26" s="3" t="s">
        <v>38</v>
      </c>
    </row>
    <row r="27" spans="1:31" ht="15" x14ac:dyDescent="0.25">
      <c r="A27" s="1" t="s">
        <v>14</v>
      </c>
      <c r="C27" s="3" t="s">
        <v>30</v>
      </c>
    </row>
    <row r="28" spans="1:31" ht="15" x14ac:dyDescent="0.25">
      <c r="A28" s="1" t="s">
        <v>15</v>
      </c>
      <c r="C28" s="3" t="s">
        <v>20</v>
      </c>
    </row>
    <row r="30" spans="1:31" ht="15" x14ac:dyDescent="0.25">
      <c r="A30" s="5" t="s">
        <v>94</v>
      </c>
      <c r="B30" s="4" t="s">
        <v>61</v>
      </c>
      <c r="C30" s="4" t="s">
        <v>62</v>
      </c>
      <c r="D30" s="4" t="s">
        <v>63</v>
      </c>
      <c r="E30" s="4" t="s">
        <v>64</v>
      </c>
      <c r="F30" s="4" t="s">
        <v>65</v>
      </c>
      <c r="G30" s="4" t="s">
        <v>66</v>
      </c>
      <c r="H30" s="4" t="s">
        <v>67</v>
      </c>
      <c r="I30" s="4" t="s">
        <v>68</v>
      </c>
      <c r="J30" s="4" t="s">
        <v>69</v>
      </c>
      <c r="K30" s="4" t="s">
        <v>70</v>
      </c>
      <c r="L30" s="4" t="s">
        <v>71</v>
      </c>
      <c r="M30" s="4" t="s">
        <v>72</v>
      </c>
      <c r="N30" s="4" t="s">
        <v>73</v>
      </c>
      <c r="O30" s="4" t="s">
        <v>74</v>
      </c>
      <c r="P30" s="4" t="s">
        <v>75</v>
      </c>
      <c r="Q30" s="4" t="s">
        <v>76</v>
      </c>
      <c r="R30" s="4" t="s">
        <v>77</v>
      </c>
      <c r="S30" s="4" t="s">
        <v>78</v>
      </c>
      <c r="T30" s="4" t="s">
        <v>79</v>
      </c>
      <c r="U30" s="4" t="s">
        <v>80</v>
      </c>
      <c r="V30" s="4" t="s">
        <v>81</v>
      </c>
      <c r="W30" s="4" t="s">
        <v>82</v>
      </c>
      <c r="X30" s="4" t="s">
        <v>83</v>
      </c>
      <c r="Y30" s="4" t="s">
        <v>84</v>
      </c>
      <c r="Z30" s="4" t="s">
        <v>85</v>
      </c>
      <c r="AA30" s="4" t="s">
        <v>86</v>
      </c>
      <c r="AB30" s="4" t="s">
        <v>87</v>
      </c>
      <c r="AC30" s="4" t="s">
        <v>88</v>
      </c>
      <c r="AD30" s="4" t="s">
        <v>89</v>
      </c>
      <c r="AE30" s="4" t="s">
        <v>90</v>
      </c>
    </row>
    <row r="31" spans="1:31" ht="15" x14ac:dyDescent="0.25">
      <c r="A31" s="6" t="s">
        <v>95</v>
      </c>
      <c r="B31" s="8" t="s">
        <v>96</v>
      </c>
      <c r="C31" s="8" t="s">
        <v>96</v>
      </c>
      <c r="D31" s="8" t="s">
        <v>96</v>
      </c>
      <c r="E31" s="8" t="s">
        <v>96</v>
      </c>
      <c r="F31" s="8" t="s">
        <v>96</v>
      </c>
      <c r="G31" s="8" t="s">
        <v>96</v>
      </c>
      <c r="H31" s="8" t="s">
        <v>96</v>
      </c>
      <c r="I31" s="8" t="s">
        <v>96</v>
      </c>
      <c r="J31" s="8" t="s">
        <v>96</v>
      </c>
      <c r="K31" s="8" t="s">
        <v>96</v>
      </c>
      <c r="L31" s="8" t="s">
        <v>96</v>
      </c>
      <c r="M31" s="8" t="s">
        <v>96</v>
      </c>
      <c r="N31" s="8" t="s">
        <v>96</v>
      </c>
      <c r="O31" s="8" t="s">
        <v>96</v>
      </c>
      <c r="P31" s="8" t="s">
        <v>96</v>
      </c>
      <c r="Q31" s="8" t="s">
        <v>96</v>
      </c>
      <c r="R31" s="8" t="s">
        <v>96</v>
      </c>
      <c r="S31" s="8" t="s">
        <v>96</v>
      </c>
      <c r="T31" s="8" t="s">
        <v>96</v>
      </c>
      <c r="U31" s="8" t="s">
        <v>96</v>
      </c>
      <c r="V31" s="8" t="s">
        <v>96</v>
      </c>
      <c r="W31" s="8" t="s">
        <v>96</v>
      </c>
      <c r="X31" s="8" t="s">
        <v>96</v>
      </c>
      <c r="Y31" s="8" t="s">
        <v>96</v>
      </c>
      <c r="Z31" s="8" t="s">
        <v>96</v>
      </c>
      <c r="AA31" s="8" t="s">
        <v>96</v>
      </c>
      <c r="AB31" s="8" t="s">
        <v>96</v>
      </c>
      <c r="AC31" s="8" t="s">
        <v>96</v>
      </c>
      <c r="AD31" s="8" t="s">
        <v>96</v>
      </c>
      <c r="AE31" s="8" t="s">
        <v>96</v>
      </c>
    </row>
    <row r="32" spans="1:31" ht="15" x14ac:dyDescent="0.25">
      <c r="A32" s="7" t="s">
        <v>52</v>
      </c>
      <c r="B32" s="21">
        <v>392888</v>
      </c>
      <c r="C32" s="17">
        <v>402424.8</v>
      </c>
      <c r="D32" s="21">
        <v>413641</v>
      </c>
      <c r="E32" s="17">
        <v>428167.2</v>
      </c>
      <c r="F32" s="17">
        <v>449147.1</v>
      </c>
      <c r="G32" s="17">
        <v>462387.7</v>
      </c>
      <c r="H32" s="17">
        <v>469559.1</v>
      </c>
      <c r="I32" s="17">
        <v>470103.6</v>
      </c>
      <c r="J32" s="17">
        <v>457930.3</v>
      </c>
      <c r="K32" s="17">
        <v>470478.6</v>
      </c>
      <c r="L32" s="17">
        <v>485409.8</v>
      </c>
      <c r="M32" s="17">
        <v>501589.1</v>
      </c>
      <c r="N32" s="17">
        <v>530493.69999999995</v>
      </c>
      <c r="O32" s="17">
        <v>539916.19999999995</v>
      </c>
      <c r="P32" s="17">
        <v>533626.1</v>
      </c>
      <c r="Q32" s="17">
        <v>545849.9</v>
      </c>
      <c r="R32" s="17">
        <v>556580.19999999995</v>
      </c>
      <c r="S32" s="17">
        <v>546373.80000000005</v>
      </c>
      <c r="T32" s="17">
        <v>548679.9</v>
      </c>
      <c r="U32" s="17">
        <v>545610.30000000005</v>
      </c>
      <c r="V32" s="17">
        <v>550148.30000000005</v>
      </c>
      <c r="W32" s="17">
        <v>544955.19999999995</v>
      </c>
      <c r="X32" s="17">
        <v>550613.9</v>
      </c>
      <c r="Y32" s="17">
        <v>556311.4</v>
      </c>
      <c r="Z32" s="17">
        <v>564723.5</v>
      </c>
      <c r="AA32" s="17">
        <v>571343.1</v>
      </c>
      <c r="AB32" s="17">
        <v>602373.6</v>
      </c>
      <c r="AC32" s="17">
        <v>600898.69999999995</v>
      </c>
      <c r="AD32" s="17">
        <v>590721.69999999995</v>
      </c>
      <c r="AE32" s="10" t="s">
        <v>97</v>
      </c>
    </row>
    <row r="33" spans="1:31" ht="15" x14ac:dyDescent="0.25">
      <c r="A33" s="7" t="s">
        <v>53</v>
      </c>
      <c r="B33" s="20">
        <v>14768</v>
      </c>
      <c r="C33" s="16">
        <v>15292.9</v>
      </c>
      <c r="D33" s="16">
        <v>16189.7</v>
      </c>
      <c r="E33" s="16">
        <v>16997.599999999999</v>
      </c>
      <c r="F33" s="16">
        <v>19306.2</v>
      </c>
      <c r="G33" s="16">
        <v>19505.900000000001</v>
      </c>
      <c r="H33" s="16">
        <v>19274.2</v>
      </c>
      <c r="I33" s="16">
        <v>20306.8</v>
      </c>
      <c r="J33" s="16">
        <v>18269.3</v>
      </c>
      <c r="K33" s="16">
        <v>19321.900000000001</v>
      </c>
      <c r="L33" s="16">
        <v>19964.400000000001</v>
      </c>
      <c r="M33" s="16">
        <v>21690.5</v>
      </c>
      <c r="N33" s="16">
        <v>20960.900000000001</v>
      </c>
      <c r="O33" s="16">
        <v>20458.599999999999</v>
      </c>
      <c r="P33" s="16">
        <v>22884.3</v>
      </c>
      <c r="Q33" s="16">
        <v>23941.3</v>
      </c>
      <c r="R33" s="16">
        <v>23195.9</v>
      </c>
      <c r="S33" s="16">
        <v>25321.4</v>
      </c>
      <c r="T33" s="16">
        <v>24250.9</v>
      </c>
      <c r="U33" s="16">
        <v>25035.200000000001</v>
      </c>
      <c r="V33" s="20">
        <v>25872</v>
      </c>
      <c r="W33" s="16">
        <v>25820.3</v>
      </c>
      <c r="X33" s="16">
        <v>26494.799999999999</v>
      </c>
      <c r="Y33" s="16">
        <v>26858.1</v>
      </c>
      <c r="Z33" s="16">
        <v>27632.1</v>
      </c>
      <c r="AA33" s="16">
        <v>26747.3</v>
      </c>
      <c r="AB33" s="16">
        <v>27476.9</v>
      </c>
      <c r="AC33" s="16">
        <v>25631.200000000001</v>
      </c>
      <c r="AD33" s="16">
        <v>26048.9</v>
      </c>
      <c r="AE33" s="9" t="s">
        <v>97</v>
      </c>
    </row>
    <row r="34" spans="1:31" ht="15" x14ac:dyDescent="0.25">
      <c r="A34" s="7" t="s">
        <v>54</v>
      </c>
      <c r="B34" s="17">
        <v>152364.5</v>
      </c>
      <c r="C34" s="17">
        <v>154110.20000000001</v>
      </c>
      <c r="D34" s="17">
        <v>156626.1</v>
      </c>
      <c r="E34" s="17">
        <v>159000.79999999999</v>
      </c>
      <c r="F34" s="17">
        <v>170501.9</v>
      </c>
      <c r="G34" s="17">
        <v>160194.5</v>
      </c>
      <c r="H34" s="17">
        <v>168229.9</v>
      </c>
      <c r="I34" s="21">
        <v>160631</v>
      </c>
      <c r="J34" s="17">
        <v>136447.70000000001</v>
      </c>
      <c r="K34" s="21">
        <v>127424</v>
      </c>
      <c r="L34" s="17">
        <v>125678.3</v>
      </c>
      <c r="M34" s="17">
        <v>121955.8</v>
      </c>
      <c r="N34" s="21">
        <v>122803</v>
      </c>
      <c r="O34" s="17">
        <v>120633.7</v>
      </c>
      <c r="P34" s="17">
        <v>114010.2</v>
      </c>
      <c r="Q34" s="17">
        <v>121724.7</v>
      </c>
      <c r="R34" s="17">
        <v>128142.8</v>
      </c>
      <c r="S34" s="17">
        <v>126050.5</v>
      </c>
      <c r="T34" s="17">
        <v>133713.70000000001</v>
      </c>
      <c r="U34" s="17">
        <v>127975.9</v>
      </c>
      <c r="V34" s="17">
        <v>130016.9</v>
      </c>
      <c r="W34" s="17">
        <v>124638.5</v>
      </c>
      <c r="X34" s="17">
        <v>128938.6</v>
      </c>
      <c r="Y34" s="17">
        <v>120299.9</v>
      </c>
      <c r="Z34" s="17">
        <v>125293.2</v>
      </c>
      <c r="AA34" s="21">
        <v>128361</v>
      </c>
      <c r="AB34" s="17">
        <v>138398.79999999999</v>
      </c>
      <c r="AC34" s="17">
        <v>128142.8</v>
      </c>
      <c r="AD34" s="21">
        <v>127347</v>
      </c>
      <c r="AE34" s="17">
        <v>126397.1</v>
      </c>
    </row>
    <row r="35" spans="1:31" ht="15" x14ac:dyDescent="0.25">
      <c r="A35" s="7" t="s">
        <v>55</v>
      </c>
      <c r="B35" s="20">
        <v>24368</v>
      </c>
      <c r="C35" s="20">
        <v>25334</v>
      </c>
      <c r="D35" s="20">
        <v>26650</v>
      </c>
      <c r="E35" s="20">
        <v>28935</v>
      </c>
      <c r="F35" s="20">
        <v>31097</v>
      </c>
      <c r="G35" s="20">
        <v>34183</v>
      </c>
      <c r="H35" s="20">
        <v>37513</v>
      </c>
      <c r="I35" s="20">
        <v>39647</v>
      </c>
      <c r="J35" s="20">
        <v>41031</v>
      </c>
      <c r="K35" s="20">
        <v>44945</v>
      </c>
      <c r="L35" s="20">
        <v>50410</v>
      </c>
      <c r="M35" s="20">
        <v>56738</v>
      </c>
      <c r="N35" s="20">
        <v>61529</v>
      </c>
      <c r="O35" s="20">
        <v>64667</v>
      </c>
      <c r="P35" s="20">
        <v>60572</v>
      </c>
      <c r="Q35" s="20">
        <v>58405</v>
      </c>
      <c r="R35" s="20">
        <v>55723</v>
      </c>
      <c r="S35" s="20">
        <v>51888</v>
      </c>
      <c r="T35" s="20">
        <v>46330</v>
      </c>
      <c r="U35" s="20">
        <v>44107</v>
      </c>
      <c r="V35" s="20">
        <v>41264</v>
      </c>
      <c r="W35" s="20">
        <v>42851</v>
      </c>
      <c r="X35" s="20">
        <v>42661</v>
      </c>
      <c r="Y35" s="20">
        <v>45112</v>
      </c>
      <c r="Z35" s="20">
        <v>43768</v>
      </c>
      <c r="AA35" s="20">
        <v>45965</v>
      </c>
      <c r="AB35" s="20">
        <v>45582</v>
      </c>
      <c r="AC35" s="20">
        <v>46940</v>
      </c>
      <c r="AD35" s="20">
        <v>46717</v>
      </c>
      <c r="AE35" s="9" t="s">
        <v>97</v>
      </c>
    </row>
    <row r="36" spans="1:31" ht="15" x14ac:dyDescent="0.25">
      <c r="A36" s="7" t="s">
        <v>56</v>
      </c>
      <c r="B36" s="17">
        <v>45944.7</v>
      </c>
      <c r="C36" s="17">
        <v>46757.7</v>
      </c>
      <c r="D36" s="17">
        <v>45559.7</v>
      </c>
      <c r="E36" s="17">
        <v>46965.9</v>
      </c>
      <c r="F36" s="17">
        <v>50112.6</v>
      </c>
      <c r="G36" s="17">
        <v>54546.8</v>
      </c>
      <c r="H36" s="17">
        <v>52635.5</v>
      </c>
      <c r="I36" s="17">
        <v>54946.1</v>
      </c>
      <c r="J36" s="21">
        <v>56048</v>
      </c>
      <c r="K36" s="17">
        <v>59188.5</v>
      </c>
      <c r="L36" s="17">
        <v>59600.1</v>
      </c>
      <c r="M36" s="17">
        <v>58009.4</v>
      </c>
      <c r="N36" s="17">
        <v>62502.9</v>
      </c>
      <c r="O36" s="17">
        <v>63308.1</v>
      </c>
      <c r="P36" s="17">
        <v>68633.5</v>
      </c>
      <c r="Q36" s="17">
        <v>68898.399999999994</v>
      </c>
      <c r="R36" s="17">
        <v>73790.2</v>
      </c>
      <c r="S36" s="17">
        <v>75197.899999999994</v>
      </c>
      <c r="T36" s="17">
        <v>75384.399999999994</v>
      </c>
      <c r="U36" s="21">
        <v>75957</v>
      </c>
      <c r="V36" s="17">
        <v>75607.899999999994</v>
      </c>
      <c r="W36" s="17">
        <v>74690.8</v>
      </c>
      <c r="X36" s="17">
        <v>74387.3</v>
      </c>
      <c r="Y36" s="17">
        <v>79088.399999999994</v>
      </c>
      <c r="Z36" s="17">
        <v>80476.3</v>
      </c>
      <c r="AA36" s="17">
        <v>79816.899999999994</v>
      </c>
      <c r="AB36" s="17">
        <v>87292.4</v>
      </c>
      <c r="AC36" s="17">
        <v>89836.3</v>
      </c>
      <c r="AD36" s="17">
        <v>87337.600000000006</v>
      </c>
      <c r="AE36" s="10" t="s">
        <v>97</v>
      </c>
    </row>
    <row r="37" spans="1:31" ht="15" x14ac:dyDescent="0.25">
      <c r="A37" s="7" t="s">
        <v>57</v>
      </c>
      <c r="B37" s="16">
        <v>64943.4</v>
      </c>
      <c r="C37" s="16">
        <v>67276.800000000003</v>
      </c>
      <c r="D37" s="16">
        <v>68803.600000000006</v>
      </c>
      <c r="E37" s="16">
        <v>68732.899999999994</v>
      </c>
      <c r="F37" s="16">
        <v>65647.3</v>
      </c>
      <c r="G37" s="16">
        <v>69836.7</v>
      </c>
      <c r="H37" s="16">
        <v>69243.3</v>
      </c>
      <c r="I37" s="16">
        <v>65391.4</v>
      </c>
      <c r="J37" s="16">
        <v>66258.8</v>
      </c>
      <c r="K37" s="20">
        <v>68375</v>
      </c>
      <c r="L37" s="16">
        <v>72733.7</v>
      </c>
      <c r="M37" s="16">
        <v>76116.399999999994</v>
      </c>
      <c r="N37" s="16">
        <v>81188.7</v>
      </c>
      <c r="O37" s="16">
        <v>80546.600000000006</v>
      </c>
      <c r="P37" s="16">
        <v>79989.8</v>
      </c>
      <c r="Q37" s="16">
        <v>83542.3</v>
      </c>
      <c r="R37" s="16">
        <v>84940.1</v>
      </c>
      <c r="S37" s="16">
        <v>86192.1</v>
      </c>
      <c r="T37" s="16">
        <v>83709.5</v>
      </c>
      <c r="U37" s="20">
        <v>83193</v>
      </c>
      <c r="V37" s="16">
        <v>82151.7</v>
      </c>
      <c r="W37" s="20">
        <v>81484</v>
      </c>
      <c r="X37" s="16">
        <v>81611.600000000006</v>
      </c>
      <c r="Y37" s="20">
        <v>81305</v>
      </c>
      <c r="Z37" s="16">
        <v>81615.399999999994</v>
      </c>
      <c r="AA37" s="20">
        <v>81527</v>
      </c>
      <c r="AB37" s="16">
        <v>80736.2</v>
      </c>
      <c r="AC37" s="16">
        <v>80723.3</v>
      </c>
      <c r="AD37" s="16">
        <v>75411.199999999997</v>
      </c>
      <c r="AE37" s="9" t="s">
        <v>97</v>
      </c>
    </row>
    <row r="38" spans="1:31" ht="15" x14ac:dyDescent="0.25">
      <c r="A38" s="7" t="s">
        <v>58</v>
      </c>
      <c r="B38" s="17">
        <v>32241.599999999999</v>
      </c>
      <c r="C38" s="21">
        <v>34162</v>
      </c>
      <c r="D38" s="21">
        <v>36799</v>
      </c>
      <c r="E38" s="17">
        <v>39819.5</v>
      </c>
      <c r="F38" s="21">
        <v>42280</v>
      </c>
      <c r="G38" s="17">
        <v>43464.4</v>
      </c>
      <c r="H38" s="17">
        <v>43515.7</v>
      </c>
      <c r="I38" s="17">
        <v>44821.7</v>
      </c>
      <c r="J38" s="21">
        <v>45612</v>
      </c>
      <c r="K38" s="17">
        <v>46935.4</v>
      </c>
      <c r="L38" s="17">
        <v>47135.3</v>
      </c>
      <c r="M38" s="17">
        <v>49713.9</v>
      </c>
      <c r="N38" s="17">
        <v>53157.3</v>
      </c>
      <c r="O38" s="17">
        <v>56262.2</v>
      </c>
      <c r="P38" s="17">
        <v>56123.8</v>
      </c>
      <c r="Q38" s="17">
        <v>57077.9</v>
      </c>
      <c r="R38" s="17">
        <v>56961.4</v>
      </c>
      <c r="S38" s="17">
        <v>54808.9</v>
      </c>
      <c r="T38" s="17">
        <v>54369.5</v>
      </c>
      <c r="U38" s="17">
        <v>55164.9</v>
      </c>
      <c r="V38" s="17">
        <v>55727.199999999997</v>
      </c>
      <c r="W38" s="17">
        <v>55189.3</v>
      </c>
      <c r="X38" s="17">
        <v>53652.4</v>
      </c>
      <c r="Y38" s="17">
        <v>52867.7</v>
      </c>
      <c r="Z38" s="17">
        <v>52525.8</v>
      </c>
      <c r="AA38" s="21">
        <v>52838</v>
      </c>
      <c r="AB38" s="21">
        <v>54131</v>
      </c>
      <c r="AC38" s="17">
        <v>54309.1</v>
      </c>
      <c r="AD38" s="17">
        <v>53745.7</v>
      </c>
      <c r="AE38" s="10" t="s">
        <v>97</v>
      </c>
    </row>
    <row r="39" spans="1:31" ht="15" x14ac:dyDescent="0.25">
      <c r="A39" s="7" t="s">
        <v>59</v>
      </c>
      <c r="B39" s="9" t="s">
        <v>97</v>
      </c>
      <c r="C39" s="9" t="s">
        <v>97</v>
      </c>
      <c r="D39" s="9" t="s">
        <v>97</v>
      </c>
      <c r="E39" s="9" t="s">
        <v>97</v>
      </c>
      <c r="F39" s="9" t="s">
        <v>97</v>
      </c>
      <c r="G39" s="9" t="s">
        <v>97</v>
      </c>
      <c r="H39" s="9" t="s">
        <v>97</v>
      </c>
      <c r="I39" s="9" t="s">
        <v>97</v>
      </c>
      <c r="J39" s="9" t="s">
        <v>97</v>
      </c>
      <c r="K39" s="9" t="s">
        <v>97</v>
      </c>
      <c r="L39" s="9" t="s">
        <v>97</v>
      </c>
      <c r="M39" s="9" t="s">
        <v>97</v>
      </c>
      <c r="N39" s="9" t="s">
        <v>97</v>
      </c>
      <c r="O39" s="9" t="s">
        <v>97</v>
      </c>
      <c r="P39" s="9" t="s">
        <v>97</v>
      </c>
      <c r="Q39" s="9" t="s">
        <v>97</v>
      </c>
      <c r="R39" s="9" t="s">
        <v>97</v>
      </c>
      <c r="S39" s="9" t="s">
        <v>97</v>
      </c>
      <c r="T39" s="9" t="s">
        <v>97</v>
      </c>
      <c r="U39" s="9" t="s">
        <v>97</v>
      </c>
      <c r="V39" s="9" t="s">
        <v>97</v>
      </c>
      <c r="W39" s="9" t="s">
        <v>97</v>
      </c>
      <c r="X39" s="9" t="s">
        <v>97</v>
      </c>
      <c r="Y39" s="9" t="s">
        <v>97</v>
      </c>
      <c r="Z39" s="9" t="s">
        <v>97</v>
      </c>
      <c r="AA39" s="9" t="s">
        <v>97</v>
      </c>
      <c r="AB39" s="9" t="s">
        <v>97</v>
      </c>
      <c r="AC39" s="9" t="s">
        <v>97</v>
      </c>
      <c r="AD39" s="9" t="s">
        <v>97</v>
      </c>
      <c r="AE39" s="9" t="s">
        <v>97</v>
      </c>
    </row>
    <row r="41" spans="1:31" ht="15" x14ac:dyDescent="0.25">
      <c r="A41" s="3" t="s">
        <v>98</v>
      </c>
    </row>
    <row r="42" spans="1:31" ht="15" x14ac:dyDescent="0.25">
      <c r="A42" s="3" t="s">
        <v>92</v>
      </c>
      <c r="B42" s="1" t="s">
        <v>0</v>
      </c>
    </row>
    <row r="43" spans="1:31" ht="15" x14ac:dyDescent="0.25">
      <c r="A43" s="3" t="s">
        <v>93</v>
      </c>
      <c r="B43" s="3" t="s">
        <v>6</v>
      </c>
    </row>
    <row r="45" spans="1:31" ht="15" x14ac:dyDescent="0.25">
      <c r="A45" s="1" t="s">
        <v>12</v>
      </c>
      <c r="C45" s="3" t="s">
        <v>17</v>
      </c>
    </row>
    <row r="46" spans="1:31" ht="15" x14ac:dyDescent="0.25">
      <c r="A46" s="1" t="s">
        <v>13</v>
      </c>
      <c r="C46" s="3" t="s">
        <v>38</v>
      </c>
    </row>
    <row r="47" spans="1:31" ht="15" x14ac:dyDescent="0.25">
      <c r="A47" s="1" t="s">
        <v>14</v>
      </c>
      <c r="C47" s="3" t="s">
        <v>26</v>
      </c>
    </row>
    <row r="48" spans="1:31" ht="15" x14ac:dyDescent="0.25">
      <c r="A48" s="1" t="s">
        <v>15</v>
      </c>
      <c r="C48" s="3" t="s">
        <v>20</v>
      </c>
    </row>
    <row r="50" spans="1:33" ht="15" x14ac:dyDescent="0.25">
      <c r="A50" s="5" t="s">
        <v>94</v>
      </c>
      <c r="B50" s="4" t="s">
        <v>61</v>
      </c>
      <c r="C50" s="4" t="s">
        <v>62</v>
      </c>
      <c r="D50" s="4" t="s">
        <v>63</v>
      </c>
      <c r="E50" s="4" t="s">
        <v>64</v>
      </c>
      <c r="F50" s="4" t="s">
        <v>65</v>
      </c>
      <c r="G50" s="4" t="s">
        <v>66</v>
      </c>
      <c r="H50" s="4" t="s">
        <v>67</v>
      </c>
      <c r="I50" s="4" t="s">
        <v>68</v>
      </c>
      <c r="J50" s="4" t="s">
        <v>69</v>
      </c>
      <c r="K50" s="4" t="s">
        <v>70</v>
      </c>
      <c r="L50" s="4" t="s">
        <v>71</v>
      </c>
      <c r="M50" s="4" t="s">
        <v>72</v>
      </c>
      <c r="N50" s="4" t="s">
        <v>73</v>
      </c>
      <c r="O50" s="4" t="s">
        <v>74</v>
      </c>
      <c r="P50" s="4" t="s">
        <v>75</v>
      </c>
      <c r="Q50" s="4" t="s">
        <v>76</v>
      </c>
      <c r="R50" s="4" t="s">
        <v>77</v>
      </c>
      <c r="S50" s="4" t="s">
        <v>78</v>
      </c>
      <c r="T50" s="4" t="s">
        <v>79</v>
      </c>
      <c r="U50" s="4" t="s">
        <v>80</v>
      </c>
      <c r="V50" s="4" t="s">
        <v>81</v>
      </c>
      <c r="W50" s="4" t="s">
        <v>82</v>
      </c>
      <c r="X50" s="4" t="s">
        <v>83</v>
      </c>
      <c r="Y50" s="4" t="s">
        <v>84</v>
      </c>
      <c r="Z50" s="4" t="s">
        <v>85</v>
      </c>
      <c r="AA50" s="4" t="s">
        <v>86</v>
      </c>
      <c r="AB50" s="4" t="s">
        <v>87</v>
      </c>
      <c r="AC50" s="4" t="s">
        <v>88</v>
      </c>
      <c r="AD50" s="4" t="s">
        <v>89</v>
      </c>
      <c r="AE50" s="4" t="s">
        <v>90</v>
      </c>
    </row>
    <row r="51" spans="1:33" ht="15" x14ac:dyDescent="0.25">
      <c r="A51" s="6" t="s">
        <v>95</v>
      </c>
      <c r="B51" s="8" t="s">
        <v>96</v>
      </c>
      <c r="C51" s="8" t="s">
        <v>96</v>
      </c>
      <c r="D51" s="8" t="s">
        <v>96</v>
      </c>
      <c r="E51" s="8" t="s">
        <v>96</v>
      </c>
      <c r="F51" s="8" t="s">
        <v>96</v>
      </c>
      <c r="G51" s="8" t="s">
        <v>96</v>
      </c>
      <c r="H51" s="8" t="s">
        <v>96</v>
      </c>
      <c r="I51" s="8" t="s">
        <v>96</v>
      </c>
      <c r="J51" s="8" t="s">
        <v>96</v>
      </c>
      <c r="K51" s="8" t="s">
        <v>96</v>
      </c>
      <c r="L51" s="8" t="s">
        <v>96</v>
      </c>
      <c r="M51" s="8" t="s">
        <v>96</v>
      </c>
      <c r="N51" s="8" t="s">
        <v>96</v>
      </c>
      <c r="O51" s="8" t="s">
        <v>96</v>
      </c>
      <c r="P51" s="8" t="s">
        <v>96</v>
      </c>
      <c r="Q51" s="8" t="s">
        <v>96</v>
      </c>
      <c r="R51" s="8" t="s">
        <v>96</v>
      </c>
      <c r="S51" s="8" t="s">
        <v>96</v>
      </c>
      <c r="T51" s="8" t="s">
        <v>96</v>
      </c>
      <c r="U51" s="8" t="s">
        <v>96</v>
      </c>
      <c r="V51" s="8" t="s">
        <v>96</v>
      </c>
      <c r="W51" s="8" t="s">
        <v>96</v>
      </c>
      <c r="X51" s="8" t="s">
        <v>96</v>
      </c>
      <c r="Y51" s="8" t="s">
        <v>96</v>
      </c>
      <c r="Z51" s="8" t="s">
        <v>96</v>
      </c>
      <c r="AA51" s="8" t="s">
        <v>96</v>
      </c>
      <c r="AB51" s="8" t="s">
        <v>96</v>
      </c>
      <c r="AC51" s="8" t="s">
        <v>96</v>
      </c>
      <c r="AD51" s="8" t="s">
        <v>96</v>
      </c>
      <c r="AE51" s="8" t="s">
        <v>96</v>
      </c>
    </row>
    <row r="52" spans="1:33" ht="15" x14ac:dyDescent="0.25">
      <c r="A52" s="7" t="s">
        <v>52</v>
      </c>
      <c r="B52" s="22">
        <f>(B12/$B12)/(B32/$B32)*100</f>
        <v>100</v>
      </c>
      <c r="C52" s="22">
        <f t="shared" ref="C52:AD58" si="0">(C12/$B12)/(C32/$B32)*100</f>
        <v>101.91873660391705</v>
      </c>
      <c r="D52" s="22">
        <f t="shared" si="0"/>
        <v>99.827030946016436</v>
      </c>
      <c r="E52" s="22">
        <f t="shared" si="0"/>
        <v>98.353362160179017</v>
      </c>
      <c r="F52" s="22">
        <f t="shared" si="0"/>
        <v>102.33796222926399</v>
      </c>
      <c r="G52" s="22">
        <f t="shared" si="0"/>
        <v>102.25576193618571</v>
      </c>
      <c r="H52" s="22">
        <f t="shared" si="0"/>
        <v>104.0814518906659</v>
      </c>
      <c r="I52" s="22">
        <f t="shared" si="0"/>
        <v>107.89520801184729</v>
      </c>
      <c r="J52" s="22">
        <f t="shared" si="0"/>
        <v>118.34767977362644</v>
      </c>
      <c r="K52" s="22">
        <f t="shared" si="0"/>
        <v>124.72867693026075</v>
      </c>
      <c r="L52" s="22">
        <f t="shared" si="0"/>
        <v>126.29135673960209</v>
      </c>
      <c r="M52" s="22">
        <f t="shared" si="0"/>
        <v>127.91473518199467</v>
      </c>
      <c r="N52" s="22">
        <f t="shared" si="0"/>
        <v>128.01005648379592</v>
      </c>
      <c r="O52" s="22">
        <f t="shared" si="0"/>
        <v>125.71187922488602</v>
      </c>
      <c r="P52" s="22">
        <f t="shared" si="0"/>
        <v>131.04614094297148</v>
      </c>
      <c r="Q52" s="22">
        <f t="shared" si="0"/>
        <v>133.80272476348225</v>
      </c>
      <c r="R52" s="22">
        <f t="shared" si="0"/>
        <v>132.19069609039536</v>
      </c>
      <c r="S52" s="22">
        <f t="shared" si="0"/>
        <v>136.0125700225714</v>
      </c>
      <c r="T52" s="22">
        <f t="shared" si="0"/>
        <v>134.79091124863587</v>
      </c>
      <c r="U52" s="22">
        <f t="shared" si="0"/>
        <v>141.23543267458746</v>
      </c>
      <c r="V52" s="22">
        <f t="shared" si="0"/>
        <v>142.62157058014918</v>
      </c>
      <c r="W52" s="22">
        <f t="shared" si="0"/>
        <v>142.07438371963499</v>
      </c>
      <c r="X52" s="22">
        <f t="shared" si="0"/>
        <v>139.32467504543337</v>
      </c>
      <c r="Y52" s="22">
        <f t="shared" si="0"/>
        <v>141.25552824631643</v>
      </c>
      <c r="Z52" s="22">
        <f t="shared" si="0"/>
        <v>140.98729947155374</v>
      </c>
      <c r="AA52" s="22">
        <f t="shared" si="0"/>
        <v>142.05975948537289</v>
      </c>
      <c r="AB52" s="22">
        <f t="shared" si="0"/>
        <v>142.0786733167738</v>
      </c>
      <c r="AC52" s="22">
        <f t="shared" si="0"/>
        <v>151.12169762371431</v>
      </c>
      <c r="AD52" s="22">
        <f t="shared" si="0"/>
        <v>171.0613952451593</v>
      </c>
      <c r="AE52" s="10" t="s">
        <v>97</v>
      </c>
    </row>
    <row r="53" spans="1:33" ht="15" x14ac:dyDescent="0.25">
      <c r="A53" s="7" t="s">
        <v>53</v>
      </c>
      <c r="B53" s="22">
        <f t="shared" ref="B53:Q58" si="1">(B13/$B13)/(B33/$B33)*100</f>
        <v>100</v>
      </c>
      <c r="C53" s="22">
        <f t="shared" si="1"/>
        <v>94.410983351853957</v>
      </c>
      <c r="D53" s="22">
        <f t="shared" si="1"/>
        <v>85.728944515778068</v>
      </c>
      <c r="E53" s="22">
        <f t="shared" si="1"/>
        <v>80.127258742689904</v>
      </c>
      <c r="F53" s="22">
        <f t="shared" si="1"/>
        <v>79.589995403855212</v>
      </c>
      <c r="G53" s="22">
        <f t="shared" si="1"/>
        <v>85.236076409892817</v>
      </c>
      <c r="H53" s="22">
        <f t="shared" si="1"/>
        <v>83.398570149030775</v>
      </c>
      <c r="I53" s="22">
        <f t="shared" si="1"/>
        <v>83.500871893224698</v>
      </c>
      <c r="J53" s="22">
        <f t="shared" si="1"/>
        <v>87.603158591448107</v>
      </c>
      <c r="K53" s="22">
        <f t="shared" si="1"/>
        <v>92.578093165468303</v>
      </c>
      <c r="L53" s="22">
        <f t="shared" si="1"/>
        <v>90.307999047262939</v>
      </c>
      <c r="M53" s="22">
        <f t="shared" si="1"/>
        <v>86.913158928515998</v>
      </c>
      <c r="N53" s="22">
        <f t="shared" si="1"/>
        <v>89.22428695871416</v>
      </c>
      <c r="O53" s="22">
        <f t="shared" si="1"/>
        <v>84.06579992419033</v>
      </c>
      <c r="P53" s="22">
        <f t="shared" si="1"/>
        <v>92.078525649907135</v>
      </c>
      <c r="Q53" s="22">
        <f t="shared" si="1"/>
        <v>93.877517099722468</v>
      </c>
      <c r="R53" s="22">
        <f t="shared" si="0"/>
        <v>95.011867126065397</v>
      </c>
      <c r="S53" s="22">
        <f t="shared" si="0"/>
        <v>97.492931738800181</v>
      </c>
      <c r="T53" s="22">
        <f t="shared" si="0"/>
        <v>98.14962642975334</v>
      </c>
      <c r="U53" s="22">
        <f t="shared" si="0"/>
        <v>104.60563145643059</v>
      </c>
      <c r="V53" s="22">
        <f t="shared" si="0"/>
        <v>107.7154701507761</v>
      </c>
      <c r="W53" s="22">
        <f t="shared" si="0"/>
        <v>111.81227200899578</v>
      </c>
      <c r="X53" s="22">
        <f t="shared" si="0"/>
        <v>113.29050803170676</v>
      </c>
      <c r="Y53" s="22">
        <f t="shared" si="0"/>
        <v>115.62702689788919</v>
      </c>
      <c r="Z53" s="22">
        <f t="shared" si="0"/>
        <v>116.9575426333824</v>
      </c>
      <c r="AA53" s="22">
        <f t="shared" si="0"/>
        <v>117.12454793477572</v>
      </c>
      <c r="AB53" s="22">
        <f t="shared" si="0"/>
        <v>122.91152849940461</v>
      </c>
      <c r="AC53" s="22">
        <f t="shared" si="0"/>
        <v>134.7239378937318</v>
      </c>
      <c r="AD53" s="22">
        <f t="shared" si="0"/>
        <v>145.68615911188039</v>
      </c>
      <c r="AE53" s="9" t="s">
        <v>97</v>
      </c>
    </row>
    <row r="54" spans="1:33" ht="15" x14ac:dyDescent="0.25">
      <c r="A54" s="7" t="s">
        <v>54</v>
      </c>
      <c r="B54" s="22">
        <f t="shared" si="1"/>
        <v>100</v>
      </c>
      <c r="C54" s="22">
        <f t="shared" si="0"/>
        <v>102.41228009102687</v>
      </c>
      <c r="D54" s="22">
        <f t="shared" si="0"/>
        <v>101.21250057583997</v>
      </c>
      <c r="E54" s="22">
        <f t="shared" si="0"/>
        <v>96.337192801366385</v>
      </c>
      <c r="F54" s="22">
        <f t="shared" si="0"/>
        <v>104.57873892109899</v>
      </c>
      <c r="G54" s="22">
        <f t="shared" si="0"/>
        <v>95.141161005681482</v>
      </c>
      <c r="H54" s="22">
        <f t="shared" si="0"/>
        <v>92.944365695336373</v>
      </c>
      <c r="I54" s="22">
        <f t="shared" si="0"/>
        <v>106.11835443403939</v>
      </c>
      <c r="J54" s="22">
        <f t="shared" si="0"/>
        <v>139.30446960764036</v>
      </c>
      <c r="K54" s="22">
        <f t="shared" si="0"/>
        <v>168.4069522063553</v>
      </c>
      <c r="L54" s="22">
        <f t="shared" si="0"/>
        <v>167.46473897430502</v>
      </c>
      <c r="M54" s="22">
        <f t="shared" si="0"/>
        <v>172.1834752495767</v>
      </c>
      <c r="N54" s="22">
        <f t="shared" si="0"/>
        <v>161.95662257674419</v>
      </c>
      <c r="O54" s="22">
        <f t="shared" si="0"/>
        <v>152.89674808620012</v>
      </c>
      <c r="P54" s="22">
        <f t="shared" si="0"/>
        <v>182.49084164747205</v>
      </c>
      <c r="Q54" s="22">
        <f t="shared" si="0"/>
        <v>178.03150815905687</v>
      </c>
      <c r="R54" s="22">
        <f t="shared" si="0"/>
        <v>174.24054903475363</v>
      </c>
      <c r="S54" s="22">
        <f t="shared" si="0"/>
        <v>181.66995367145876</v>
      </c>
      <c r="T54" s="22">
        <f t="shared" si="0"/>
        <v>167.59100350413797</v>
      </c>
      <c r="U54" s="22">
        <f t="shared" si="0"/>
        <v>176.368993374339</v>
      </c>
      <c r="V54" s="22">
        <f t="shared" si="0"/>
        <v>180.45287279576254</v>
      </c>
      <c r="W54" s="22">
        <f t="shared" si="0"/>
        <v>184.36418309307626</v>
      </c>
      <c r="X54" s="22">
        <f t="shared" si="0"/>
        <v>176.71623044971994</v>
      </c>
      <c r="Y54" s="22">
        <f t="shared" si="0"/>
        <v>188.05834494462624</v>
      </c>
      <c r="Z54" s="22">
        <f t="shared" si="0"/>
        <v>188.88166779787517</v>
      </c>
      <c r="AA54" s="22">
        <f t="shared" si="0"/>
        <v>187.88326820419925</v>
      </c>
      <c r="AB54" s="22">
        <f t="shared" si="0"/>
        <v>189.23973200005324</v>
      </c>
      <c r="AC54" s="22">
        <f t="shared" si="0"/>
        <v>195.30694369413314</v>
      </c>
      <c r="AD54" s="22">
        <f t="shared" si="0"/>
        <v>210.15094759206056</v>
      </c>
      <c r="AE54" s="17"/>
    </row>
    <row r="55" spans="1:33" ht="15" x14ac:dyDescent="0.25">
      <c r="A55" s="7" t="s">
        <v>55</v>
      </c>
      <c r="B55" s="22">
        <f t="shared" si="1"/>
        <v>100</v>
      </c>
      <c r="C55" s="22">
        <f t="shared" si="0"/>
        <v>101.80771688750391</v>
      </c>
      <c r="D55" s="22">
        <f t="shared" si="0"/>
        <v>99.762374457596849</v>
      </c>
      <c r="E55" s="22">
        <f t="shared" si="0"/>
        <v>95.292169667679445</v>
      </c>
      <c r="F55" s="22">
        <f t="shared" si="0"/>
        <v>88.548683550834667</v>
      </c>
      <c r="G55" s="22">
        <f t="shared" si="0"/>
        <v>88.447002265040268</v>
      </c>
      <c r="H55" s="22">
        <f t="shared" si="0"/>
        <v>94.579129296684386</v>
      </c>
      <c r="I55" s="22">
        <f t="shared" si="0"/>
        <v>95.418850462096401</v>
      </c>
      <c r="J55" s="22">
        <f t="shared" si="0"/>
        <v>95.26291894575472</v>
      </c>
      <c r="K55" s="22">
        <f t="shared" si="0"/>
        <v>93.316760027244143</v>
      </c>
      <c r="L55" s="22">
        <f t="shared" si="0"/>
        <v>88.476407595257214</v>
      </c>
      <c r="M55" s="22">
        <f t="shared" si="0"/>
        <v>87.177995323488901</v>
      </c>
      <c r="N55" s="22">
        <f t="shared" si="0"/>
        <v>92.788902309430327</v>
      </c>
      <c r="O55" s="22">
        <f t="shared" si="0"/>
        <v>96.14937202340893</v>
      </c>
      <c r="P55" s="22">
        <f t="shared" si="0"/>
        <v>108.85368361297314</v>
      </c>
      <c r="Q55" s="22">
        <f t="shared" si="0"/>
        <v>84.112606869806442</v>
      </c>
      <c r="R55" s="22">
        <f t="shared" si="0"/>
        <v>83.244665000973285</v>
      </c>
      <c r="S55" s="22">
        <f t="shared" si="0"/>
        <v>92.131189675119458</v>
      </c>
      <c r="T55" s="22">
        <f t="shared" si="0"/>
        <v>86.562772792308209</v>
      </c>
      <c r="U55" s="22">
        <f t="shared" si="0"/>
        <v>99.059431236465315</v>
      </c>
      <c r="V55" s="22">
        <f t="shared" si="0"/>
        <v>107.20067755183686</v>
      </c>
      <c r="W55" s="22">
        <f t="shared" si="0"/>
        <v>108.50623419067249</v>
      </c>
      <c r="X55" s="22">
        <f t="shared" si="0"/>
        <v>113.21940816139791</v>
      </c>
      <c r="Y55" s="22">
        <f t="shared" si="0"/>
        <v>117.59767176678596</v>
      </c>
      <c r="Z55" s="22">
        <f t="shared" si="0"/>
        <v>119.33645789139958</v>
      </c>
      <c r="AA55" s="22">
        <f t="shared" si="0"/>
        <v>119.11058103556991</v>
      </c>
      <c r="AB55" s="22">
        <f t="shared" si="0"/>
        <v>121.52247753629017</v>
      </c>
      <c r="AC55" s="22">
        <f t="shared" si="0"/>
        <v>135.07403790167066</v>
      </c>
      <c r="AD55" s="22">
        <f t="shared" si="0"/>
        <v>188.36589949928089</v>
      </c>
      <c r="AE55" s="9" t="s">
        <v>97</v>
      </c>
    </row>
    <row r="56" spans="1:33" s="54" customFormat="1" ht="15" x14ac:dyDescent="0.25">
      <c r="A56" s="56" t="s">
        <v>56</v>
      </c>
      <c r="B56" s="57">
        <f t="shared" si="1"/>
        <v>100</v>
      </c>
      <c r="C56" s="57">
        <f t="shared" si="0"/>
        <v>100.54825705718746</v>
      </c>
      <c r="D56" s="57">
        <f t="shared" si="0"/>
        <v>100.23467798490979</v>
      </c>
      <c r="E56" s="57">
        <f t="shared" si="0"/>
        <v>97.449750562039412</v>
      </c>
      <c r="F56" s="57">
        <f t="shared" si="0"/>
        <v>99.450418312970001</v>
      </c>
      <c r="G56" s="57">
        <f t="shared" si="0"/>
        <v>103.901256740054</v>
      </c>
      <c r="H56" s="57">
        <f t="shared" si="0"/>
        <v>100.55101314449257</v>
      </c>
      <c r="I56" s="57">
        <f t="shared" si="0"/>
        <v>99.544994179145291</v>
      </c>
      <c r="J56" s="57">
        <f t="shared" si="0"/>
        <v>97.954698309307602</v>
      </c>
      <c r="K56" s="57">
        <f t="shared" si="0"/>
        <v>101.3225610540329</v>
      </c>
      <c r="L56" s="57">
        <f t="shared" si="0"/>
        <v>106.07956225073201</v>
      </c>
      <c r="M56" s="57">
        <f t="shared" si="0"/>
        <v>115.79573509698645</v>
      </c>
      <c r="N56" s="57">
        <f t="shared" si="0"/>
        <v>113.48814823559961</v>
      </c>
      <c r="O56" s="57">
        <f t="shared" si="0"/>
        <v>107.29007306323864</v>
      </c>
      <c r="P56" s="57">
        <f t="shared" si="0"/>
        <v>105.13913126060943</v>
      </c>
      <c r="Q56" s="57">
        <f t="shared" si="0"/>
        <v>123.76351844629968</v>
      </c>
      <c r="R56" s="57">
        <f t="shared" si="0"/>
        <v>112.11887033787325</v>
      </c>
      <c r="S56" s="57">
        <f t="shared" si="0"/>
        <v>109.69022985606513</v>
      </c>
      <c r="T56" s="57">
        <f t="shared" si="0"/>
        <v>116.12339563953881</v>
      </c>
      <c r="U56" s="57">
        <f t="shared" si="0"/>
        <v>118.25293153660401</v>
      </c>
      <c r="V56" s="57">
        <f t="shared" si="0"/>
        <v>119.60581903113592</v>
      </c>
      <c r="W56" s="57">
        <f t="shared" si="0"/>
        <v>118.27013129947971</v>
      </c>
      <c r="X56" s="57">
        <f t="shared" si="0"/>
        <v>109.54940390950722</v>
      </c>
      <c r="Y56" s="57">
        <f t="shared" si="0"/>
        <v>110.94317672905677</v>
      </c>
      <c r="Z56" s="57">
        <f t="shared" si="0"/>
        <v>105.38609036216722</v>
      </c>
      <c r="AA56" s="57">
        <f t="shared" si="0"/>
        <v>108.24500354575675</v>
      </c>
      <c r="AB56" s="57">
        <f t="shared" si="0"/>
        <v>105.6648776828219</v>
      </c>
      <c r="AC56" s="57">
        <f t="shared" si="0"/>
        <v>105.77011046486422</v>
      </c>
      <c r="AD56" s="57">
        <f t="shared" si="0"/>
        <v>89.660657523334407</v>
      </c>
      <c r="AE56" s="58" t="s">
        <v>97</v>
      </c>
    </row>
    <row r="57" spans="1:33" ht="15" x14ac:dyDescent="0.25">
      <c r="A57" s="7" t="s">
        <v>57</v>
      </c>
      <c r="B57" s="22">
        <f t="shared" si="1"/>
        <v>100</v>
      </c>
      <c r="C57" s="22">
        <f t="shared" si="0"/>
        <v>110.58195591428618</v>
      </c>
      <c r="D57" s="22">
        <f t="shared" si="0"/>
        <v>105.24040405492197</v>
      </c>
      <c r="E57" s="22">
        <f t="shared" si="0"/>
        <v>118.79044962754367</v>
      </c>
      <c r="F57" s="22">
        <f t="shared" si="0"/>
        <v>131.25728586260558</v>
      </c>
      <c r="G57" s="22">
        <f t="shared" si="0"/>
        <v>135.91986809475577</v>
      </c>
      <c r="H57" s="22">
        <f t="shared" si="0"/>
        <v>148.27888361295919</v>
      </c>
      <c r="I57" s="22">
        <f t="shared" si="0"/>
        <v>152.54363358657713</v>
      </c>
      <c r="J57" s="22">
        <f t="shared" si="0"/>
        <v>166.94005091627773</v>
      </c>
      <c r="K57" s="22">
        <f t="shared" si="0"/>
        <v>163.40672327891855</v>
      </c>
      <c r="L57" s="22">
        <f t="shared" si="0"/>
        <v>164.80539114503773</v>
      </c>
      <c r="M57" s="22">
        <f t="shared" si="0"/>
        <v>163.45198661100744</v>
      </c>
      <c r="N57" s="22">
        <f t="shared" si="0"/>
        <v>172.01648769524076</v>
      </c>
      <c r="O57" s="22">
        <f t="shared" si="0"/>
        <v>171.17562651460213</v>
      </c>
      <c r="P57" s="22">
        <f t="shared" si="0"/>
        <v>156.78436865800512</v>
      </c>
      <c r="Q57" s="22">
        <f t="shared" si="0"/>
        <v>155.90150578716234</v>
      </c>
      <c r="R57" s="22">
        <f t="shared" si="0"/>
        <v>158.38552936980216</v>
      </c>
      <c r="S57" s="22">
        <f t="shared" si="0"/>
        <v>155.20118549054089</v>
      </c>
      <c r="T57" s="22">
        <f t="shared" si="0"/>
        <v>166.08468480288906</v>
      </c>
      <c r="U57" s="22">
        <f t="shared" si="0"/>
        <v>175.57232859709481</v>
      </c>
      <c r="V57" s="22">
        <f t="shared" si="0"/>
        <v>175.15535916269661</v>
      </c>
      <c r="W57" s="22">
        <f t="shared" si="0"/>
        <v>171.59429045106839</v>
      </c>
      <c r="X57" s="22">
        <f t="shared" si="0"/>
        <v>165.55828876415833</v>
      </c>
      <c r="Y57" s="22">
        <f t="shared" si="0"/>
        <v>166.55791156630079</v>
      </c>
      <c r="Z57" s="22">
        <f t="shared" si="0"/>
        <v>166.82380166942519</v>
      </c>
      <c r="AA57" s="22">
        <f t="shared" si="0"/>
        <v>169.71168294269981</v>
      </c>
      <c r="AB57" s="22">
        <f t="shared" si="0"/>
        <v>163.16862598069588</v>
      </c>
      <c r="AC57" s="22">
        <f t="shared" si="0"/>
        <v>188.95736155090913</v>
      </c>
      <c r="AD57" s="22">
        <f t="shared" si="0"/>
        <v>247.56896993387693</v>
      </c>
      <c r="AE57" s="9" t="s">
        <v>97</v>
      </c>
    </row>
    <row r="58" spans="1:33" ht="15" x14ac:dyDescent="0.25">
      <c r="A58" s="7" t="s">
        <v>58</v>
      </c>
      <c r="B58" s="22">
        <f t="shared" si="1"/>
        <v>100</v>
      </c>
      <c r="C58" s="22">
        <f t="shared" si="0"/>
        <v>96.06791898395349</v>
      </c>
      <c r="D58" s="22">
        <f t="shared" si="0"/>
        <v>91.489462196914459</v>
      </c>
      <c r="E58" s="22">
        <f t="shared" si="0"/>
        <v>88.289122015190472</v>
      </c>
      <c r="F58" s="22">
        <f t="shared" si="0"/>
        <v>90.926897336730278</v>
      </c>
      <c r="G58" s="22">
        <f t="shared" si="0"/>
        <v>93.178748390549927</v>
      </c>
      <c r="H58" s="22">
        <f t="shared" si="0"/>
        <v>100.54389941893203</v>
      </c>
      <c r="I58" s="22">
        <f t="shared" si="0"/>
        <v>102.94373850133003</v>
      </c>
      <c r="J58" s="22">
        <f t="shared" si="0"/>
        <v>106.75331223424691</v>
      </c>
      <c r="K58" s="22">
        <f t="shared" si="0"/>
        <v>105.17413580939903</v>
      </c>
      <c r="L58" s="22">
        <f t="shared" si="0"/>
        <v>108.09605045071875</v>
      </c>
      <c r="M58" s="22">
        <f t="shared" si="0"/>
        <v>101.87694470397358</v>
      </c>
      <c r="N58" s="22">
        <f t="shared" si="0"/>
        <v>95.52925473116855</v>
      </c>
      <c r="O58" s="22">
        <f t="shared" si="0"/>
        <v>89.713897197691253</v>
      </c>
      <c r="P58" s="22">
        <f t="shared" si="0"/>
        <v>107.4439996904343</v>
      </c>
      <c r="Q58" s="22">
        <f t="shared" si="0"/>
        <v>123.05072333866774</v>
      </c>
      <c r="R58" s="22">
        <f t="shared" si="0"/>
        <v>123.5300465317126</v>
      </c>
      <c r="S58" s="22">
        <f t="shared" si="0"/>
        <v>134.52790832558134</v>
      </c>
      <c r="T58" s="22">
        <f t="shared" si="0"/>
        <v>130.60647875333822</v>
      </c>
      <c r="U58" s="22">
        <f t="shared" si="0"/>
        <v>136.66367225168554</v>
      </c>
      <c r="V58" s="22">
        <f t="shared" si="0"/>
        <v>134.51068378234297</v>
      </c>
      <c r="W58" s="22">
        <f t="shared" si="0"/>
        <v>129.48507200518725</v>
      </c>
      <c r="X58" s="22">
        <f t="shared" si="0"/>
        <v>129.59934360620122</v>
      </c>
      <c r="Y58" s="22">
        <f t="shared" si="0"/>
        <v>130.15453220612235</v>
      </c>
      <c r="Z58" s="22">
        <f t="shared" si="0"/>
        <v>134.22155215041727</v>
      </c>
      <c r="AA58" s="22">
        <f t="shared" si="0"/>
        <v>136.50011430893895</v>
      </c>
      <c r="AB58" s="22">
        <f t="shared" si="0"/>
        <v>128.78634863546083</v>
      </c>
      <c r="AC58" s="22">
        <f t="shared" si="0"/>
        <v>130.10830445204456</v>
      </c>
      <c r="AD58" s="22">
        <f t="shared" si="0"/>
        <v>130.8982093727073</v>
      </c>
      <c r="AE58" s="10" t="s">
        <v>97</v>
      </c>
    </row>
    <row r="60" spans="1:33" ht="11.45" customHeight="1" x14ac:dyDescent="0.25">
      <c r="A60" s="23" t="s">
        <v>102</v>
      </c>
    </row>
    <row r="61" spans="1:33" ht="15" x14ac:dyDescent="0.25">
      <c r="A61" s="5" t="s">
        <v>94</v>
      </c>
      <c r="B61" s="4" t="s">
        <v>61</v>
      </c>
      <c r="C61" s="4" t="s">
        <v>62</v>
      </c>
      <c r="D61" s="4" t="s">
        <v>63</v>
      </c>
      <c r="E61" s="4" t="s">
        <v>64</v>
      </c>
      <c r="F61" s="4" t="s">
        <v>65</v>
      </c>
      <c r="G61" s="4" t="s">
        <v>66</v>
      </c>
      <c r="H61" s="4" t="s">
        <v>67</v>
      </c>
      <c r="I61" s="4" t="s">
        <v>68</v>
      </c>
      <c r="J61" s="4" t="s">
        <v>69</v>
      </c>
      <c r="K61" s="4" t="s">
        <v>70</v>
      </c>
      <c r="L61" s="4" t="s">
        <v>71</v>
      </c>
      <c r="M61" s="4" t="s">
        <v>72</v>
      </c>
      <c r="N61" s="4" t="s">
        <v>73</v>
      </c>
      <c r="O61" s="4" t="s">
        <v>74</v>
      </c>
      <c r="P61" s="4" t="s">
        <v>75</v>
      </c>
      <c r="Q61" s="4" t="s">
        <v>76</v>
      </c>
      <c r="R61" s="4" t="s">
        <v>77</v>
      </c>
      <c r="S61" s="4" t="s">
        <v>78</v>
      </c>
      <c r="T61" s="4" t="s">
        <v>79</v>
      </c>
      <c r="U61" s="4" t="s">
        <v>80</v>
      </c>
      <c r="V61" s="4" t="s">
        <v>81</v>
      </c>
      <c r="W61" s="4" t="s">
        <v>82</v>
      </c>
      <c r="X61" s="4" t="s">
        <v>83</v>
      </c>
      <c r="Y61" s="4" t="s">
        <v>84</v>
      </c>
      <c r="Z61" s="4" t="s">
        <v>85</v>
      </c>
      <c r="AA61" s="4" t="s">
        <v>86</v>
      </c>
      <c r="AB61" s="4" t="s">
        <v>87</v>
      </c>
      <c r="AC61" s="4" t="s">
        <v>88</v>
      </c>
      <c r="AD61" s="4" t="s">
        <v>89</v>
      </c>
      <c r="AE61" s="24" t="s">
        <v>109</v>
      </c>
      <c r="AF61" s="55" t="s">
        <v>110</v>
      </c>
      <c r="AG61" s="55" t="s">
        <v>111</v>
      </c>
    </row>
    <row r="62" spans="1:33" ht="11.45" customHeight="1" x14ac:dyDescent="0.25">
      <c r="A62" s="56" t="s">
        <v>52</v>
      </c>
      <c r="B62" s="53">
        <f>B52/'industrie manu'!B52*100</f>
        <v>100</v>
      </c>
      <c r="C62" s="53">
        <f>C52/'industrie manu'!C52*100</f>
        <v>99.485688060794004</v>
      </c>
      <c r="D62" s="53">
        <f>D52/'industrie manu'!D52*100</f>
        <v>98.371765621174234</v>
      </c>
      <c r="E62" s="53">
        <f>E52/'industrie manu'!E52*100</f>
        <v>95.854101420413812</v>
      </c>
      <c r="F62" s="53">
        <f>F52/'industrie manu'!F52*100</f>
        <v>99.873104495225803</v>
      </c>
      <c r="G62" s="53">
        <f>G52/'industrie manu'!G52*100</f>
        <v>99.059722977541369</v>
      </c>
      <c r="H62" s="53">
        <f>H52/'industrie manu'!H52*100</f>
        <v>99.609716632342</v>
      </c>
      <c r="I62" s="53">
        <f>I52/'industrie manu'!I52*100</f>
        <v>102.22560614911198</v>
      </c>
      <c r="J62" s="53">
        <f>J52/'industrie manu'!J52*100</f>
        <v>113.11824172489533</v>
      </c>
      <c r="K62" s="53">
        <f>K52/'industrie manu'!K52*100</f>
        <v>119.09323174823432</v>
      </c>
      <c r="L62" s="53">
        <f>L52/'industrie manu'!L52*100</f>
        <v>119.99652554339757</v>
      </c>
      <c r="M62" s="53">
        <f>M52/'industrie manu'!M52*100</f>
        <v>122.01349232762486</v>
      </c>
      <c r="N62" s="53">
        <f>N52/'industrie manu'!N52*100</f>
        <v>119.48819315238393</v>
      </c>
      <c r="O62" s="53">
        <f>O52/'industrie manu'!O52*100</f>
        <v>115.86048043281923</v>
      </c>
      <c r="P62" s="53">
        <f>P52/'industrie manu'!P52*100</f>
        <v>119.16526790992039</v>
      </c>
      <c r="Q62" s="53">
        <f>Q52/'industrie manu'!Q52*100</f>
        <v>123.46544787247421</v>
      </c>
      <c r="R62" s="53">
        <f>R52/'industrie manu'!R52*100</f>
        <v>121.31441969781478</v>
      </c>
      <c r="S62" s="53">
        <f>S52/'industrie manu'!S52*100</f>
        <v>122.844162207951</v>
      </c>
      <c r="T62" s="53">
        <f>T52/'industrie manu'!T52*100</f>
        <v>120.93999689100792</v>
      </c>
      <c r="U62" s="53">
        <f>U52/'industrie manu'!U52*100</f>
        <v>126.12552812136435</v>
      </c>
      <c r="V62" s="53">
        <f>V52/'industrie manu'!V52*100</f>
        <v>123.00355628714519</v>
      </c>
      <c r="W62" s="53">
        <f>W52/'industrie manu'!W52*100</f>
        <v>121.74392365261045</v>
      </c>
      <c r="X62" s="53">
        <f>X52/'industrie manu'!X52*100</f>
        <v>119.6497080112546</v>
      </c>
      <c r="Y62" s="53">
        <f>Y52/'industrie manu'!Y52*100</f>
        <v>120.81061554835463</v>
      </c>
      <c r="Z62" s="53">
        <f>Z52/'industrie manu'!Z52*100</f>
        <v>118.85367176333932</v>
      </c>
      <c r="AA62" s="53">
        <f>AA52/'industrie manu'!AA52*100</f>
        <v>118.4074904315767</v>
      </c>
      <c r="AB62" s="53">
        <f>AB52/'industrie manu'!AB52*100</f>
        <v>118.13651452465336</v>
      </c>
      <c r="AC62" s="53">
        <f>AC52/'industrie manu'!AC52*100</f>
        <v>118.85727715162058</v>
      </c>
      <c r="AD62" s="53">
        <f>AD52/'industrie manu'!AD52*100</f>
        <v>126.16755851990642</v>
      </c>
      <c r="AE62" s="54">
        <f t="shared" ref="AE62:AE63" si="2">(AD62/B62)^(1/28)*100-100</f>
        <v>0.83360049965202165</v>
      </c>
      <c r="AF62" s="54">
        <f>(AD62/Q62)^(1/13)*100-100</f>
        <v>0.16667344159080244</v>
      </c>
      <c r="AG62" s="54">
        <f>(Q62/B62)^(1/15)*100-100</f>
        <v>1.4151947729949228</v>
      </c>
    </row>
    <row r="63" spans="1:33" ht="11.45" customHeight="1" x14ac:dyDescent="0.25">
      <c r="A63" s="7" t="s">
        <v>53</v>
      </c>
      <c r="B63" s="24">
        <f>B53/'industrie manu'!B53*100</f>
        <v>100</v>
      </c>
      <c r="C63" s="24">
        <f>C53/'industrie manu'!C53*100</f>
        <v>98.128213681009285</v>
      </c>
      <c r="D63" s="24">
        <f>D53/'industrie manu'!D53*100</f>
        <v>92.219882552666959</v>
      </c>
      <c r="E63" s="24">
        <f>E53/'industrie manu'!E53*100</f>
        <v>86.853885491159318</v>
      </c>
      <c r="F63" s="24">
        <f>F53/'industrie manu'!F53*100</f>
        <v>86.934501344607114</v>
      </c>
      <c r="G63" s="24">
        <f>G53/'industrie manu'!G53*100</f>
        <v>91.758964622081535</v>
      </c>
      <c r="H63" s="24">
        <f>H53/'industrie manu'!H53*100</f>
        <v>90.244845235224219</v>
      </c>
      <c r="I63" s="24">
        <f>I53/'industrie manu'!I53*100</f>
        <v>89.057108768205097</v>
      </c>
      <c r="J63" s="24">
        <f>J53/'industrie manu'!J53*100</f>
        <v>93.935620528809665</v>
      </c>
      <c r="K63" s="24">
        <f>K53/'industrie manu'!K53*100</f>
        <v>99.510968897737797</v>
      </c>
      <c r="L63" s="24">
        <f>L53/'industrie manu'!L53*100</f>
        <v>96.70917956714348</v>
      </c>
      <c r="M63" s="24">
        <f>M53/'industrie manu'!M53*100</f>
        <v>91.607873908823237</v>
      </c>
      <c r="N63" s="24">
        <f>N53/'industrie manu'!N53*100</f>
        <v>94.371241398279324</v>
      </c>
      <c r="O63" s="24">
        <f>O53/'industrie manu'!O53*100</f>
        <v>90.364809879153256</v>
      </c>
      <c r="P63" s="24">
        <f>P53/'industrie manu'!P53*100</f>
        <v>100.66528862863547</v>
      </c>
      <c r="Q63" s="24">
        <f>Q53/'industrie manu'!Q53*100</f>
        <v>100.06860477473094</v>
      </c>
      <c r="R63" s="24">
        <f>R53/'industrie manu'!R53*100</f>
        <v>99.079573309438686</v>
      </c>
      <c r="S63" s="24">
        <f>S53/'industrie manu'!S53*100</f>
        <v>100.14754307617144</v>
      </c>
      <c r="T63" s="24">
        <f>T53/'industrie manu'!T53*100</f>
        <v>100.79520804622332</v>
      </c>
      <c r="U63" s="24">
        <f>U53/'industrie manu'!U53*100</f>
        <v>107.04799094360024</v>
      </c>
      <c r="V63" s="24">
        <f>V53/'industrie manu'!V53*100</f>
        <v>109.08403911625177</v>
      </c>
      <c r="W63" s="24">
        <f>W53/'industrie manu'!W53*100</f>
        <v>110.43329358308998</v>
      </c>
      <c r="X63" s="24">
        <f>X53/'industrie manu'!X53*100</f>
        <v>109.09033901814453</v>
      </c>
      <c r="Y63" s="24">
        <f>Y53/'industrie manu'!Y53*100</f>
        <v>109.67742183656397</v>
      </c>
      <c r="Z63" s="24">
        <f>Z53/'industrie manu'!Z53*100</f>
        <v>108.96418851103678</v>
      </c>
      <c r="AA63" s="24">
        <f>AA53/'industrie manu'!AA53*100</f>
        <v>108.60971415666381</v>
      </c>
      <c r="AB63" s="24">
        <f>AB53/'industrie manu'!AB53*100</f>
        <v>110.83783150480255</v>
      </c>
      <c r="AC63" s="24">
        <f>AC53/'industrie manu'!AC53*100</f>
        <v>108.26553095303181</v>
      </c>
      <c r="AD63" s="24">
        <f>AD53/'industrie manu'!AD53*100</f>
        <v>117.66468597984536</v>
      </c>
      <c r="AE63" s="54">
        <f t="shared" si="2"/>
        <v>0.5826506625663086</v>
      </c>
      <c r="AF63" s="54">
        <f t="shared" ref="AF63:AF68" si="3">(AD63/Q63)^(1/13)*100-100</f>
        <v>1.2538177935534236</v>
      </c>
      <c r="AG63" s="54">
        <f t="shared" ref="AG63:AG68" si="4">(Q63/B63)^(1/15)*100-100</f>
        <v>4.5721880155298322E-3</v>
      </c>
    </row>
    <row r="64" spans="1:33" ht="11.45" customHeight="1" x14ac:dyDescent="0.25">
      <c r="A64" s="7" t="s">
        <v>54</v>
      </c>
      <c r="B64" s="24">
        <f>B54/'industrie manu'!B54*100</f>
        <v>100</v>
      </c>
      <c r="C64" s="24">
        <f>C54/'industrie manu'!C54*100</f>
        <v>102.4886062899852</v>
      </c>
      <c r="D64" s="24">
        <f>D54/'industrie manu'!D54*100</f>
        <v>105.38335626004279</v>
      </c>
      <c r="E64" s="24">
        <f>E54/'industrie manu'!E54*100</f>
        <v>98.000122535330618</v>
      </c>
      <c r="F64" s="24">
        <f>F54/'industrie manu'!F54*100</f>
        <v>105.83747944922237</v>
      </c>
      <c r="G64" s="24">
        <f>G54/'industrie manu'!G54*100</f>
        <v>97.868793367172159</v>
      </c>
      <c r="H64" s="24">
        <f>H54/'industrie manu'!H54*100</f>
        <v>95.040474631656522</v>
      </c>
      <c r="I64" s="24">
        <f>I54/'industrie manu'!I54*100</f>
        <v>107.32490348095895</v>
      </c>
      <c r="J64" s="24">
        <f>J54/'industrie manu'!J54*100</f>
        <v>140.81724176354976</v>
      </c>
      <c r="K64" s="24">
        <f>K54/'industrie manu'!K54*100</f>
        <v>170.79910208789812</v>
      </c>
      <c r="L64" s="24">
        <f>L54/'industrie manu'!L54*100</f>
        <v>170.35448298024255</v>
      </c>
      <c r="M64" s="24">
        <f>M54/'industrie manu'!M54*100</f>
        <v>177.35304784981736</v>
      </c>
      <c r="N64" s="24">
        <f>N54/'industrie manu'!N54*100</f>
        <v>164.84556118409057</v>
      </c>
      <c r="O64" s="24">
        <f>O54/'industrie manu'!O54*100</f>
        <v>155.4967111938995</v>
      </c>
      <c r="P64" s="24">
        <f>P54/'industrie manu'!P54*100</f>
        <v>175.85734427152352</v>
      </c>
      <c r="Q64" s="24">
        <f>Q54/'industrie manu'!Q54*100</f>
        <v>174.60773011159606</v>
      </c>
      <c r="R64" s="24">
        <f>R54/'industrie manu'!R54*100</f>
        <v>171.25488560762869</v>
      </c>
      <c r="S64" s="24">
        <f>S54/'industrie manu'!S54*100</f>
        <v>172.83970129295622</v>
      </c>
      <c r="T64" s="24">
        <f>T54/'industrie manu'!T54*100</f>
        <v>157.87112349012119</v>
      </c>
      <c r="U64" s="24">
        <f>U54/'industrie manu'!U54*100</f>
        <v>165.46526911885402</v>
      </c>
      <c r="V64" s="24">
        <f>V54/'industrie manu'!V54*100</f>
        <v>165.1091893468859</v>
      </c>
      <c r="W64" s="24">
        <f>W54/'industrie manu'!W54*100</f>
        <v>167.0284333380373</v>
      </c>
      <c r="X64" s="24">
        <f>X54/'industrie manu'!X54*100</f>
        <v>161.11664359442702</v>
      </c>
      <c r="Y64" s="24">
        <f>Y54/'industrie manu'!Y54*100</f>
        <v>171.05651622929375</v>
      </c>
      <c r="Z64" s="24">
        <f>Z54/'industrie manu'!Z54*100</f>
        <v>168.63578014725474</v>
      </c>
      <c r="AA64" s="24">
        <f>AA54/'industrie manu'!AA54*100</f>
        <v>164.39989962843353</v>
      </c>
      <c r="AB64" s="24">
        <f>AB54/'industrie manu'!AB54*100</f>
        <v>168.35033038631687</v>
      </c>
      <c r="AC64" s="24">
        <f>AC54/'industrie manu'!AC54*100</f>
        <v>166.2926499290817</v>
      </c>
      <c r="AD64" s="24">
        <f>AD54/'industrie manu'!AD54*100</f>
        <v>168.16596697637343</v>
      </c>
      <c r="AE64" s="54">
        <f>(AD64/B64)^(1/28)*100-100</f>
        <v>1.8736989495524199</v>
      </c>
      <c r="AF64" s="54">
        <f t="shared" si="3"/>
        <v>-0.28874022790861886</v>
      </c>
      <c r="AG64" s="54">
        <f t="shared" si="4"/>
        <v>3.7857108967348978</v>
      </c>
    </row>
    <row r="65" spans="1:33" ht="11.45" customHeight="1" x14ac:dyDescent="0.25">
      <c r="A65" s="7" t="s">
        <v>55</v>
      </c>
      <c r="B65" s="24">
        <f>B55/'industrie manu'!B55*100</f>
        <v>100</v>
      </c>
      <c r="C65" s="24">
        <f>C55/'industrie manu'!C55*100</f>
        <v>96.660624637079877</v>
      </c>
      <c r="D65" s="24">
        <f>D55/'industrie manu'!D55*100</f>
        <v>95.992360724754903</v>
      </c>
      <c r="E65" s="24">
        <f>E55/'industrie manu'!E55*100</f>
        <v>91.562861642853605</v>
      </c>
      <c r="F65" s="24">
        <f>F55/'industrie manu'!F55*100</f>
        <v>84.438514061017713</v>
      </c>
      <c r="G65" s="24">
        <f>G55/'industrie manu'!G55*100</f>
        <v>81.619508583689935</v>
      </c>
      <c r="H65" s="24">
        <f>H55/'industrie manu'!H55*100</f>
        <v>85.451415317589692</v>
      </c>
      <c r="I65" s="24">
        <f>I55/'industrie manu'!I55*100</f>
        <v>83.881387011476249</v>
      </c>
      <c r="J65" s="24">
        <f>J55/'industrie manu'!J55*100</f>
        <v>82.248153062332392</v>
      </c>
      <c r="K65" s="24">
        <f>K55/'industrie manu'!K55*100</f>
        <v>78.362586088929675</v>
      </c>
      <c r="L65" s="24">
        <f>L55/'industrie manu'!L55*100</f>
        <v>72.037790320144495</v>
      </c>
      <c r="M65" s="24">
        <f>M55/'industrie manu'!M55*100</f>
        <v>68.952808789414945</v>
      </c>
      <c r="N65" s="24">
        <f>N55/'industrie manu'!N55*100</f>
        <v>71.344713232593321</v>
      </c>
      <c r="O65" s="24">
        <f>O55/'industrie manu'!O55*100</f>
        <v>70.75743990385439</v>
      </c>
      <c r="P65" s="24">
        <f>P55/'industrie manu'!P55*100</f>
        <v>80.486652563145185</v>
      </c>
      <c r="Q65" s="24">
        <f>Q55/'industrie manu'!Q55*100</f>
        <v>62.670709224391594</v>
      </c>
      <c r="R65" s="24">
        <f>R55/'industrie manu'!R55*100</f>
        <v>61.288220208545738</v>
      </c>
      <c r="S65" s="24">
        <f>S55/'industrie manu'!S55*100</f>
        <v>68.345137921991736</v>
      </c>
      <c r="T65" s="24">
        <f>T55/'industrie manu'!T55*100</f>
        <v>63.721307255015326</v>
      </c>
      <c r="U65" s="24">
        <f>U55/'industrie manu'!U55*100</f>
        <v>72.672674562274622</v>
      </c>
      <c r="V65" s="24">
        <f>V55/'industrie manu'!V55*100</f>
        <v>78.863924652849391</v>
      </c>
      <c r="W65" s="24">
        <f>W55/'industrie manu'!W55*100</f>
        <v>78.997566293631863</v>
      </c>
      <c r="X65" s="24">
        <f>X55/'industrie manu'!X55*100</f>
        <v>83.264275978522576</v>
      </c>
      <c r="Y65" s="24">
        <f>Y55/'industrie manu'!Y55*100</f>
        <v>85.021647461806552</v>
      </c>
      <c r="Z65" s="24">
        <f>Z55/'industrie manu'!Z55*100</f>
        <v>84.669109538823847</v>
      </c>
      <c r="AA65" s="24">
        <f>AA55/'industrie manu'!AA55*100</f>
        <v>79.406569741552786</v>
      </c>
      <c r="AB65" s="24">
        <f>AB55/'industrie manu'!AB55*100</f>
        <v>81.327908997073024</v>
      </c>
      <c r="AC65" s="24">
        <f>AC55/'industrie manu'!AC55*100</f>
        <v>88.611142612470687</v>
      </c>
      <c r="AD65" s="24">
        <f>AD55/'industrie manu'!AD55*100</f>
        <v>116.57871859443605</v>
      </c>
      <c r="AE65" s="54">
        <f t="shared" ref="AE65:AE68" si="5">(AD65/B65)^(1/28)*100-100</f>
        <v>0.54934825306962409</v>
      </c>
      <c r="AF65" s="54">
        <f t="shared" si="3"/>
        <v>4.8902147191182621</v>
      </c>
      <c r="AG65" s="54">
        <f t="shared" si="4"/>
        <v>-3.0671517848267911</v>
      </c>
    </row>
    <row r="66" spans="1:33" s="54" customFormat="1" ht="11.45" customHeight="1" x14ac:dyDescent="0.25">
      <c r="A66" s="56" t="s">
        <v>56</v>
      </c>
      <c r="B66" s="53">
        <f>B56/'industrie manu'!B56*100</f>
        <v>100</v>
      </c>
      <c r="C66" s="53">
        <f>C56/'industrie manu'!C56*100</f>
        <v>101.45382927714756</v>
      </c>
      <c r="D66" s="53">
        <f>D56/'industrie manu'!D56*100</f>
        <v>102.63004953464932</v>
      </c>
      <c r="E66" s="53">
        <f>E56/'industrie manu'!E56*100</f>
        <v>100.42416033420749</v>
      </c>
      <c r="F66" s="53">
        <f>F56/'industrie manu'!F56*100</f>
        <v>103.53382582605701</v>
      </c>
      <c r="G66" s="53">
        <f>G56/'industrie manu'!G56*100</f>
        <v>107.2211572741476</v>
      </c>
      <c r="H66" s="53">
        <f>H56/'industrie manu'!H56*100</f>
        <v>104.28858949230475</v>
      </c>
      <c r="I66" s="53">
        <f>I56/'industrie manu'!I56*100</f>
        <v>103.13829286431759</v>
      </c>
      <c r="J66" s="53">
        <f>J56/'industrie manu'!J56*100</f>
        <v>104.69216033138559</v>
      </c>
      <c r="K66" s="53">
        <f>K56/'industrie manu'!K56*100</f>
        <v>109.7297708270671</v>
      </c>
      <c r="L66" s="53">
        <f>L56/'industrie manu'!L56*100</f>
        <v>116.4095492137223</v>
      </c>
      <c r="M66" s="53">
        <f>M56/'industrie manu'!M56*100</f>
        <v>129.9511918948275</v>
      </c>
      <c r="N66" s="53">
        <f>N56/'industrie manu'!N56*100</f>
        <v>124.71370377943411</v>
      </c>
      <c r="O66" s="53">
        <f>O56/'industrie manu'!O56*100</f>
        <v>116.48769360912861</v>
      </c>
      <c r="P66" s="53">
        <f>P56/'industrie manu'!P56*100</f>
        <v>115.29078599213334</v>
      </c>
      <c r="Q66" s="53">
        <f>Q56/'industrie manu'!Q56*100</f>
        <v>137.80511981498594</v>
      </c>
      <c r="R66" s="53">
        <f>R56/'industrie manu'!R56*100</f>
        <v>125.02644988206701</v>
      </c>
      <c r="S66" s="53">
        <f>S56/'industrie manu'!S56*100</f>
        <v>120.63148928297733</v>
      </c>
      <c r="T66" s="53">
        <f>T56/'industrie manu'!T56*100</f>
        <v>126.014819204495</v>
      </c>
      <c r="U66" s="53">
        <f>U56/'industrie manu'!U56*100</f>
        <v>129.03015489587841</v>
      </c>
      <c r="V66" s="53">
        <f>V56/'industrie manu'!V56*100</f>
        <v>126.41683108542637</v>
      </c>
      <c r="W66" s="53">
        <f>W56/'industrie manu'!W56*100</f>
        <v>125.7502307560558</v>
      </c>
      <c r="X66" s="53">
        <f>X56/'industrie manu'!X56*100</f>
        <v>117.52866683940771</v>
      </c>
      <c r="Y66" s="53">
        <f>Y56/'industrie manu'!Y56*100</f>
        <v>119.44012681485205</v>
      </c>
      <c r="Z66" s="53">
        <f>Z56/'industrie manu'!Z56*100</f>
        <v>111.71034171246012</v>
      </c>
      <c r="AA66" s="53">
        <f>AA56/'industrie manu'!AA56*100</f>
        <v>117.5487170500312</v>
      </c>
      <c r="AB66" s="53">
        <f>AB56/'industrie manu'!AB56*100</f>
        <v>117.11698471569028</v>
      </c>
      <c r="AC66" s="53">
        <f>AC56/'industrie manu'!AC56*100</f>
        <v>104.15674181521975</v>
      </c>
      <c r="AD66" s="53">
        <f>AD56/'industrie manu'!AD56*100</f>
        <v>83.226692697470085</v>
      </c>
      <c r="AE66" s="54">
        <f t="shared" si="5"/>
        <v>-0.65357649374143989</v>
      </c>
      <c r="AF66" s="59">
        <f t="shared" si="3"/>
        <v>-3.8047478831627188</v>
      </c>
      <c r="AG66" s="59">
        <f t="shared" si="4"/>
        <v>2.1608168733542499</v>
      </c>
    </row>
    <row r="67" spans="1:33" ht="11.45" customHeight="1" x14ac:dyDescent="0.25">
      <c r="A67" s="7" t="s">
        <v>57</v>
      </c>
      <c r="B67" s="24">
        <f>B57/'industrie manu'!B57*100</f>
        <v>100</v>
      </c>
      <c r="C67" s="24">
        <f>C57/'industrie manu'!C57*100</f>
        <v>97.473566221273103</v>
      </c>
      <c r="D67" s="24">
        <f>D57/'industrie manu'!D57*100</f>
        <v>89.379236869541188</v>
      </c>
      <c r="E67" s="24">
        <f>E57/'industrie manu'!E57*100</f>
        <v>99.37784994851269</v>
      </c>
      <c r="F67" s="24">
        <f>F57/'industrie manu'!F57*100</f>
        <v>109.086758695052</v>
      </c>
      <c r="G67" s="24">
        <f>G57/'industrie manu'!G57*100</f>
        <v>111.8493136357593</v>
      </c>
      <c r="H67" s="24">
        <f>H57/'industrie manu'!H57*100</f>
        <v>118.95308422332789</v>
      </c>
      <c r="I67" s="24">
        <f>I57/'industrie manu'!I57*100</f>
        <v>120.23064018727057</v>
      </c>
      <c r="J67" s="24">
        <f>J57/'industrie manu'!J57*100</f>
        <v>129.69918765648401</v>
      </c>
      <c r="K67" s="24">
        <f>K57/'industrie manu'!K57*100</f>
        <v>125.80380969334408</v>
      </c>
      <c r="L67" s="24">
        <f>L57/'industrie manu'!L57*100</f>
        <v>126.44991297507661</v>
      </c>
      <c r="M67" s="24">
        <f>M57/'industrie manu'!M57*100</f>
        <v>125.9648820380971</v>
      </c>
      <c r="N67" s="24">
        <f>N57/'industrie manu'!N57*100</f>
        <v>128.41702029571223</v>
      </c>
      <c r="O67" s="24">
        <f>O57/'industrie manu'!O57*100</f>
        <v>125.64584607977449</v>
      </c>
      <c r="P67" s="24">
        <f>P57/'industrie manu'!P57*100</f>
        <v>109.7620010710382</v>
      </c>
      <c r="Q67" s="24">
        <f>Q57/'industrie manu'!Q57*100</f>
        <v>113.20309473499415</v>
      </c>
      <c r="R67" s="24">
        <f>R57/'industrie manu'!R57*100</f>
        <v>114.72894730404342</v>
      </c>
      <c r="S67" s="24">
        <f>S57/'industrie manu'!S57*100</f>
        <v>112.55756854039656</v>
      </c>
      <c r="T67" s="24">
        <f>T57/'industrie manu'!T57*100</f>
        <v>120.12031879334512</v>
      </c>
      <c r="U67" s="24">
        <f>U57/'industrie manu'!U57*100</f>
        <v>124.9027657386581</v>
      </c>
      <c r="V67" s="24">
        <f>V57/'industrie manu'!V57*100</f>
        <v>121.86886457089486</v>
      </c>
      <c r="W67" s="24">
        <f>W57/'industrie manu'!W57*100</f>
        <v>115.58209264005296</v>
      </c>
      <c r="X67" s="24">
        <f>X57/'industrie manu'!X57*100</f>
        <v>111.81457001132775</v>
      </c>
      <c r="Y67" s="24">
        <f>Y57/'industrie manu'!Y57*100</f>
        <v>110.54033315445804</v>
      </c>
      <c r="Z67" s="24">
        <f>Z57/'industrie manu'!Z57*100</f>
        <v>110.33872502108734</v>
      </c>
      <c r="AA67" s="24">
        <f>AA57/'industrie manu'!AA57*100</f>
        <v>106.99181131676869</v>
      </c>
      <c r="AB67" s="24">
        <f>AB57/'industrie manu'!AB57*100</f>
        <v>101.5748536989324</v>
      </c>
      <c r="AC67" s="24">
        <f>AC57/'industrie manu'!AC57*100</f>
        <v>111.91446726866997</v>
      </c>
      <c r="AD67" s="24">
        <f>AD57/'industrie manu'!AD57*100</f>
        <v>135.77303638726096</v>
      </c>
      <c r="AE67" s="54">
        <f t="shared" si="5"/>
        <v>1.0981807020082215</v>
      </c>
      <c r="AF67" s="54">
        <f t="shared" si="3"/>
        <v>1.4082946277337811</v>
      </c>
      <c r="AG67" s="54">
        <f t="shared" si="4"/>
        <v>0.83018251456590519</v>
      </c>
    </row>
    <row r="68" spans="1:33" ht="11.45" customHeight="1" x14ac:dyDescent="0.25">
      <c r="A68" s="7" t="s">
        <v>58</v>
      </c>
      <c r="B68" s="24">
        <f>B58/'industrie manu'!B58*100</f>
        <v>100</v>
      </c>
      <c r="C68" s="24">
        <f>C58/'industrie manu'!C58*100</f>
        <v>99.762797875077624</v>
      </c>
      <c r="D68" s="24">
        <f>D58/'industrie manu'!D58*100</f>
        <v>97.040047627210683</v>
      </c>
      <c r="E68" s="24">
        <f>E58/'industrie manu'!E58*100</f>
        <v>92.533270231157957</v>
      </c>
      <c r="F68" s="24">
        <f>F58/'industrie manu'!F58*100</f>
        <v>96.650747759740753</v>
      </c>
      <c r="G68" s="24">
        <f>G58/'industrie manu'!G58*100</f>
        <v>99.232114964488389</v>
      </c>
      <c r="H68" s="24">
        <f>H58/'industrie manu'!H58*100</f>
        <v>104.49985129492447</v>
      </c>
      <c r="I68" s="24">
        <f>I58/'industrie manu'!I58*100</f>
        <v>107.32461316043629</v>
      </c>
      <c r="J68" s="24">
        <f>J58/'industrie manu'!J58*100</f>
        <v>111.24916852895564</v>
      </c>
      <c r="K68" s="24">
        <f>K58/'industrie manu'!K58*100</f>
        <v>109.59991099970861</v>
      </c>
      <c r="L68" s="24">
        <f>L58/'industrie manu'!L58*100</f>
        <v>111.5152400179575</v>
      </c>
      <c r="M68" s="24">
        <f>M58/'industrie manu'!M58*100</f>
        <v>104.7732076220552</v>
      </c>
      <c r="N68" s="24">
        <f>N58/'industrie manu'!N58*100</f>
        <v>97.307371466950627</v>
      </c>
      <c r="O68" s="24">
        <f>O58/'industrie manu'!O58*100</f>
        <v>91.090251926025871</v>
      </c>
      <c r="P68" s="24">
        <f>P58/'industrie manu'!P58*100</f>
        <v>110.53534689382714</v>
      </c>
      <c r="Q68" s="24">
        <f>Q58/'industrie manu'!Q58*100</f>
        <v>130.41273233313012</v>
      </c>
      <c r="R68" s="24">
        <f>R58/'industrie manu'!R58*100</f>
        <v>130.42296536583359</v>
      </c>
      <c r="S68" s="24">
        <f>S58/'industrie manu'!S58*100</f>
        <v>141.44668814513724</v>
      </c>
      <c r="T68" s="24">
        <f>T58/'industrie manu'!T58*100</f>
        <v>140.98048083792582</v>
      </c>
      <c r="U68" s="24">
        <f>U58/'industrie manu'!U58*100</f>
        <v>147.51202441617451</v>
      </c>
      <c r="V68" s="24">
        <f>V58/'industrie manu'!V58*100</f>
        <v>135.78623237773039</v>
      </c>
      <c r="W68" s="24">
        <f>W58/'industrie manu'!W58*100</f>
        <v>128.97869019588404</v>
      </c>
      <c r="X68" s="24">
        <f>X58/'industrie manu'!X58*100</f>
        <v>128.93281056207024</v>
      </c>
      <c r="Y68" s="24">
        <f>Y58/'industrie manu'!Y58*100</f>
        <v>128.15518795898873</v>
      </c>
      <c r="Z68" s="24">
        <f>Z58/'industrie manu'!Z58*100</f>
        <v>129.71736008222771</v>
      </c>
      <c r="AA68" s="24">
        <f>AA58/'industrie manu'!AA58*100</f>
        <v>130.81746193436138</v>
      </c>
      <c r="AB68" s="24">
        <f>AB58/'industrie manu'!AB58*100</f>
        <v>122.61517772484025</v>
      </c>
      <c r="AC68" s="24">
        <f>AC58/'industrie manu'!AC58*100</f>
        <v>121.16231751435571</v>
      </c>
      <c r="AD68" s="24">
        <f>AD58/'industrie manu'!AD58*100</f>
        <v>107.32156412238987</v>
      </c>
      <c r="AE68" s="54">
        <f t="shared" si="5"/>
        <v>0.25267373280703964</v>
      </c>
      <c r="AF68" s="59">
        <f t="shared" si="3"/>
        <v>-1.4878564287860314</v>
      </c>
      <c r="AG68" s="59">
        <f t="shared" si="4"/>
        <v>1.7859887196305664</v>
      </c>
    </row>
    <row r="70" spans="1:33" ht="11.45" customHeight="1" x14ac:dyDescent="0.25">
      <c r="A70" s="24" t="s">
        <v>94</v>
      </c>
      <c r="B70" s="24" t="s">
        <v>61</v>
      </c>
      <c r="C70" s="24" t="s">
        <v>62</v>
      </c>
      <c r="D70" s="24" t="s">
        <v>63</v>
      </c>
      <c r="E70" s="24" t="s">
        <v>64</v>
      </c>
      <c r="F70" s="24" t="s">
        <v>65</v>
      </c>
      <c r="G70" s="24" t="s">
        <v>66</v>
      </c>
      <c r="H70" s="24" t="s">
        <v>67</v>
      </c>
      <c r="I70" s="24" t="s">
        <v>68</v>
      </c>
      <c r="J70" s="24" t="s">
        <v>69</v>
      </c>
      <c r="K70" s="24" t="s">
        <v>70</v>
      </c>
      <c r="L70" s="24" t="s">
        <v>71</v>
      </c>
      <c r="M70" s="24" t="s">
        <v>72</v>
      </c>
      <c r="N70" s="24" t="s">
        <v>73</v>
      </c>
      <c r="O70" s="24" t="s">
        <v>74</v>
      </c>
      <c r="P70" s="24" t="s">
        <v>75</v>
      </c>
      <c r="Q70" s="24" t="s">
        <v>76</v>
      </c>
      <c r="R70" s="24" t="s">
        <v>77</v>
      </c>
      <c r="S70" s="24" t="s">
        <v>78</v>
      </c>
      <c r="T70" s="24" t="s">
        <v>79</v>
      </c>
      <c r="U70" s="24" t="s">
        <v>80</v>
      </c>
      <c r="V70" s="24" t="s">
        <v>81</v>
      </c>
      <c r="W70" s="24" t="s">
        <v>82</v>
      </c>
      <c r="X70" s="24" t="s">
        <v>83</v>
      </c>
      <c r="Y70" s="24" t="s">
        <v>84</v>
      </c>
      <c r="Z70" s="24" t="s">
        <v>85</v>
      </c>
      <c r="AA70" s="24" t="s">
        <v>86</v>
      </c>
      <c r="AB70" s="24" t="s">
        <v>87</v>
      </c>
      <c r="AC70" s="24" t="s">
        <v>88</v>
      </c>
      <c r="AD70" s="24" t="s">
        <v>89</v>
      </c>
      <c r="AE70" s="24" t="s">
        <v>109</v>
      </c>
      <c r="AF70" s="55" t="s">
        <v>110</v>
      </c>
      <c r="AG70" s="55" t="s">
        <v>111</v>
      </c>
    </row>
    <row r="71" spans="1:33" ht="11.45" customHeight="1" x14ac:dyDescent="0.25">
      <c r="A71" s="24" t="s">
        <v>54</v>
      </c>
      <c r="B71" s="24">
        <v>100</v>
      </c>
      <c r="C71" s="24">
        <v>102.4886062899852</v>
      </c>
      <c r="D71" s="24">
        <v>105.38335626004279</v>
      </c>
      <c r="E71" s="24">
        <v>98.000122535330618</v>
      </c>
      <c r="F71" s="24">
        <v>105.83747944922237</v>
      </c>
      <c r="G71" s="24">
        <v>97.868793367172159</v>
      </c>
      <c r="H71" s="24">
        <v>95.040474631656522</v>
      </c>
      <c r="I71" s="24">
        <v>107.32490348095895</v>
      </c>
      <c r="J71" s="24">
        <v>140.81724176354976</v>
      </c>
      <c r="K71" s="24">
        <v>170.79910208789812</v>
      </c>
      <c r="L71" s="24">
        <v>170.35448298024255</v>
      </c>
      <c r="M71" s="24">
        <v>177.35304784981736</v>
      </c>
      <c r="N71" s="24">
        <v>164.84556118409057</v>
      </c>
      <c r="O71" s="24">
        <v>155.4967111938995</v>
      </c>
      <c r="P71" s="24">
        <v>175.85734427152352</v>
      </c>
      <c r="Q71" s="24">
        <v>174.60773011159606</v>
      </c>
      <c r="R71" s="24">
        <v>171.25488560762869</v>
      </c>
      <c r="S71" s="24">
        <v>172.83970129295622</v>
      </c>
      <c r="T71" s="24">
        <v>157.87112349012119</v>
      </c>
      <c r="U71" s="24">
        <v>165.46526911885402</v>
      </c>
      <c r="V71" s="24">
        <v>165.1091893468859</v>
      </c>
      <c r="W71" s="24">
        <v>167.0284333380373</v>
      </c>
      <c r="X71" s="24">
        <v>161.11664359442702</v>
      </c>
      <c r="Y71" s="24">
        <v>171.05651622929375</v>
      </c>
      <c r="Z71" s="24">
        <v>168.63578014725474</v>
      </c>
      <c r="AA71" s="24">
        <v>164.39989962843353</v>
      </c>
      <c r="AB71" s="24">
        <v>168.35033038631687</v>
      </c>
      <c r="AC71" s="24">
        <v>166.2926499290817</v>
      </c>
      <c r="AD71" s="24">
        <v>168.16596697637343</v>
      </c>
      <c r="AE71" s="54">
        <f t="shared" ref="AE71:AE72" si="6">(AD71/B71)^(1/28)*100-100</f>
        <v>1.8736989495524199</v>
      </c>
      <c r="AF71" s="59">
        <f>(AD71/Q71)^(1/13)*100-100</f>
        <v>-0.28874022790861886</v>
      </c>
      <c r="AG71" s="59">
        <f>(Q71/B71)^(1/15)*100-100</f>
        <v>3.7857108967348978</v>
      </c>
    </row>
    <row r="72" spans="1:33" s="54" customFormat="1" ht="11.45" customHeight="1" x14ac:dyDescent="0.25">
      <c r="A72" s="24" t="s">
        <v>57</v>
      </c>
      <c r="B72" s="24">
        <v>100</v>
      </c>
      <c r="C72" s="24">
        <v>97.473566221273103</v>
      </c>
      <c r="D72" s="24">
        <v>89.379236869541188</v>
      </c>
      <c r="E72" s="24">
        <v>99.37784994851269</v>
      </c>
      <c r="F72" s="24">
        <v>109.086758695052</v>
      </c>
      <c r="G72" s="24">
        <v>111.8493136357593</v>
      </c>
      <c r="H72" s="24">
        <v>118.95308422332789</v>
      </c>
      <c r="I72" s="24">
        <v>120.23064018727057</v>
      </c>
      <c r="J72" s="24">
        <v>129.69918765648401</v>
      </c>
      <c r="K72" s="24">
        <v>125.80380969334408</v>
      </c>
      <c r="L72" s="24">
        <v>126.44991297507661</v>
      </c>
      <c r="M72" s="24">
        <v>125.9648820380971</v>
      </c>
      <c r="N72" s="24">
        <v>128.41702029571223</v>
      </c>
      <c r="O72" s="24">
        <v>125.64584607977449</v>
      </c>
      <c r="P72" s="24">
        <v>109.7620010710382</v>
      </c>
      <c r="Q72" s="24">
        <v>113.20309473499415</v>
      </c>
      <c r="R72" s="24">
        <v>114.72894730404342</v>
      </c>
      <c r="S72" s="24">
        <v>112.55756854039656</v>
      </c>
      <c r="T72" s="24">
        <v>120.12031879334512</v>
      </c>
      <c r="U72" s="24">
        <v>124.9027657386581</v>
      </c>
      <c r="V72" s="24">
        <v>121.86886457089486</v>
      </c>
      <c r="W72" s="24">
        <v>115.58209264005296</v>
      </c>
      <c r="X72" s="24">
        <v>111.81457001132775</v>
      </c>
      <c r="Y72" s="24">
        <v>110.54033315445804</v>
      </c>
      <c r="Z72" s="24">
        <v>110.33872502108734</v>
      </c>
      <c r="AA72" s="24">
        <v>106.99181131676869</v>
      </c>
      <c r="AB72" s="24">
        <v>101.5748536989324</v>
      </c>
      <c r="AC72" s="24">
        <v>111.91446726866997</v>
      </c>
      <c r="AD72" s="24">
        <v>135.77303638726096</v>
      </c>
      <c r="AE72" s="54">
        <f t="shared" si="6"/>
        <v>1.0981807020082215</v>
      </c>
      <c r="AF72" s="54">
        <f t="shared" ref="AF72:AF77" si="7">(AD72/Q72)^(1/13)*100-100</f>
        <v>1.4082946277337811</v>
      </c>
      <c r="AG72" s="54">
        <f t="shared" ref="AG72:AG77" si="8">(Q72/B72)^(1/15)*100-100</f>
        <v>0.83018251456590519</v>
      </c>
    </row>
    <row r="73" spans="1:33" ht="11.45" customHeight="1" x14ac:dyDescent="0.25">
      <c r="A73" s="53" t="s">
        <v>103</v>
      </c>
      <c r="B73" s="24">
        <v>100</v>
      </c>
      <c r="C73" s="24">
        <v>99.485688060794004</v>
      </c>
      <c r="D73" s="24">
        <v>98.371765621174234</v>
      </c>
      <c r="E73" s="24">
        <v>95.854101420413812</v>
      </c>
      <c r="F73" s="24">
        <v>99.873104495225803</v>
      </c>
      <c r="G73" s="24">
        <v>99.059722977541369</v>
      </c>
      <c r="H73" s="24">
        <v>99.609716632342</v>
      </c>
      <c r="I73" s="24">
        <v>102.22560614911198</v>
      </c>
      <c r="J73" s="24">
        <v>113.11824172489533</v>
      </c>
      <c r="K73" s="24">
        <v>119.09323174823432</v>
      </c>
      <c r="L73" s="24">
        <v>119.99652554339757</v>
      </c>
      <c r="M73" s="24">
        <v>122.01349232762486</v>
      </c>
      <c r="N73" s="24">
        <v>119.48819315238393</v>
      </c>
      <c r="O73" s="24">
        <v>115.86048043281923</v>
      </c>
      <c r="P73" s="24">
        <v>119.16526790992039</v>
      </c>
      <c r="Q73" s="24">
        <v>123.46544787247421</v>
      </c>
      <c r="R73" s="24">
        <v>121.31441969781478</v>
      </c>
      <c r="S73" s="24">
        <v>122.844162207951</v>
      </c>
      <c r="T73" s="24">
        <v>120.93999689100792</v>
      </c>
      <c r="U73" s="24">
        <v>126.12552812136435</v>
      </c>
      <c r="V73" s="24">
        <v>123.00355628714519</v>
      </c>
      <c r="W73" s="24">
        <v>121.74392365261045</v>
      </c>
      <c r="X73" s="24">
        <v>119.6497080112546</v>
      </c>
      <c r="Y73" s="24">
        <v>120.81061554835463</v>
      </c>
      <c r="Z73" s="24">
        <v>118.85367176333932</v>
      </c>
      <c r="AA73" s="24">
        <v>118.4074904315767</v>
      </c>
      <c r="AB73" s="24">
        <v>118.13651452465336</v>
      </c>
      <c r="AC73" s="24">
        <v>118.85727715162058</v>
      </c>
      <c r="AD73" s="24">
        <v>126.16755851990642</v>
      </c>
      <c r="AE73" s="54">
        <f>(AD73/B73)^(1/28)*100-100</f>
        <v>0.83360049965202165</v>
      </c>
      <c r="AF73" s="54">
        <f t="shared" si="7"/>
        <v>0.16667344159080244</v>
      </c>
      <c r="AG73" s="54">
        <f t="shared" si="8"/>
        <v>1.4151947729949228</v>
      </c>
    </row>
    <row r="74" spans="1:33" s="54" customFormat="1" ht="11.45" customHeight="1" x14ac:dyDescent="0.25">
      <c r="A74" s="53" t="s">
        <v>53</v>
      </c>
      <c r="B74" s="53">
        <v>100</v>
      </c>
      <c r="C74" s="53">
        <v>98.128213681009285</v>
      </c>
      <c r="D74" s="53">
        <v>92.219882552666959</v>
      </c>
      <c r="E74" s="53">
        <v>86.853885491159318</v>
      </c>
      <c r="F74" s="53">
        <v>86.934501344607114</v>
      </c>
      <c r="G74" s="53">
        <v>91.758964622081535</v>
      </c>
      <c r="H74" s="53">
        <v>90.244845235224219</v>
      </c>
      <c r="I74" s="53">
        <v>89.057108768205097</v>
      </c>
      <c r="J74" s="53">
        <v>93.935620528809665</v>
      </c>
      <c r="K74" s="53">
        <v>99.510968897737797</v>
      </c>
      <c r="L74" s="53">
        <v>96.70917956714348</v>
      </c>
      <c r="M74" s="53">
        <v>91.607873908823237</v>
      </c>
      <c r="N74" s="53">
        <v>94.371241398279324</v>
      </c>
      <c r="O74" s="53">
        <v>90.364809879153256</v>
      </c>
      <c r="P74" s="53">
        <v>100.66528862863547</v>
      </c>
      <c r="Q74" s="53">
        <v>100.06860477473094</v>
      </c>
      <c r="R74" s="53">
        <v>99.079573309438686</v>
      </c>
      <c r="S74" s="53">
        <v>100.14754307617144</v>
      </c>
      <c r="T74" s="53">
        <v>100.79520804622332</v>
      </c>
      <c r="U74" s="53">
        <v>107.04799094360024</v>
      </c>
      <c r="V74" s="53">
        <v>109.08403911625177</v>
      </c>
      <c r="W74" s="53">
        <v>110.43329358308998</v>
      </c>
      <c r="X74" s="53">
        <v>109.09033901814453</v>
      </c>
      <c r="Y74" s="53">
        <v>109.67742183656397</v>
      </c>
      <c r="Z74" s="53">
        <v>108.96418851103678</v>
      </c>
      <c r="AA74" s="53">
        <v>108.60971415666381</v>
      </c>
      <c r="AB74" s="53">
        <v>110.83783150480255</v>
      </c>
      <c r="AC74" s="53">
        <v>108.26553095303181</v>
      </c>
      <c r="AD74" s="53">
        <v>117.66468597984536</v>
      </c>
      <c r="AE74" s="54">
        <f t="shared" ref="AE74:AE77" si="9">(AD74/B74)^(1/28)*100-100</f>
        <v>0.5826506625663086</v>
      </c>
      <c r="AF74" s="54">
        <f t="shared" si="7"/>
        <v>1.2538177935534236</v>
      </c>
      <c r="AG74" s="54">
        <f t="shared" si="8"/>
        <v>4.5721880155298322E-3</v>
      </c>
    </row>
    <row r="75" spans="1:33" ht="11.45" customHeight="1" x14ac:dyDescent="0.25">
      <c r="A75" s="53" t="s">
        <v>55</v>
      </c>
      <c r="B75" s="53">
        <v>100</v>
      </c>
      <c r="C75" s="53">
        <v>96.660624637079877</v>
      </c>
      <c r="D75" s="53">
        <v>95.992360724754903</v>
      </c>
      <c r="E75" s="53">
        <v>91.562861642853605</v>
      </c>
      <c r="F75" s="53">
        <v>84.438514061017713</v>
      </c>
      <c r="G75" s="53">
        <v>81.619508583689935</v>
      </c>
      <c r="H75" s="53">
        <v>85.451415317589692</v>
      </c>
      <c r="I75" s="53">
        <v>83.881387011476249</v>
      </c>
      <c r="J75" s="53">
        <v>82.248153062332392</v>
      </c>
      <c r="K75" s="53">
        <v>78.362586088929675</v>
      </c>
      <c r="L75" s="53">
        <v>72.037790320144495</v>
      </c>
      <c r="M75" s="53">
        <v>68.952808789414945</v>
      </c>
      <c r="N75" s="53">
        <v>71.344713232593321</v>
      </c>
      <c r="O75" s="53">
        <v>70.75743990385439</v>
      </c>
      <c r="P75" s="53">
        <v>80.486652563145185</v>
      </c>
      <c r="Q75" s="53">
        <v>62.670709224391594</v>
      </c>
      <c r="R75" s="53">
        <v>61.288220208545738</v>
      </c>
      <c r="S75" s="53">
        <v>68.345137921991736</v>
      </c>
      <c r="T75" s="53">
        <v>63.721307255015326</v>
      </c>
      <c r="U75" s="53">
        <v>72.672674562274622</v>
      </c>
      <c r="V75" s="53">
        <v>78.863924652849391</v>
      </c>
      <c r="W75" s="53">
        <v>78.997566293631863</v>
      </c>
      <c r="X75" s="53">
        <v>83.264275978522576</v>
      </c>
      <c r="Y75" s="53">
        <v>85.021647461806552</v>
      </c>
      <c r="Z75" s="53">
        <v>84.669109538823847</v>
      </c>
      <c r="AA75" s="53">
        <v>79.406569741552786</v>
      </c>
      <c r="AB75" s="53">
        <v>81.327908997073024</v>
      </c>
      <c r="AC75" s="53">
        <v>88.611142612470687</v>
      </c>
      <c r="AD75" s="53">
        <v>116.57871859443605</v>
      </c>
      <c r="AE75" s="54">
        <f t="shared" si="9"/>
        <v>0.54934825306962409</v>
      </c>
      <c r="AF75" s="59">
        <f t="shared" si="7"/>
        <v>4.8902147191182621</v>
      </c>
      <c r="AG75" s="59">
        <f t="shared" si="8"/>
        <v>-3.0671517848267911</v>
      </c>
    </row>
    <row r="76" spans="1:33" ht="11.45" customHeight="1" x14ac:dyDescent="0.25">
      <c r="A76" s="24" t="s">
        <v>58</v>
      </c>
      <c r="B76" s="24">
        <v>100</v>
      </c>
      <c r="C76" s="24">
        <v>99.762797875077624</v>
      </c>
      <c r="D76" s="24">
        <v>97.040047627210683</v>
      </c>
      <c r="E76" s="24">
        <v>92.533270231157957</v>
      </c>
      <c r="F76" s="24">
        <v>96.650747759740753</v>
      </c>
      <c r="G76" s="24">
        <v>99.232114964488389</v>
      </c>
      <c r="H76" s="24">
        <v>104.49985129492447</v>
      </c>
      <c r="I76" s="24">
        <v>107.32461316043629</v>
      </c>
      <c r="J76" s="24">
        <v>111.24916852895564</v>
      </c>
      <c r="K76" s="24">
        <v>109.59991099970861</v>
      </c>
      <c r="L76" s="24">
        <v>111.5152400179575</v>
      </c>
      <c r="M76" s="24">
        <v>104.7732076220552</v>
      </c>
      <c r="N76" s="24">
        <v>97.307371466950627</v>
      </c>
      <c r="O76" s="24">
        <v>91.090251926025871</v>
      </c>
      <c r="P76" s="24">
        <v>110.53534689382714</v>
      </c>
      <c r="Q76" s="24">
        <v>130.41273233313012</v>
      </c>
      <c r="R76" s="24">
        <v>130.42296536583359</v>
      </c>
      <c r="S76" s="24">
        <v>141.44668814513724</v>
      </c>
      <c r="T76" s="24">
        <v>140.98048083792582</v>
      </c>
      <c r="U76" s="24">
        <v>147.51202441617451</v>
      </c>
      <c r="V76" s="24">
        <v>135.78623237773039</v>
      </c>
      <c r="W76" s="24">
        <v>128.97869019588404</v>
      </c>
      <c r="X76" s="24">
        <v>128.93281056207024</v>
      </c>
      <c r="Y76" s="24">
        <v>128.15518795898873</v>
      </c>
      <c r="Z76" s="24">
        <v>129.71736008222771</v>
      </c>
      <c r="AA76" s="24">
        <v>130.81746193436138</v>
      </c>
      <c r="AB76" s="24">
        <v>122.61517772484025</v>
      </c>
      <c r="AC76" s="24">
        <v>121.16231751435571</v>
      </c>
      <c r="AD76" s="24">
        <v>107.32156412238987</v>
      </c>
      <c r="AE76" s="54">
        <f t="shared" si="9"/>
        <v>0.25267373280703964</v>
      </c>
      <c r="AF76" s="54">
        <f t="shared" si="7"/>
        <v>-1.4878564287860314</v>
      </c>
      <c r="AG76" s="54">
        <f t="shared" si="8"/>
        <v>1.7859887196305664</v>
      </c>
    </row>
    <row r="77" spans="1:33" ht="11.45" customHeight="1" x14ac:dyDescent="0.25">
      <c r="A77" s="24" t="s">
        <v>56</v>
      </c>
      <c r="B77" s="24">
        <v>100</v>
      </c>
      <c r="C77" s="24">
        <v>101.45382927714756</v>
      </c>
      <c r="D77" s="24">
        <v>102.63004953464932</v>
      </c>
      <c r="E77" s="24">
        <v>100.42416033420749</v>
      </c>
      <c r="F77" s="24">
        <v>103.53382582605701</v>
      </c>
      <c r="G77" s="24">
        <v>107.2211572741476</v>
      </c>
      <c r="H77" s="24">
        <v>104.28858949230475</v>
      </c>
      <c r="I77" s="24">
        <v>103.13829286431759</v>
      </c>
      <c r="J77" s="24">
        <v>104.69216033138559</v>
      </c>
      <c r="K77" s="24">
        <v>109.7297708270671</v>
      </c>
      <c r="L77" s="24">
        <v>116.4095492137223</v>
      </c>
      <c r="M77" s="24">
        <v>129.9511918948275</v>
      </c>
      <c r="N77" s="24">
        <v>124.71370377943411</v>
      </c>
      <c r="O77" s="24">
        <v>116.48769360912861</v>
      </c>
      <c r="P77" s="24">
        <v>115.29078599213334</v>
      </c>
      <c r="Q77" s="24">
        <v>137.80511981498594</v>
      </c>
      <c r="R77" s="24">
        <v>125.02644988206701</v>
      </c>
      <c r="S77" s="24">
        <v>120.63148928297733</v>
      </c>
      <c r="T77" s="24">
        <v>126.014819204495</v>
      </c>
      <c r="U77" s="24">
        <v>129.03015489587841</v>
      </c>
      <c r="V77" s="24">
        <v>126.41683108542637</v>
      </c>
      <c r="W77" s="24">
        <v>125.7502307560558</v>
      </c>
      <c r="X77" s="24">
        <v>117.52866683940771</v>
      </c>
      <c r="Y77" s="24">
        <v>119.44012681485205</v>
      </c>
      <c r="Z77" s="24">
        <v>111.71034171246012</v>
      </c>
      <c r="AA77" s="24">
        <v>117.5487170500312</v>
      </c>
      <c r="AB77" s="24">
        <v>117.11698471569028</v>
      </c>
      <c r="AC77" s="24">
        <v>104.15674181521975</v>
      </c>
      <c r="AD77" s="24">
        <v>83.226692697470085</v>
      </c>
      <c r="AE77" s="54">
        <f t="shared" si="9"/>
        <v>-0.65357649374143989</v>
      </c>
      <c r="AF77" s="59">
        <f t="shared" si="7"/>
        <v>-3.8047478831627188</v>
      </c>
      <c r="AG77" s="59">
        <f t="shared" si="8"/>
        <v>2.1608168733542499</v>
      </c>
    </row>
    <row r="123" spans="3:3" ht="18.75" customHeight="1" x14ac:dyDescent="0.25">
      <c r="C123" s="52" t="s">
        <v>107</v>
      </c>
    </row>
    <row r="124" spans="3:3" ht="18" customHeight="1" x14ac:dyDescent="0.25">
      <c r="C124" s="52"/>
    </row>
  </sheetData>
  <sortState ref="A71:AD77">
    <sortCondition descending="1" ref="AD71:AD77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77"/>
  <sheetViews>
    <sheetView topLeftCell="N61" workbookViewId="0">
      <selection activeCell="A74" sqref="A74"/>
    </sheetView>
  </sheetViews>
  <sheetFormatPr baseColWidth="10" defaultColWidth="9.140625" defaultRowHeight="11.45" customHeight="1" x14ac:dyDescent="0.25"/>
  <cols>
    <col min="1" max="1" width="29.85546875" customWidth="1"/>
    <col min="2" max="31" width="10" customWidth="1"/>
  </cols>
  <sheetData>
    <row r="1" spans="1:31" x14ac:dyDescent="0.25">
      <c r="A1" s="3" t="s">
        <v>91</v>
      </c>
    </row>
    <row r="2" spans="1:31" x14ac:dyDescent="0.25">
      <c r="A2" s="2" t="s">
        <v>92</v>
      </c>
      <c r="B2" s="1" t="s">
        <v>0</v>
      </c>
    </row>
    <row r="3" spans="1:31" x14ac:dyDescent="0.25">
      <c r="A3" s="2" t="s">
        <v>93</v>
      </c>
      <c r="B3" s="2" t="s">
        <v>6</v>
      </c>
    </row>
    <row r="5" spans="1:31" x14ac:dyDescent="0.25">
      <c r="A5" s="1" t="s">
        <v>12</v>
      </c>
      <c r="C5" s="2" t="s">
        <v>17</v>
      </c>
    </row>
    <row r="6" spans="1:31" x14ac:dyDescent="0.25">
      <c r="A6" s="1" t="s">
        <v>13</v>
      </c>
      <c r="C6" s="2" t="s">
        <v>18</v>
      </c>
    </row>
    <row r="7" spans="1:31" x14ac:dyDescent="0.25">
      <c r="A7" s="1" t="s">
        <v>14</v>
      </c>
      <c r="C7" s="2" t="s">
        <v>32</v>
      </c>
    </row>
    <row r="8" spans="1:31" x14ac:dyDescent="0.25">
      <c r="A8" s="1" t="s">
        <v>15</v>
      </c>
      <c r="C8" s="2" t="s">
        <v>20</v>
      </c>
    </row>
    <row r="10" spans="1:31" x14ac:dyDescent="0.25">
      <c r="A10" s="5" t="s">
        <v>94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65</v>
      </c>
      <c r="G10" s="4" t="s">
        <v>66</v>
      </c>
      <c r="H10" s="4" t="s">
        <v>67</v>
      </c>
      <c r="I10" s="4" t="s">
        <v>68</v>
      </c>
      <c r="J10" s="4" t="s">
        <v>69</v>
      </c>
      <c r="K10" s="4" t="s">
        <v>70</v>
      </c>
      <c r="L10" s="4" t="s">
        <v>71</v>
      </c>
      <c r="M10" s="4" t="s">
        <v>72</v>
      </c>
      <c r="N10" s="4" t="s">
        <v>73</v>
      </c>
      <c r="O10" s="4" t="s">
        <v>74</v>
      </c>
      <c r="P10" s="4" t="s">
        <v>75</v>
      </c>
      <c r="Q10" s="4" t="s">
        <v>76</v>
      </c>
      <c r="R10" s="4" t="s">
        <v>77</v>
      </c>
      <c r="S10" s="4" t="s">
        <v>78</v>
      </c>
      <c r="T10" s="4" t="s">
        <v>79</v>
      </c>
      <c r="U10" s="4" t="s">
        <v>80</v>
      </c>
      <c r="V10" s="4" t="s">
        <v>81</v>
      </c>
      <c r="W10" s="4" t="s">
        <v>82</v>
      </c>
      <c r="X10" s="4" t="s">
        <v>83</v>
      </c>
      <c r="Y10" s="4" t="s">
        <v>84</v>
      </c>
      <c r="Z10" s="4" t="s">
        <v>85</v>
      </c>
      <c r="AA10" s="4" t="s">
        <v>86</v>
      </c>
      <c r="AB10" s="4" t="s">
        <v>87</v>
      </c>
      <c r="AC10" s="4" t="s">
        <v>88</v>
      </c>
      <c r="AD10" s="4" t="s">
        <v>89</v>
      </c>
      <c r="AE10" s="4" t="s">
        <v>90</v>
      </c>
    </row>
    <row r="11" spans="1:31" x14ac:dyDescent="0.25">
      <c r="A11" s="6" t="s">
        <v>95</v>
      </c>
      <c r="B11" s="8" t="s">
        <v>96</v>
      </c>
      <c r="C11" s="8" t="s">
        <v>96</v>
      </c>
      <c r="D11" s="8" t="s">
        <v>96</v>
      </c>
      <c r="E11" s="8" t="s">
        <v>96</v>
      </c>
      <c r="F11" s="8" t="s">
        <v>96</v>
      </c>
      <c r="G11" s="8" t="s">
        <v>96</v>
      </c>
      <c r="H11" s="8" t="s">
        <v>96</v>
      </c>
      <c r="I11" s="8" t="s">
        <v>96</v>
      </c>
      <c r="J11" s="8" t="s">
        <v>96</v>
      </c>
      <c r="K11" s="8" t="s">
        <v>96</v>
      </c>
      <c r="L11" s="8" t="s">
        <v>96</v>
      </c>
      <c r="M11" s="8" t="s">
        <v>96</v>
      </c>
      <c r="N11" s="8" t="s">
        <v>96</v>
      </c>
      <c r="O11" s="8" t="s">
        <v>96</v>
      </c>
      <c r="P11" s="8" t="s">
        <v>96</v>
      </c>
      <c r="Q11" s="8" t="s">
        <v>96</v>
      </c>
      <c r="R11" s="8" t="s">
        <v>96</v>
      </c>
      <c r="S11" s="8" t="s">
        <v>96</v>
      </c>
      <c r="T11" s="8" t="s">
        <v>96</v>
      </c>
      <c r="U11" s="8" t="s">
        <v>96</v>
      </c>
      <c r="V11" s="8" t="s">
        <v>96</v>
      </c>
      <c r="W11" s="8" t="s">
        <v>96</v>
      </c>
      <c r="X11" s="8" t="s">
        <v>96</v>
      </c>
      <c r="Y11" s="8" t="s">
        <v>96</v>
      </c>
      <c r="Z11" s="8" t="s">
        <v>96</v>
      </c>
      <c r="AA11" s="8" t="s">
        <v>96</v>
      </c>
      <c r="AB11" s="8" t="s">
        <v>96</v>
      </c>
      <c r="AC11" s="8" t="s">
        <v>96</v>
      </c>
      <c r="AD11" s="8" t="s">
        <v>96</v>
      </c>
      <c r="AE11" s="8" t="s">
        <v>96</v>
      </c>
    </row>
    <row r="12" spans="1:31" x14ac:dyDescent="0.25">
      <c r="A12" s="7" t="s">
        <v>52</v>
      </c>
      <c r="B12" s="17">
        <v>502677.9</v>
      </c>
      <c r="C12" s="17">
        <v>536377.59999999998</v>
      </c>
      <c r="D12" s="17">
        <v>557009.30000000005</v>
      </c>
      <c r="E12" s="17">
        <v>589742.1</v>
      </c>
      <c r="F12" s="17">
        <v>635476.1</v>
      </c>
      <c r="G12" s="17">
        <v>693904.5</v>
      </c>
      <c r="H12" s="17">
        <v>733480.6</v>
      </c>
      <c r="I12" s="17">
        <v>758745.8</v>
      </c>
      <c r="J12" s="17">
        <v>783137.1</v>
      </c>
      <c r="K12" s="17">
        <v>809215.3</v>
      </c>
      <c r="L12" s="17">
        <v>855671.6</v>
      </c>
      <c r="M12" s="17">
        <v>911945.7</v>
      </c>
      <c r="N12" s="17">
        <v>986686.8</v>
      </c>
      <c r="O12" s="17">
        <v>1040762.6</v>
      </c>
      <c r="P12" s="21">
        <v>983759</v>
      </c>
      <c r="Q12" s="17">
        <v>1019168.7</v>
      </c>
      <c r="R12" s="17">
        <v>1057540.5</v>
      </c>
      <c r="S12" s="17">
        <v>1070052.6000000001</v>
      </c>
      <c r="T12" s="17">
        <v>1105049.3999999999</v>
      </c>
      <c r="U12" s="17">
        <v>1146007.5</v>
      </c>
      <c r="V12" s="17">
        <v>1206102.3999999999</v>
      </c>
      <c r="W12" s="17">
        <v>1258300.8</v>
      </c>
      <c r="X12" s="17">
        <v>1331780.3999999999</v>
      </c>
      <c r="Y12" s="17">
        <v>1405759.9</v>
      </c>
      <c r="Z12" s="17">
        <v>1455115.3</v>
      </c>
      <c r="AA12" s="17">
        <v>1398134.8</v>
      </c>
      <c r="AB12" s="17">
        <v>1541350.1</v>
      </c>
      <c r="AC12" s="17">
        <v>1685903.7</v>
      </c>
      <c r="AD12" s="17">
        <v>1817880.8</v>
      </c>
      <c r="AE12" s="10" t="s">
        <v>97</v>
      </c>
    </row>
    <row r="13" spans="1:31" x14ac:dyDescent="0.25">
      <c r="A13" s="7" t="s">
        <v>53</v>
      </c>
      <c r="B13" s="16">
        <v>18543.5</v>
      </c>
      <c r="C13" s="16">
        <v>19386.8</v>
      </c>
      <c r="D13" s="16">
        <v>20379.7</v>
      </c>
      <c r="E13" s="16">
        <v>22345.9</v>
      </c>
      <c r="F13" s="16">
        <v>24008.400000000001</v>
      </c>
      <c r="G13" s="16">
        <v>26016.400000000001</v>
      </c>
      <c r="H13" s="16">
        <v>27898.799999999999</v>
      </c>
      <c r="I13" s="16">
        <v>27962.1</v>
      </c>
      <c r="J13" s="16">
        <v>29164.799999999999</v>
      </c>
      <c r="K13" s="16">
        <v>31475.5</v>
      </c>
      <c r="L13" s="20">
        <v>33482</v>
      </c>
      <c r="M13" s="16">
        <v>36154.800000000003</v>
      </c>
      <c r="N13" s="16">
        <v>39491.599999999999</v>
      </c>
      <c r="O13" s="16">
        <v>41583.9</v>
      </c>
      <c r="P13" s="16">
        <v>40768.699999999997</v>
      </c>
      <c r="Q13" s="16">
        <v>41955.9</v>
      </c>
      <c r="R13" s="16">
        <v>44834.2</v>
      </c>
      <c r="S13" s="16">
        <v>46194.1</v>
      </c>
      <c r="T13" s="20">
        <v>48770</v>
      </c>
      <c r="U13" s="16">
        <v>51451.6</v>
      </c>
      <c r="V13" s="16">
        <v>53910.7</v>
      </c>
      <c r="W13" s="16">
        <v>56051.6</v>
      </c>
      <c r="X13" s="16">
        <v>59680.7</v>
      </c>
      <c r="Y13" s="16">
        <v>62913.7</v>
      </c>
      <c r="Z13" s="16">
        <v>65861.399999999994</v>
      </c>
      <c r="AA13" s="16">
        <v>64800.800000000003</v>
      </c>
      <c r="AB13" s="16">
        <v>71587.600000000006</v>
      </c>
      <c r="AC13" s="16">
        <v>77824.399999999994</v>
      </c>
      <c r="AD13" s="16">
        <v>82384.600000000006</v>
      </c>
      <c r="AE13" s="9" t="s">
        <v>97</v>
      </c>
    </row>
    <row r="14" spans="1:31" x14ac:dyDescent="0.25">
      <c r="A14" s="7" t="s">
        <v>54</v>
      </c>
      <c r="B14" s="17">
        <v>176040.9</v>
      </c>
      <c r="C14" s="17">
        <v>178943.1</v>
      </c>
      <c r="D14" s="17">
        <v>177626.8</v>
      </c>
      <c r="E14" s="17">
        <v>185952.7</v>
      </c>
      <c r="F14" s="21">
        <v>197837</v>
      </c>
      <c r="G14" s="21">
        <v>209114</v>
      </c>
      <c r="H14" s="21">
        <v>216736</v>
      </c>
      <c r="I14" s="21">
        <v>221641</v>
      </c>
      <c r="J14" s="21">
        <v>221406</v>
      </c>
      <c r="K14" s="21">
        <v>220264</v>
      </c>
      <c r="L14" s="21">
        <v>227314</v>
      </c>
      <c r="M14" s="21">
        <v>235777</v>
      </c>
      <c r="N14" s="21">
        <v>253238</v>
      </c>
      <c r="O14" s="21">
        <v>262546</v>
      </c>
      <c r="P14" s="21">
        <v>240650</v>
      </c>
      <c r="Q14" s="21">
        <v>254971</v>
      </c>
      <c r="R14" s="21">
        <v>259573</v>
      </c>
      <c r="S14" s="21">
        <v>268309</v>
      </c>
      <c r="T14" s="21">
        <v>286020</v>
      </c>
      <c r="U14" s="21">
        <v>299803</v>
      </c>
      <c r="V14" s="21">
        <v>313392</v>
      </c>
      <c r="W14" s="21">
        <v>328475</v>
      </c>
      <c r="X14" s="21">
        <v>344303</v>
      </c>
      <c r="Y14" s="21">
        <v>365849</v>
      </c>
      <c r="Z14" s="21">
        <v>366649</v>
      </c>
      <c r="AA14" s="21">
        <v>355976</v>
      </c>
      <c r="AB14" s="21">
        <v>398390</v>
      </c>
      <c r="AC14" s="21">
        <v>431219</v>
      </c>
      <c r="AD14" s="21">
        <v>462259</v>
      </c>
      <c r="AE14" s="21">
        <v>473327</v>
      </c>
    </row>
    <row r="15" spans="1:31" x14ac:dyDescent="0.25">
      <c r="A15" s="7" t="s">
        <v>55</v>
      </c>
      <c r="B15" s="16">
        <v>24604.7</v>
      </c>
      <c r="C15" s="16">
        <v>27003.1</v>
      </c>
      <c r="D15" s="16">
        <v>28265.8</v>
      </c>
      <c r="E15" s="16">
        <v>30711.7</v>
      </c>
      <c r="F15" s="20">
        <v>33741</v>
      </c>
      <c r="G15" s="20">
        <v>37514</v>
      </c>
      <c r="H15" s="20">
        <v>41637</v>
      </c>
      <c r="I15" s="20">
        <v>44524</v>
      </c>
      <c r="J15" s="20">
        <v>48424</v>
      </c>
      <c r="K15" s="20">
        <v>51130</v>
      </c>
      <c r="L15" s="20">
        <v>56295</v>
      </c>
      <c r="M15" s="20">
        <v>64044</v>
      </c>
      <c r="N15" s="20">
        <v>71623</v>
      </c>
      <c r="O15" s="20">
        <v>77071</v>
      </c>
      <c r="P15" s="20">
        <v>75831</v>
      </c>
      <c r="Q15" s="20">
        <v>74231</v>
      </c>
      <c r="R15" s="20">
        <v>76553</v>
      </c>
      <c r="S15" s="20">
        <v>73550</v>
      </c>
      <c r="T15" s="20">
        <v>73483</v>
      </c>
      <c r="U15" s="20">
        <v>77321</v>
      </c>
      <c r="V15" s="20">
        <v>84287</v>
      </c>
      <c r="W15" s="20">
        <v>87088</v>
      </c>
      <c r="X15" s="20">
        <v>91586</v>
      </c>
      <c r="Y15" s="20">
        <v>96643</v>
      </c>
      <c r="Z15" s="20">
        <v>103662</v>
      </c>
      <c r="AA15" s="20">
        <v>92513</v>
      </c>
      <c r="AB15" s="20">
        <v>101823</v>
      </c>
      <c r="AC15" s="20">
        <v>114983</v>
      </c>
      <c r="AD15" s="20">
        <v>122363</v>
      </c>
      <c r="AE15" s="9" t="s">
        <v>97</v>
      </c>
    </row>
    <row r="16" spans="1:31" x14ac:dyDescent="0.25">
      <c r="A16" s="7" t="s">
        <v>56</v>
      </c>
      <c r="B16" s="17">
        <v>120691.7</v>
      </c>
      <c r="C16" s="17">
        <v>126403.5</v>
      </c>
      <c r="D16" s="17">
        <v>128206.3</v>
      </c>
      <c r="E16" s="21">
        <v>137212</v>
      </c>
      <c r="F16" s="17">
        <v>147914.29999999999</v>
      </c>
      <c r="G16" s="17">
        <v>162475.5</v>
      </c>
      <c r="H16" s="17">
        <v>171277.6</v>
      </c>
      <c r="I16" s="21">
        <v>176364</v>
      </c>
      <c r="J16" s="17">
        <v>182360.5</v>
      </c>
      <c r="K16" s="17">
        <v>190038.3</v>
      </c>
      <c r="L16" s="17">
        <v>200704.5</v>
      </c>
      <c r="M16" s="17">
        <v>215383.5</v>
      </c>
      <c r="N16" s="17">
        <v>230293.1</v>
      </c>
      <c r="O16" s="17">
        <v>240049.7</v>
      </c>
      <c r="P16" s="17">
        <v>224902.6</v>
      </c>
      <c r="Q16" s="17">
        <v>234900.3</v>
      </c>
      <c r="R16" s="17">
        <v>248172.5</v>
      </c>
      <c r="S16" s="17">
        <v>249214.8</v>
      </c>
      <c r="T16" s="17">
        <v>251853.2</v>
      </c>
      <c r="U16" s="17">
        <v>256971.7</v>
      </c>
      <c r="V16" s="17">
        <v>264597.09999999998</v>
      </c>
      <c r="W16" s="17">
        <v>273770.7</v>
      </c>
      <c r="X16" s="17">
        <v>285631.40000000002</v>
      </c>
      <c r="Y16" s="17">
        <v>297564.79999999999</v>
      </c>
      <c r="Z16" s="17">
        <v>311391.2</v>
      </c>
      <c r="AA16" s="21">
        <v>293333</v>
      </c>
      <c r="AB16" s="17">
        <v>319626.3</v>
      </c>
      <c r="AC16" s="17">
        <v>341279.8</v>
      </c>
      <c r="AD16" s="21">
        <v>369428</v>
      </c>
      <c r="AE16" s="10" t="s">
        <v>97</v>
      </c>
    </row>
    <row r="17" spans="1:31" x14ac:dyDescent="0.25">
      <c r="A17" s="7" t="s">
        <v>57</v>
      </c>
      <c r="B17" s="16">
        <v>69551.100000000006</v>
      </c>
      <c r="C17" s="16">
        <v>82110.7</v>
      </c>
      <c r="D17" s="16">
        <v>91413.6</v>
      </c>
      <c r="E17" s="16">
        <v>91574.6</v>
      </c>
      <c r="F17" s="16">
        <v>98059.5</v>
      </c>
      <c r="G17" s="16">
        <v>107247.2</v>
      </c>
      <c r="H17" s="16">
        <v>111054.9</v>
      </c>
      <c r="I17" s="16">
        <v>116104.3</v>
      </c>
      <c r="J17" s="16">
        <v>125080.5</v>
      </c>
      <c r="K17" s="16">
        <v>128118.1</v>
      </c>
      <c r="L17" s="16">
        <v>132075.29999999999</v>
      </c>
      <c r="M17" s="16">
        <v>132959.70000000001</v>
      </c>
      <c r="N17" s="16">
        <v>137723.9</v>
      </c>
      <c r="O17" s="16">
        <v>142582.1</v>
      </c>
      <c r="P17" s="16">
        <v>139217.4</v>
      </c>
      <c r="Q17" s="16">
        <v>142334.6</v>
      </c>
      <c r="R17" s="16">
        <v>144726.6</v>
      </c>
      <c r="S17" s="16">
        <v>142543.9</v>
      </c>
      <c r="T17" s="16">
        <v>141138.70000000001</v>
      </c>
      <c r="U17" s="20">
        <v>143282</v>
      </c>
      <c r="V17" s="16">
        <v>146128.9</v>
      </c>
      <c r="W17" s="16">
        <v>149804.5</v>
      </c>
      <c r="X17" s="16">
        <v>155837.79999999999</v>
      </c>
      <c r="Y17" s="16">
        <v>164006.6</v>
      </c>
      <c r="Z17" s="16">
        <v>162746.70000000001</v>
      </c>
      <c r="AA17" s="16">
        <v>159157.5</v>
      </c>
      <c r="AB17" s="16">
        <v>173905.4</v>
      </c>
      <c r="AC17" s="16">
        <v>189934.2</v>
      </c>
      <c r="AD17" s="16">
        <v>202661.6</v>
      </c>
      <c r="AE17" s="9" t="s">
        <v>97</v>
      </c>
    </row>
    <row r="18" spans="1:31" x14ac:dyDescent="0.25">
      <c r="A18" s="7" t="s">
        <v>58</v>
      </c>
      <c r="B18" s="17">
        <v>34349.5</v>
      </c>
      <c r="C18" s="17">
        <v>37827.199999999997</v>
      </c>
      <c r="D18" s="17">
        <v>40158.699999999997</v>
      </c>
      <c r="E18" s="17">
        <v>43716.5</v>
      </c>
      <c r="F18" s="21">
        <v>48612</v>
      </c>
      <c r="G18" s="21">
        <v>53043</v>
      </c>
      <c r="H18" s="21">
        <v>58649</v>
      </c>
      <c r="I18" s="21">
        <v>58989</v>
      </c>
      <c r="J18" s="21">
        <v>58916</v>
      </c>
      <c r="K18" s="21">
        <v>60686</v>
      </c>
      <c r="L18" s="21">
        <v>64043</v>
      </c>
      <c r="M18" s="21">
        <v>69790</v>
      </c>
      <c r="N18" s="21">
        <v>76609</v>
      </c>
      <c r="O18" s="21">
        <v>82806</v>
      </c>
      <c r="P18" s="21">
        <v>81068</v>
      </c>
      <c r="Q18" s="21">
        <v>79673</v>
      </c>
      <c r="R18" s="21">
        <v>82734</v>
      </c>
      <c r="S18" s="21">
        <v>83411</v>
      </c>
      <c r="T18" s="21">
        <v>84211</v>
      </c>
      <c r="U18" s="21">
        <v>88521</v>
      </c>
      <c r="V18" s="21">
        <v>95888</v>
      </c>
      <c r="W18" s="21">
        <v>102752</v>
      </c>
      <c r="X18" s="21">
        <v>109098</v>
      </c>
      <c r="Y18" s="21">
        <v>116053</v>
      </c>
      <c r="Z18" s="21">
        <v>123794</v>
      </c>
      <c r="AA18" s="21">
        <v>117468</v>
      </c>
      <c r="AB18" s="21">
        <v>131034</v>
      </c>
      <c r="AC18" s="21">
        <v>145331</v>
      </c>
      <c r="AD18" s="21">
        <v>160537</v>
      </c>
      <c r="AE18" s="10" t="s">
        <v>97</v>
      </c>
    </row>
    <row r="19" spans="1:31" x14ac:dyDescent="0.25">
      <c r="A19" s="7" t="s">
        <v>59</v>
      </c>
      <c r="B19" s="16">
        <v>76921.8</v>
      </c>
      <c r="C19" s="16">
        <v>87272.1</v>
      </c>
      <c r="D19" s="16">
        <v>113514.4</v>
      </c>
      <c r="E19" s="16">
        <v>126623.6</v>
      </c>
      <c r="F19" s="16">
        <v>138069.6</v>
      </c>
      <c r="G19" s="20">
        <v>161098</v>
      </c>
      <c r="H19" s="16">
        <v>170588.7</v>
      </c>
      <c r="I19" s="16">
        <v>178321.6</v>
      </c>
      <c r="J19" s="16">
        <v>171895.5</v>
      </c>
      <c r="K19" s="16">
        <v>186150.6</v>
      </c>
      <c r="L19" s="16">
        <v>193100.3</v>
      </c>
      <c r="M19" s="16">
        <v>208478.4</v>
      </c>
      <c r="N19" s="16">
        <v>221604.8</v>
      </c>
      <c r="O19" s="16">
        <v>196528.9</v>
      </c>
      <c r="P19" s="16">
        <v>174440.5</v>
      </c>
      <c r="Q19" s="16">
        <v>191166.2</v>
      </c>
      <c r="R19" s="16">
        <v>193791.8</v>
      </c>
      <c r="S19" s="16">
        <v>215891.6</v>
      </c>
      <c r="T19" s="16">
        <v>224495.4</v>
      </c>
      <c r="U19" s="16">
        <v>251602.7</v>
      </c>
      <c r="V19" s="16">
        <v>298729.7</v>
      </c>
      <c r="W19" s="16">
        <v>275024.40000000002</v>
      </c>
      <c r="X19" s="16">
        <v>271067.8</v>
      </c>
      <c r="Y19" s="16">
        <v>279778.7</v>
      </c>
      <c r="Z19" s="16">
        <v>294328.8</v>
      </c>
      <c r="AA19" s="9" t="s">
        <v>97</v>
      </c>
      <c r="AB19" s="9" t="s">
        <v>97</v>
      </c>
      <c r="AC19" s="9" t="s">
        <v>97</v>
      </c>
      <c r="AD19" s="9" t="s">
        <v>97</v>
      </c>
      <c r="AE19" s="9" t="s">
        <v>97</v>
      </c>
    </row>
    <row r="21" spans="1:31" x14ac:dyDescent="0.25">
      <c r="A21" s="3" t="s">
        <v>98</v>
      </c>
    </row>
    <row r="22" spans="1:31" x14ac:dyDescent="0.25">
      <c r="A22" s="3" t="s">
        <v>92</v>
      </c>
      <c r="B22" s="1" t="s">
        <v>0</v>
      </c>
    </row>
    <row r="23" spans="1:31" x14ac:dyDescent="0.25">
      <c r="A23" s="3" t="s">
        <v>93</v>
      </c>
      <c r="B23" s="3" t="s">
        <v>6</v>
      </c>
    </row>
    <row r="25" spans="1:31" x14ac:dyDescent="0.25">
      <c r="A25" s="1" t="s">
        <v>12</v>
      </c>
      <c r="C25" s="3" t="s">
        <v>17</v>
      </c>
    </row>
    <row r="26" spans="1:31" x14ac:dyDescent="0.25">
      <c r="A26" s="1" t="s">
        <v>13</v>
      </c>
      <c r="C26" s="3" t="s">
        <v>38</v>
      </c>
    </row>
    <row r="27" spans="1:31" x14ac:dyDescent="0.25">
      <c r="A27" s="1" t="s">
        <v>14</v>
      </c>
      <c r="C27" s="3" t="s">
        <v>32</v>
      </c>
    </row>
    <row r="28" spans="1:31" x14ac:dyDescent="0.25">
      <c r="A28" s="1" t="s">
        <v>15</v>
      </c>
      <c r="C28" s="3" t="s">
        <v>20</v>
      </c>
    </row>
    <row r="30" spans="1:31" x14ac:dyDescent="0.25">
      <c r="A30" s="5" t="s">
        <v>94</v>
      </c>
      <c r="B30" s="4" t="s">
        <v>61</v>
      </c>
      <c r="C30" s="4" t="s">
        <v>62</v>
      </c>
      <c r="D30" s="4" t="s">
        <v>63</v>
      </c>
      <c r="E30" s="4" t="s">
        <v>64</v>
      </c>
      <c r="F30" s="4" t="s">
        <v>65</v>
      </c>
      <c r="G30" s="4" t="s">
        <v>66</v>
      </c>
      <c r="H30" s="4" t="s">
        <v>67</v>
      </c>
      <c r="I30" s="4" t="s">
        <v>68</v>
      </c>
      <c r="J30" s="4" t="s">
        <v>69</v>
      </c>
      <c r="K30" s="4" t="s">
        <v>70</v>
      </c>
      <c r="L30" s="4" t="s">
        <v>71</v>
      </c>
      <c r="M30" s="4" t="s">
        <v>72</v>
      </c>
      <c r="N30" s="4" t="s">
        <v>73</v>
      </c>
      <c r="O30" s="4" t="s">
        <v>74</v>
      </c>
      <c r="P30" s="4" t="s">
        <v>75</v>
      </c>
      <c r="Q30" s="4" t="s">
        <v>76</v>
      </c>
      <c r="R30" s="4" t="s">
        <v>77</v>
      </c>
      <c r="S30" s="4" t="s">
        <v>78</v>
      </c>
      <c r="T30" s="4" t="s">
        <v>79</v>
      </c>
      <c r="U30" s="4" t="s">
        <v>80</v>
      </c>
      <c r="V30" s="4" t="s">
        <v>81</v>
      </c>
      <c r="W30" s="4" t="s">
        <v>82</v>
      </c>
      <c r="X30" s="4" t="s">
        <v>83</v>
      </c>
      <c r="Y30" s="4" t="s">
        <v>84</v>
      </c>
      <c r="Z30" s="4" t="s">
        <v>85</v>
      </c>
      <c r="AA30" s="4" t="s">
        <v>86</v>
      </c>
      <c r="AB30" s="4" t="s">
        <v>87</v>
      </c>
      <c r="AC30" s="4" t="s">
        <v>88</v>
      </c>
      <c r="AD30" s="4" t="s">
        <v>89</v>
      </c>
      <c r="AE30" s="4" t="s">
        <v>90</v>
      </c>
    </row>
    <row r="31" spans="1:31" x14ac:dyDescent="0.25">
      <c r="A31" s="6" t="s">
        <v>95</v>
      </c>
      <c r="B31" s="8" t="s">
        <v>96</v>
      </c>
      <c r="C31" s="8" t="s">
        <v>96</v>
      </c>
      <c r="D31" s="8" t="s">
        <v>96</v>
      </c>
      <c r="E31" s="8" t="s">
        <v>96</v>
      </c>
      <c r="F31" s="8" t="s">
        <v>96</v>
      </c>
      <c r="G31" s="8" t="s">
        <v>96</v>
      </c>
      <c r="H31" s="8" t="s">
        <v>96</v>
      </c>
      <c r="I31" s="8" t="s">
        <v>96</v>
      </c>
      <c r="J31" s="8" t="s">
        <v>96</v>
      </c>
      <c r="K31" s="8" t="s">
        <v>96</v>
      </c>
      <c r="L31" s="8" t="s">
        <v>96</v>
      </c>
      <c r="M31" s="8" t="s">
        <v>96</v>
      </c>
      <c r="N31" s="8" t="s">
        <v>96</v>
      </c>
      <c r="O31" s="8" t="s">
        <v>96</v>
      </c>
      <c r="P31" s="8" t="s">
        <v>96</v>
      </c>
      <c r="Q31" s="8" t="s">
        <v>96</v>
      </c>
      <c r="R31" s="8" t="s">
        <v>96</v>
      </c>
      <c r="S31" s="8" t="s">
        <v>96</v>
      </c>
      <c r="T31" s="8" t="s">
        <v>96</v>
      </c>
      <c r="U31" s="8" t="s">
        <v>96</v>
      </c>
      <c r="V31" s="8" t="s">
        <v>96</v>
      </c>
      <c r="W31" s="8" t="s">
        <v>96</v>
      </c>
      <c r="X31" s="8" t="s">
        <v>96</v>
      </c>
      <c r="Y31" s="8" t="s">
        <v>96</v>
      </c>
      <c r="Z31" s="8" t="s">
        <v>96</v>
      </c>
      <c r="AA31" s="8" t="s">
        <v>96</v>
      </c>
      <c r="AB31" s="8" t="s">
        <v>96</v>
      </c>
      <c r="AC31" s="8" t="s">
        <v>96</v>
      </c>
      <c r="AD31" s="8" t="s">
        <v>96</v>
      </c>
      <c r="AE31" s="8" t="s">
        <v>96</v>
      </c>
    </row>
    <row r="32" spans="1:31" x14ac:dyDescent="0.25">
      <c r="A32" s="7" t="s">
        <v>52</v>
      </c>
      <c r="B32" s="17">
        <v>797446.6</v>
      </c>
      <c r="C32" s="17">
        <v>820109.2</v>
      </c>
      <c r="D32" s="17">
        <v>843025.5</v>
      </c>
      <c r="E32" s="17">
        <v>880617.5</v>
      </c>
      <c r="F32" s="21">
        <v>924817</v>
      </c>
      <c r="G32" s="17">
        <v>981727.6</v>
      </c>
      <c r="H32" s="17">
        <v>1007194.4</v>
      </c>
      <c r="I32" s="17">
        <v>1019282.1</v>
      </c>
      <c r="J32" s="17">
        <v>1029029.7</v>
      </c>
      <c r="K32" s="17">
        <v>1036282.1</v>
      </c>
      <c r="L32" s="17">
        <v>1068576.8</v>
      </c>
      <c r="M32" s="17">
        <v>1115849.8</v>
      </c>
      <c r="N32" s="17">
        <v>1175368.6000000001</v>
      </c>
      <c r="O32" s="17">
        <v>1201067.8999999999</v>
      </c>
      <c r="P32" s="17">
        <v>1124318.3999999999</v>
      </c>
      <c r="Q32" s="17">
        <v>1147792.3999999999</v>
      </c>
      <c r="R32" s="17">
        <v>1173231.8999999999</v>
      </c>
      <c r="S32" s="17">
        <v>1170581.8999999999</v>
      </c>
      <c r="T32" s="17">
        <v>1190852.8</v>
      </c>
      <c r="U32" s="17">
        <v>1223933.3999999999</v>
      </c>
      <c r="V32" s="21">
        <v>1270979</v>
      </c>
      <c r="W32" s="17">
        <v>1317677.7</v>
      </c>
      <c r="X32" s="17">
        <v>1381712.7</v>
      </c>
      <c r="Y32" s="17">
        <v>1441326.1</v>
      </c>
      <c r="Z32" s="17">
        <v>1470655.3</v>
      </c>
      <c r="AA32" s="17">
        <v>1398134.8</v>
      </c>
      <c r="AB32" s="17">
        <v>1523520.3</v>
      </c>
      <c r="AC32" s="17">
        <v>1620715.5</v>
      </c>
      <c r="AD32" s="17">
        <v>1646116.5</v>
      </c>
      <c r="AE32" s="10" t="s">
        <v>97</v>
      </c>
    </row>
    <row r="33" spans="1:31" x14ac:dyDescent="0.25">
      <c r="A33" s="7" t="s">
        <v>53</v>
      </c>
      <c r="B33" s="16">
        <v>27285.1</v>
      </c>
      <c r="C33" s="16">
        <v>28523.599999999999</v>
      </c>
      <c r="D33" s="16">
        <v>30421.4</v>
      </c>
      <c r="E33" s="16">
        <v>32103.599999999999</v>
      </c>
      <c r="F33" s="16">
        <v>33541.9</v>
      </c>
      <c r="G33" s="16">
        <v>35327.1</v>
      </c>
      <c r="H33" s="16">
        <v>36246.400000000001</v>
      </c>
      <c r="I33" s="16">
        <v>36056.699999999997</v>
      </c>
      <c r="J33" s="16">
        <v>36867.5</v>
      </c>
      <c r="K33" s="16">
        <v>38278.5</v>
      </c>
      <c r="L33" s="16">
        <v>41788.199999999997</v>
      </c>
      <c r="M33" s="16">
        <v>44254.8</v>
      </c>
      <c r="N33" s="16">
        <v>47448.4</v>
      </c>
      <c r="O33" s="16">
        <v>48668.9</v>
      </c>
      <c r="P33" s="20">
        <v>47373</v>
      </c>
      <c r="Q33" s="16">
        <v>48255.9</v>
      </c>
      <c r="R33" s="16">
        <v>50725.4</v>
      </c>
      <c r="S33" s="16">
        <v>49652.4</v>
      </c>
      <c r="T33" s="16">
        <v>51406.8</v>
      </c>
      <c r="U33" s="16">
        <v>53527.199999999997</v>
      </c>
      <c r="V33" s="16">
        <v>56049.1</v>
      </c>
      <c r="W33" s="16">
        <v>57692.800000000003</v>
      </c>
      <c r="X33" s="20">
        <v>61129</v>
      </c>
      <c r="Y33" s="16">
        <v>63946.5</v>
      </c>
      <c r="Z33" s="16">
        <v>65969.5</v>
      </c>
      <c r="AA33" s="16">
        <v>64800.800000000003</v>
      </c>
      <c r="AB33" s="16">
        <v>71139.100000000006</v>
      </c>
      <c r="AC33" s="16">
        <v>73532.2</v>
      </c>
      <c r="AD33" s="16">
        <v>73696.7</v>
      </c>
      <c r="AE33" s="9" t="s">
        <v>97</v>
      </c>
    </row>
    <row r="34" spans="1:31" x14ac:dyDescent="0.25">
      <c r="A34" s="7" t="s">
        <v>54</v>
      </c>
      <c r="B34" s="17">
        <v>244057.2</v>
      </c>
      <c r="C34" s="17">
        <v>248328.9</v>
      </c>
      <c r="D34" s="21">
        <v>249290</v>
      </c>
      <c r="E34" s="17">
        <v>260467.6</v>
      </c>
      <c r="F34" s="17">
        <v>271218.09999999998</v>
      </c>
      <c r="G34" s="17">
        <v>284353.59999999998</v>
      </c>
      <c r="H34" s="17">
        <v>291010.40000000002</v>
      </c>
      <c r="I34" s="17">
        <v>294819.3</v>
      </c>
      <c r="J34" s="17">
        <v>293573.40000000002</v>
      </c>
      <c r="K34" s="17">
        <v>288910.09999999998</v>
      </c>
      <c r="L34" s="17">
        <v>295638.09999999998</v>
      </c>
      <c r="M34" s="17">
        <v>302615.2</v>
      </c>
      <c r="N34" s="17">
        <v>320556.40000000002</v>
      </c>
      <c r="O34" s="17">
        <v>327070.8</v>
      </c>
      <c r="P34" s="17">
        <v>294071.8</v>
      </c>
      <c r="Q34" s="17">
        <v>306032.59999999998</v>
      </c>
      <c r="R34" s="17">
        <v>307598.90000000002</v>
      </c>
      <c r="S34" s="17">
        <v>311265.40000000002</v>
      </c>
      <c r="T34" s="17">
        <v>319737.59999999998</v>
      </c>
      <c r="U34" s="17">
        <v>328316.7</v>
      </c>
      <c r="V34" s="17">
        <v>338355.20000000001</v>
      </c>
      <c r="W34" s="17">
        <v>351739.9</v>
      </c>
      <c r="X34" s="17">
        <v>362953.1</v>
      </c>
      <c r="Y34" s="17">
        <v>379541.6</v>
      </c>
      <c r="Z34" s="17">
        <v>374486.8</v>
      </c>
      <c r="AA34" s="21">
        <v>355976</v>
      </c>
      <c r="AB34" s="17">
        <v>388298.6</v>
      </c>
      <c r="AC34" s="17">
        <v>401113.8</v>
      </c>
      <c r="AD34" s="21">
        <v>403036</v>
      </c>
      <c r="AE34" s="21">
        <v>402858</v>
      </c>
    </row>
    <row r="35" spans="1:31" x14ac:dyDescent="0.25">
      <c r="A35" s="7" t="s">
        <v>55</v>
      </c>
      <c r="B35" s="20">
        <v>42023</v>
      </c>
      <c r="C35" s="20">
        <v>43518</v>
      </c>
      <c r="D35" s="20">
        <v>44953</v>
      </c>
      <c r="E35" s="20">
        <v>47617</v>
      </c>
      <c r="F35" s="20">
        <v>50365</v>
      </c>
      <c r="G35" s="20">
        <v>54459</v>
      </c>
      <c r="H35" s="20">
        <v>56548</v>
      </c>
      <c r="I35" s="20">
        <v>57172</v>
      </c>
      <c r="J35" s="20">
        <v>58797</v>
      </c>
      <c r="K35" s="20">
        <v>59709</v>
      </c>
      <c r="L35" s="20">
        <v>64106</v>
      </c>
      <c r="M35" s="20">
        <v>70696</v>
      </c>
      <c r="N35" s="20">
        <v>76551</v>
      </c>
      <c r="O35" s="20">
        <v>78414</v>
      </c>
      <c r="P35" s="20">
        <v>76108</v>
      </c>
      <c r="Q35" s="20">
        <v>76013</v>
      </c>
      <c r="R35" s="20">
        <v>78340</v>
      </c>
      <c r="S35" s="20">
        <v>75891</v>
      </c>
      <c r="T35" s="20">
        <v>75313</v>
      </c>
      <c r="U35" s="20">
        <v>79824</v>
      </c>
      <c r="V35" s="20">
        <v>85892</v>
      </c>
      <c r="W35" s="20">
        <v>89800</v>
      </c>
      <c r="X35" s="20">
        <v>93755</v>
      </c>
      <c r="Y35" s="20">
        <v>97920</v>
      </c>
      <c r="Z35" s="20">
        <v>104817</v>
      </c>
      <c r="AA35" s="20">
        <v>92513</v>
      </c>
      <c r="AB35" s="20">
        <v>103605</v>
      </c>
      <c r="AC35" s="20">
        <v>116345</v>
      </c>
      <c r="AD35" s="20">
        <v>117694</v>
      </c>
      <c r="AE35" s="9" t="s">
        <v>97</v>
      </c>
    </row>
    <row r="36" spans="1:31" x14ac:dyDescent="0.25">
      <c r="A36" s="7" t="s">
        <v>56</v>
      </c>
      <c r="B36" s="17">
        <v>184747.8</v>
      </c>
      <c r="C36" s="17">
        <v>189079.1</v>
      </c>
      <c r="D36" s="17">
        <v>191896.8</v>
      </c>
      <c r="E36" s="17">
        <v>201928.4</v>
      </c>
      <c r="F36" s="17">
        <v>213050.1</v>
      </c>
      <c r="G36" s="17">
        <v>224177.3</v>
      </c>
      <c r="H36" s="17">
        <v>223545.8</v>
      </c>
      <c r="I36" s="17">
        <v>225487.9</v>
      </c>
      <c r="J36" s="21">
        <v>227838</v>
      </c>
      <c r="K36" s="17">
        <v>232637.1</v>
      </c>
      <c r="L36" s="17">
        <v>241122.6</v>
      </c>
      <c r="M36" s="17">
        <v>251502.8</v>
      </c>
      <c r="N36" s="17">
        <v>260674.8</v>
      </c>
      <c r="O36" s="17">
        <v>265092.59999999998</v>
      </c>
      <c r="P36" s="17">
        <v>245605.2</v>
      </c>
      <c r="Q36" s="17">
        <v>255346.8</v>
      </c>
      <c r="R36" s="17">
        <v>265669.8</v>
      </c>
      <c r="S36" s="17">
        <v>264623.09999999998</v>
      </c>
      <c r="T36" s="17">
        <v>266641.09999999998</v>
      </c>
      <c r="U36" s="17">
        <v>270335.40000000002</v>
      </c>
      <c r="V36" s="17">
        <v>275516.09999999998</v>
      </c>
      <c r="W36" s="17">
        <v>282233.3</v>
      </c>
      <c r="X36" s="17">
        <v>294980.3</v>
      </c>
      <c r="Y36" s="17">
        <v>304502.90000000002</v>
      </c>
      <c r="Z36" s="21">
        <v>314076</v>
      </c>
      <c r="AA36" s="21">
        <v>293333</v>
      </c>
      <c r="AB36" s="17">
        <v>318052.90000000002</v>
      </c>
      <c r="AC36" s="17">
        <v>332550.7</v>
      </c>
      <c r="AD36" s="17">
        <v>343049.8</v>
      </c>
      <c r="AE36" s="10" t="s">
        <v>97</v>
      </c>
    </row>
    <row r="37" spans="1:31" x14ac:dyDescent="0.25">
      <c r="A37" s="7" t="s">
        <v>57</v>
      </c>
      <c r="B37" s="20">
        <v>118727</v>
      </c>
      <c r="C37" s="16">
        <v>120608.9</v>
      </c>
      <c r="D37" s="16">
        <v>126520.6</v>
      </c>
      <c r="E37" s="20">
        <v>127167</v>
      </c>
      <c r="F37" s="20">
        <v>134017</v>
      </c>
      <c r="G37" s="16">
        <v>145869.1</v>
      </c>
      <c r="H37" s="16">
        <v>151962.5</v>
      </c>
      <c r="I37" s="16">
        <v>157386.9</v>
      </c>
      <c r="J37" s="20">
        <v>162501</v>
      </c>
      <c r="K37" s="16">
        <v>159580.6</v>
      </c>
      <c r="L37" s="16">
        <v>156319.20000000001</v>
      </c>
      <c r="M37" s="16">
        <v>160331.20000000001</v>
      </c>
      <c r="N37" s="16">
        <v>163378.20000000001</v>
      </c>
      <c r="O37" s="16">
        <v>161782.70000000001</v>
      </c>
      <c r="P37" s="16">
        <v>152445.5</v>
      </c>
      <c r="Q37" s="16">
        <v>154421.9</v>
      </c>
      <c r="R37" s="16">
        <v>153449.60000000001</v>
      </c>
      <c r="S37" s="16">
        <v>147108.6</v>
      </c>
      <c r="T37" s="16">
        <v>145578.29999999999</v>
      </c>
      <c r="U37" s="16">
        <v>145696.5</v>
      </c>
      <c r="V37" s="16">
        <v>147236.1</v>
      </c>
      <c r="W37" s="20">
        <v>151158</v>
      </c>
      <c r="X37" s="16">
        <v>156886.79999999999</v>
      </c>
      <c r="Y37" s="20">
        <v>163354</v>
      </c>
      <c r="Z37" s="16">
        <v>162007.9</v>
      </c>
      <c r="AA37" s="16">
        <v>159157.5</v>
      </c>
      <c r="AB37" s="16">
        <v>174235.1</v>
      </c>
      <c r="AC37" s="16">
        <v>193932.79999999999</v>
      </c>
      <c r="AD37" s="16">
        <v>195381.2</v>
      </c>
      <c r="AE37" s="9" t="s">
        <v>97</v>
      </c>
    </row>
    <row r="38" spans="1:31" x14ac:dyDescent="0.25">
      <c r="A38" s="7" t="s">
        <v>58</v>
      </c>
      <c r="B38" s="17">
        <v>58491.7</v>
      </c>
      <c r="C38" s="17">
        <v>64014.400000000001</v>
      </c>
      <c r="D38" s="17">
        <v>68322.8</v>
      </c>
      <c r="E38" s="17">
        <v>72109.7</v>
      </c>
      <c r="F38" s="17">
        <v>77592.5</v>
      </c>
      <c r="G38" s="17">
        <v>81247.7</v>
      </c>
      <c r="H38" s="21">
        <v>85028</v>
      </c>
      <c r="I38" s="21">
        <v>82140</v>
      </c>
      <c r="J38" s="17">
        <v>79718.5</v>
      </c>
      <c r="K38" s="17">
        <v>79535.899999999994</v>
      </c>
      <c r="L38" s="17">
        <v>82155.8</v>
      </c>
      <c r="M38" s="17">
        <v>87160.1</v>
      </c>
      <c r="N38" s="17">
        <v>91973.3</v>
      </c>
      <c r="O38" s="17">
        <v>97003.6</v>
      </c>
      <c r="P38" s="17">
        <v>92976.2</v>
      </c>
      <c r="Q38" s="17">
        <v>91300.5</v>
      </c>
      <c r="R38" s="17">
        <v>94157.4</v>
      </c>
      <c r="S38" s="17">
        <v>95010.9</v>
      </c>
      <c r="T38" s="17">
        <v>94999.5</v>
      </c>
      <c r="U38" s="17">
        <v>99210.8</v>
      </c>
      <c r="V38" s="17">
        <v>105907.3</v>
      </c>
      <c r="W38" s="17">
        <v>112091.4</v>
      </c>
      <c r="X38" s="17">
        <v>117134.6</v>
      </c>
      <c r="Y38" s="17">
        <v>121400.2</v>
      </c>
      <c r="Z38" s="17">
        <v>125749.8</v>
      </c>
      <c r="AA38" s="21">
        <v>117468</v>
      </c>
      <c r="AB38" s="21">
        <v>129256</v>
      </c>
      <c r="AC38" s="17">
        <v>139122.29999999999</v>
      </c>
      <c r="AD38" s="17">
        <v>142470.79999999999</v>
      </c>
      <c r="AE38" s="10" t="s">
        <v>97</v>
      </c>
    </row>
    <row r="39" spans="1:31" x14ac:dyDescent="0.25">
      <c r="A39" s="7" t="s">
        <v>59</v>
      </c>
      <c r="B39" s="9" t="s">
        <v>97</v>
      </c>
      <c r="C39" s="9" t="s">
        <v>97</v>
      </c>
      <c r="D39" s="9" t="s">
        <v>97</v>
      </c>
      <c r="E39" s="9" t="s">
        <v>97</v>
      </c>
      <c r="F39" s="9" t="s">
        <v>97</v>
      </c>
      <c r="G39" s="9" t="s">
        <v>97</v>
      </c>
      <c r="H39" s="9" t="s">
        <v>97</v>
      </c>
      <c r="I39" s="9" t="s">
        <v>97</v>
      </c>
      <c r="J39" s="9" t="s">
        <v>97</v>
      </c>
      <c r="K39" s="9" t="s">
        <v>97</v>
      </c>
      <c r="L39" s="9" t="s">
        <v>97</v>
      </c>
      <c r="M39" s="9" t="s">
        <v>97</v>
      </c>
      <c r="N39" s="9" t="s">
        <v>97</v>
      </c>
      <c r="O39" s="9" t="s">
        <v>97</v>
      </c>
      <c r="P39" s="9" t="s">
        <v>97</v>
      </c>
      <c r="Q39" s="9" t="s">
        <v>97</v>
      </c>
      <c r="R39" s="9" t="s">
        <v>97</v>
      </c>
      <c r="S39" s="9" t="s">
        <v>97</v>
      </c>
      <c r="T39" s="9" t="s">
        <v>97</v>
      </c>
      <c r="U39" s="9" t="s">
        <v>97</v>
      </c>
      <c r="V39" s="9" t="s">
        <v>97</v>
      </c>
      <c r="W39" s="9" t="s">
        <v>97</v>
      </c>
      <c r="X39" s="9" t="s">
        <v>97</v>
      </c>
      <c r="Y39" s="9" t="s">
        <v>97</v>
      </c>
      <c r="Z39" s="9" t="s">
        <v>97</v>
      </c>
      <c r="AA39" s="9" t="s">
        <v>97</v>
      </c>
      <c r="AB39" s="9" t="s">
        <v>97</v>
      </c>
      <c r="AC39" s="9" t="s">
        <v>97</v>
      </c>
      <c r="AD39" s="9" t="s">
        <v>97</v>
      </c>
      <c r="AE39" s="9" t="s">
        <v>97</v>
      </c>
    </row>
    <row r="41" spans="1:31" s="59" customFormat="1" ht="15" x14ac:dyDescent="0.25">
      <c r="A41" s="3" t="s">
        <v>98</v>
      </c>
    </row>
    <row r="42" spans="1:31" s="59" customFormat="1" ht="15" x14ac:dyDescent="0.25">
      <c r="A42" s="3" t="s">
        <v>92</v>
      </c>
      <c r="B42" s="1" t="s">
        <v>0</v>
      </c>
    </row>
    <row r="43" spans="1:31" s="59" customFormat="1" ht="15" x14ac:dyDescent="0.25">
      <c r="A43" s="3" t="s">
        <v>93</v>
      </c>
      <c r="B43" s="3" t="s">
        <v>6</v>
      </c>
    </row>
    <row r="44" spans="1:31" s="59" customFormat="1" ht="11.45" customHeight="1" x14ac:dyDescent="0.25"/>
    <row r="45" spans="1:31" s="59" customFormat="1" ht="15" x14ac:dyDescent="0.25">
      <c r="A45" s="1" t="s">
        <v>12</v>
      </c>
      <c r="C45" s="3" t="s">
        <v>17</v>
      </c>
    </row>
    <row r="46" spans="1:31" s="59" customFormat="1" ht="15" x14ac:dyDescent="0.25">
      <c r="A46" s="1" t="s">
        <v>13</v>
      </c>
      <c r="C46" s="3" t="s">
        <v>38</v>
      </c>
    </row>
    <row r="47" spans="1:31" s="59" customFormat="1" ht="15" x14ac:dyDescent="0.25">
      <c r="A47" s="1" t="s">
        <v>14</v>
      </c>
      <c r="C47" s="3" t="s">
        <v>26</v>
      </c>
    </row>
    <row r="48" spans="1:31" s="59" customFormat="1" ht="15" x14ac:dyDescent="0.25">
      <c r="A48" s="1" t="s">
        <v>15</v>
      </c>
      <c r="C48" s="3" t="s">
        <v>20</v>
      </c>
    </row>
    <row r="49" spans="1:33" s="59" customFormat="1" ht="11.45" customHeight="1" x14ac:dyDescent="0.25"/>
    <row r="50" spans="1:33" s="59" customFormat="1" ht="15" x14ac:dyDescent="0.25">
      <c r="A50" s="5" t="s">
        <v>94</v>
      </c>
      <c r="B50" s="4" t="s">
        <v>61</v>
      </c>
      <c r="C50" s="4" t="s">
        <v>62</v>
      </c>
      <c r="D50" s="4" t="s">
        <v>63</v>
      </c>
      <c r="E50" s="4" t="s">
        <v>64</v>
      </c>
      <c r="F50" s="4" t="s">
        <v>65</v>
      </c>
      <c r="G50" s="4" t="s">
        <v>66</v>
      </c>
      <c r="H50" s="4" t="s">
        <v>67</v>
      </c>
      <c r="I50" s="4" t="s">
        <v>68</v>
      </c>
      <c r="J50" s="4" t="s">
        <v>69</v>
      </c>
      <c r="K50" s="4" t="s">
        <v>70</v>
      </c>
      <c r="L50" s="4" t="s">
        <v>71</v>
      </c>
      <c r="M50" s="4" t="s">
        <v>72</v>
      </c>
      <c r="N50" s="4" t="s">
        <v>73</v>
      </c>
      <c r="O50" s="4" t="s">
        <v>74</v>
      </c>
      <c r="P50" s="4" t="s">
        <v>75</v>
      </c>
      <c r="Q50" s="4" t="s">
        <v>76</v>
      </c>
      <c r="R50" s="4" t="s">
        <v>77</v>
      </c>
      <c r="S50" s="4" t="s">
        <v>78</v>
      </c>
      <c r="T50" s="4" t="s">
        <v>79</v>
      </c>
      <c r="U50" s="4" t="s">
        <v>80</v>
      </c>
      <c r="V50" s="4" t="s">
        <v>81</v>
      </c>
      <c r="W50" s="4" t="s">
        <v>82</v>
      </c>
      <c r="X50" s="4" t="s">
        <v>83</v>
      </c>
      <c r="Y50" s="4" t="s">
        <v>84</v>
      </c>
      <c r="Z50" s="4" t="s">
        <v>85</v>
      </c>
      <c r="AA50" s="4" t="s">
        <v>86</v>
      </c>
      <c r="AB50" s="4" t="s">
        <v>87</v>
      </c>
      <c r="AC50" s="4" t="s">
        <v>88</v>
      </c>
      <c r="AD50" s="4" t="s">
        <v>89</v>
      </c>
      <c r="AE50" s="4" t="s">
        <v>90</v>
      </c>
    </row>
    <row r="51" spans="1:33" s="59" customFormat="1" ht="15" x14ac:dyDescent="0.25">
      <c r="A51" s="6" t="s">
        <v>95</v>
      </c>
      <c r="B51" s="8" t="s">
        <v>96</v>
      </c>
      <c r="C51" s="8" t="s">
        <v>96</v>
      </c>
      <c r="D51" s="8" t="s">
        <v>96</v>
      </c>
      <c r="E51" s="8" t="s">
        <v>96</v>
      </c>
      <c r="F51" s="8" t="s">
        <v>96</v>
      </c>
      <c r="G51" s="8" t="s">
        <v>96</v>
      </c>
      <c r="H51" s="8" t="s">
        <v>96</v>
      </c>
      <c r="I51" s="8" t="s">
        <v>96</v>
      </c>
      <c r="J51" s="8" t="s">
        <v>96</v>
      </c>
      <c r="K51" s="8" t="s">
        <v>96</v>
      </c>
      <c r="L51" s="8" t="s">
        <v>96</v>
      </c>
      <c r="M51" s="8" t="s">
        <v>96</v>
      </c>
      <c r="N51" s="8" t="s">
        <v>96</v>
      </c>
      <c r="O51" s="8" t="s">
        <v>96</v>
      </c>
      <c r="P51" s="8" t="s">
        <v>96</v>
      </c>
      <c r="Q51" s="8" t="s">
        <v>96</v>
      </c>
      <c r="R51" s="8" t="s">
        <v>96</v>
      </c>
      <c r="S51" s="8" t="s">
        <v>96</v>
      </c>
      <c r="T51" s="8" t="s">
        <v>96</v>
      </c>
      <c r="U51" s="8" t="s">
        <v>96</v>
      </c>
      <c r="V51" s="8" t="s">
        <v>96</v>
      </c>
      <c r="W51" s="8" t="s">
        <v>96</v>
      </c>
      <c r="X51" s="8" t="s">
        <v>96</v>
      </c>
      <c r="Y51" s="8" t="s">
        <v>96</v>
      </c>
      <c r="Z51" s="8" t="s">
        <v>96</v>
      </c>
      <c r="AA51" s="8" t="s">
        <v>96</v>
      </c>
      <c r="AB51" s="8" t="s">
        <v>96</v>
      </c>
      <c r="AC51" s="8" t="s">
        <v>96</v>
      </c>
      <c r="AD51" s="8" t="s">
        <v>96</v>
      </c>
      <c r="AE51" s="8" t="s">
        <v>96</v>
      </c>
    </row>
    <row r="52" spans="1:33" s="59" customFormat="1" ht="15" x14ac:dyDescent="0.25">
      <c r="A52" s="7" t="s">
        <v>52</v>
      </c>
      <c r="B52" s="22">
        <f>(B12/$B12)/(B32/$B32)*100</f>
        <v>100</v>
      </c>
      <c r="C52" s="22">
        <f t="shared" ref="C52:AD58" si="0">(C12/$B12)/(C32/$B32)*100</f>
        <v>103.75541396646908</v>
      </c>
      <c r="D52" s="22">
        <f t="shared" si="0"/>
        <v>104.817441204746</v>
      </c>
      <c r="E52" s="22">
        <f t="shared" si="0"/>
        <v>106.23965185767463</v>
      </c>
      <c r="F52" s="22">
        <f t="shared" si="0"/>
        <v>109.00721292515532</v>
      </c>
      <c r="G52" s="22">
        <f t="shared" si="0"/>
        <v>112.12966425242819</v>
      </c>
      <c r="H52" s="22">
        <f t="shared" si="0"/>
        <v>115.52797148255245</v>
      </c>
      <c r="I52" s="22">
        <f t="shared" si="0"/>
        <v>118.09016277579654</v>
      </c>
      <c r="J52" s="22">
        <f t="shared" si="0"/>
        <v>120.731808879819</v>
      </c>
      <c r="K52" s="22">
        <f t="shared" si="0"/>
        <v>123.87906180452926</v>
      </c>
      <c r="L52" s="22">
        <f t="shared" si="0"/>
        <v>127.03201750964081</v>
      </c>
      <c r="M52" s="22">
        <f t="shared" si="0"/>
        <v>129.65075752135232</v>
      </c>
      <c r="N52" s="22">
        <f t="shared" si="0"/>
        <v>133.17326654686235</v>
      </c>
      <c r="O52" s="22">
        <f t="shared" si="0"/>
        <v>137.46620264963013</v>
      </c>
      <c r="P52" s="22">
        <f t="shared" si="0"/>
        <v>138.80695238154271</v>
      </c>
      <c r="Q52" s="22">
        <f t="shared" si="0"/>
        <v>140.86222735306762</v>
      </c>
      <c r="R52" s="22">
        <f t="shared" si="0"/>
        <v>142.99635390447213</v>
      </c>
      <c r="S52" s="22">
        <f t="shared" si="0"/>
        <v>145.0157391761297</v>
      </c>
      <c r="T52" s="22">
        <f t="shared" si="0"/>
        <v>147.20936169797142</v>
      </c>
      <c r="U52" s="22">
        <f t="shared" si="0"/>
        <v>148.5393407385973</v>
      </c>
      <c r="V52" s="22">
        <f t="shared" si="0"/>
        <v>150.54198055690404</v>
      </c>
      <c r="W52" s="22">
        <f t="shared" si="0"/>
        <v>151.49109167912076</v>
      </c>
      <c r="X52" s="22">
        <f t="shared" si="0"/>
        <v>152.90676079729531</v>
      </c>
      <c r="Y52" s="22">
        <f t="shared" si="0"/>
        <v>154.7250808401906</v>
      </c>
      <c r="Z52" s="22">
        <f t="shared" si="0"/>
        <v>156.96337685936186</v>
      </c>
      <c r="AA52" s="22">
        <f t="shared" si="0"/>
        <v>158.63967761463152</v>
      </c>
      <c r="AB52" s="22">
        <f t="shared" si="0"/>
        <v>160.49624212770917</v>
      </c>
      <c r="AC52" s="22">
        <f t="shared" si="0"/>
        <v>165.02046130694404</v>
      </c>
      <c r="AD52" s="22">
        <f t="shared" si="0"/>
        <v>175.19296116272966</v>
      </c>
      <c r="AE52" s="10" t="s">
        <v>97</v>
      </c>
    </row>
    <row r="53" spans="1:33" s="59" customFormat="1" ht="15" x14ac:dyDescent="0.25">
      <c r="A53" s="7" t="s">
        <v>53</v>
      </c>
      <c r="B53" s="22">
        <f t="shared" ref="B53:Q58" si="1">(B13/$B13)/(B33/$B33)*100</f>
        <v>100</v>
      </c>
      <c r="C53" s="22">
        <f t="shared" si="1"/>
        <v>100.00820530037204</v>
      </c>
      <c r="D53" s="22">
        <f t="shared" si="1"/>
        <v>98.571741931728567</v>
      </c>
      <c r="E53" s="22">
        <f t="shared" si="1"/>
        <v>102.41839283066108</v>
      </c>
      <c r="F53" s="22">
        <f t="shared" si="1"/>
        <v>105.31964814943846</v>
      </c>
      <c r="G53" s="22">
        <f t="shared" si="1"/>
        <v>108.36101259637509</v>
      </c>
      <c r="H53" s="22">
        <f t="shared" si="1"/>
        <v>113.25424413056527</v>
      </c>
      <c r="I53" s="22">
        <f t="shared" si="1"/>
        <v>114.1084087759557</v>
      </c>
      <c r="J53" s="22">
        <f t="shared" si="1"/>
        <v>116.39897469618833</v>
      </c>
      <c r="K53" s="22">
        <f t="shared" si="1"/>
        <v>120.99058260605899</v>
      </c>
      <c r="L53" s="22">
        <f t="shared" si="1"/>
        <v>117.89396352428892</v>
      </c>
      <c r="M53" s="22">
        <f t="shared" si="1"/>
        <v>120.20967479776638</v>
      </c>
      <c r="N53" s="22">
        <f t="shared" si="1"/>
        <v>122.46641321861354</v>
      </c>
      <c r="O53" s="22">
        <f t="shared" si="1"/>
        <v>125.72091362309364</v>
      </c>
      <c r="P53" s="22">
        <f t="shared" si="1"/>
        <v>126.62802000587558</v>
      </c>
      <c r="Q53" s="22">
        <f t="shared" si="1"/>
        <v>127.93119685704303</v>
      </c>
      <c r="R53" s="22">
        <f t="shared" si="0"/>
        <v>130.0522246687238</v>
      </c>
      <c r="S53" s="22">
        <f t="shared" si="0"/>
        <v>136.89264218157106</v>
      </c>
      <c r="T53" s="22">
        <f t="shared" si="0"/>
        <v>139.59376675698161</v>
      </c>
      <c r="U53" s="22">
        <f t="shared" si="0"/>
        <v>141.4354249769932</v>
      </c>
      <c r="V53" s="22">
        <f t="shared" si="0"/>
        <v>141.52728282590169</v>
      </c>
      <c r="W53" s="22">
        <f t="shared" si="0"/>
        <v>142.95529242430848</v>
      </c>
      <c r="X53" s="22">
        <f t="shared" si="0"/>
        <v>143.6549046681215</v>
      </c>
      <c r="Y53" s="22">
        <f t="shared" si="0"/>
        <v>144.76457150163191</v>
      </c>
      <c r="Z53" s="22">
        <f t="shared" si="0"/>
        <v>146.89993610636921</v>
      </c>
      <c r="AA53" s="22">
        <f t="shared" si="0"/>
        <v>147.14104672796398</v>
      </c>
      <c r="AB53" s="22">
        <f t="shared" si="0"/>
        <v>148.06870478742061</v>
      </c>
      <c r="AC53" s="22">
        <f t="shared" si="0"/>
        <v>155.72992072827628</v>
      </c>
      <c r="AD53" s="22">
        <f t="shared" si="0"/>
        <v>164.48709749913661</v>
      </c>
      <c r="AE53" s="9" t="s">
        <v>97</v>
      </c>
    </row>
    <row r="54" spans="1:33" s="59" customFormat="1" ht="15" x14ac:dyDescent="0.25">
      <c r="A54" s="7" t="s">
        <v>54</v>
      </c>
      <c r="B54" s="22">
        <f t="shared" si="1"/>
        <v>100</v>
      </c>
      <c r="C54" s="22">
        <f t="shared" si="0"/>
        <v>99.900057041672298</v>
      </c>
      <c r="D54" s="22">
        <f t="shared" si="0"/>
        <v>98.782878805722547</v>
      </c>
      <c r="E54" s="22">
        <f t="shared" si="0"/>
        <v>98.975299467160653</v>
      </c>
      <c r="F54" s="22">
        <f t="shared" si="0"/>
        <v>101.12694620289187</v>
      </c>
      <c r="G54" s="22">
        <f t="shared" si="0"/>
        <v>101.95356650686969</v>
      </c>
      <c r="H54" s="22">
        <f t="shared" si="0"/>
        <v>103.25250296106887</v>
      </c>
      <c r="I54" s="22">
        <f t="shared" si="0"/>
        <v>104.22507935588987</v>
      </c>
      <c r="J54" s="22">
        <f t="shared" si="0"/>
        <v>104.55642550125756</v>
      </c>
      <c r="K54" s="22">
        <f t="shared" si="0"/>
        <v>105.6960704250079</v>
      </c>
      <c r="L54" s="22">
        <f t="shared" si="0"/>
        <v>106.59671616414228</v>
      </c>
      <c r="M54" s="22">
        <f t="shared" si="0"/>
        <v>108.01616234491098</v>
      </c>
      <c r="N54" s="22">
        <f t="shared" si="0"/>
        <v>109.52227768189493</v>
      </c>
      <c r="O54" s="22">
        <f t="shared" si="0"/>
        <v>111.28629323658012</v>
      </c>
      <c r="P54" s="22">
        <f t="shared" si="0"/>
        <v>113.451575258151</v>
      </c>
      <c r="Q54" s="22">
        <f t="shared" si="0"/>
        <v>115.50509443003207</v>
      </c>
      <c r="R54" s="22">
        <f t="shared" si="0"/>
        <v>116.9910887466246</v>
      </c>
      <c r="S54" s="22">
        <f t="shared" si="0"/>
        <v>119.50399868072255</v>
      </c>
      <c r="T54" s="22">
        <f t="shared" si="0"/>
        <v>124.0168613100806</v>
      </c>
      <c r="U54" s="22">
        <f t="shared" si="0"/>
        <v>126.5963092701015</v>
      </c>
      <c r="V54" s="22">
        <f t="shared" si="0"/>
        <v>128.408299559943</v>
      </c>
      <c r="W54" s="22">
        <f t="shared" si="0"/>
        <v>129.46689419217682</v>
      </c>
      <c r="X54" s="22">
        <f t="shared" si="0"/>
        <v>131.51289589540667</v>
      </c>
      <c r="Y54" s="22">
        <f t="shared" si="0"/>
        <v>133.63509675331628</v>
      </c>
      <c r="Z54" s="22">
        <f t="shared" si="0"/>
        <v>135.73505863225265</v>
      </c>
      <c r="AA54" s="22">
        <f t="shared" si="0"/>
        <v>138.63664637024695</v>
      </c>
      <c r="AB54" s="22">
        <f t="shared" si="0"/>
        <v>142.23964121282609</v>
      </c>
      <c r="AC54" s="22">
        <f t="shared" si="0"/>
        <v>149.04188290488011</v>
      </c>
      <c r="AD54" s="22">
        <f t="shared" si="0"/>
        <v>159.00822138584138</v>
      </c>
      <c r="AE54" s="17"/>
    </row>
    <row r="55" spans="1:33" s="59" customFormat="1" ht="15" x14ac:dyDescent="0.25">
      <c r="A55" s="7" t="s">
        <v>55</v>
      </c>
      <c r="B55" s="22">
        <f t="shared" si="1"/>
        <v>100</v>
      </c>
      <c r="C55" s="22">
        <f t="shared" si="0"/>
        <v>105.97750137981056</v>
      </c>
      <c r="D55" s="22">
        <f t="shared" si="0"/>
        <v>107.39191346298298</v>
      </c>
      <c r="E55" s="22">
        <f t="shared" si="0"/>
        <v>110.15667173751469</v>
      </c>
      <c r="F55" s="22">
        <f t="shared" si="0"/>
        <v>114.41898494871047</v>
      </c>
      <c r="G55" s="22">
        <f t="shared" si="0"/>
        <v>117.65020568991274</v>
      </c>
      <c r="H55" s="22">
        <f t="shared" si="0"/>
        <v>125.75670804705574</v>
      </c>
      <c r="I55" s="22">
        <f t="shared" si="0"/>
        <v>133.00861404961188</v>
      </c>
      <c r="J55" s="22">
        <f t="shared" si="0"/>
        <v>140.66124995888774</v>
      </c>
      <c r="K55" s="22">
        <f t="shared" si="0"/>
        <v>146.25306426289035</v>
      </c>
      <c r="L55" s="22">
        <f t="shared" si="0"/>
        <v>149.98233939462855</v>
      </c>
      <c r="M55" s="22">
        <f t="shared" si="0"/>
        <v>154.72218358646865</v>
      </c>
      <c r="N55" s="22">
        <f t="shared" si="0"/>
        <v>159.79773478021545</v>
      </c>
      <c r="O55" s="22">
        <f t="shared" si="0"/>
        <v>167.86740031420538</v>
      </c>
      <c r="P55" s="22">
        <f t="shared" si="0"/>
        <v>170.17096151220696</v>
      </c>
      <c r="Q55" s="22">
        <f t="shared" si="0"/>
        <v>166.7886206744858</v>
      </c>
      <c r="R55" s="22">
        <f t="shared" si="0"/>
        <v>166.89665274271076</v>
      </c>
      <c r="S55" s="22">
        <f t="shared" si="0"/>
        <v>165.52415545578475</v>
      </c>
      <c r="T55" s="22">
        <f t="shared" si="0"/>
        <v>166.64255280444084</v>
      </c>
      <c r="U55" s="22">
        <f t="shared" si="0"/>
        <v>165.43711754955669</v>
      </c>
      <c r="V55" s="22">
        <f t="shared" si="0"/>
        <v>167.60109822659422</v>
      </c>
      <c r="W55" s="22">
        <f t="shared" si="0"/>
        <v>165.63456039502401</v>
      </c>
      <c r="X55" s="22">
        <f t="shared" si="0"/>
        <v>166.84132593469869</v>
      </c>
      <c r="Y55" s="22">
        <f t="shared" si="0"/>
        <v>168.56522212392281</v>
      </c>
      <c r="Z55" s="22">
        <f t="shared" si="0"/>
        <v>168.91057380292636</v>
      </c>
      <c r="AA55" s="22">
        <f t="shared" si="0"/>
        <v>170.79257215084925</v>
      </c>
      <c r="AB55" s="22">
        <f t="shared" si="0"/>
        <v>167.85494980083899</v>
      </c>
      <c r="AC55" s="22">
        <f t="shared" si="0"/>
        <v>168.79317825107307</v>
      </c>
      <c r="AD55" s="22">
        <f t="shared" si="0"/>
        <v>177.56802815856685</v>
      </c>
      <c r="AE55" s="9" t="s">
        <v>97</v>
      </c>
    </row>
    <row r="56" spans="1:33" s="54" customFormat="1" ht="15" x14ac:dyDescent="0.25">
      <c r="A56" s="56" t="s">
        <v>56</v>
      </c>
      <c r="B56" s="57">
        <f t="shared" si="1"/>
        <v>100</v>
      </c>
      <c r="C56" s="57">
        <f t="shared" si="0"/>
        <v>102.33340945064597</v>
      </c>
      <c r="D56" s="57">
        <f t="shared" si="0"/>
        <v>102.26888121947839</v>
      </c>
      <c r="E56" s="57">
        <f t="shared" si="0"/>
        <v>104.01514083112041</v>
      </c>
      <c r="F56" s="57">
        <f t="shared" si="0"/>
        <v>106.27479871391205</v>
      </c>
      <c r="G56" s="57">
        <f t="shared" si="0"/>
        <v>110.94254360324504</v>
      </c>
      <c r="H56" s="57">
        <f t="shared" si="0"/>
        <v>117.28323189405829</v>
      </c>
      <c r="I56" s="57">
        <f t="shared" si="0"/>
        <v>119.7260264636338</v>
      </c>
      <c r="J56" s="57">
        <f t="shared" si="0"/>
        <v>122.51985820378439</v>
      </c>
      <c r="K56" s="57">
        <f t="shared" si="0"/>
        <v>125.04433816075453</v>
      </c>
      <c r="L56" s="57">
        <f t="shared" si="0"/>
        <v>127.41514795301524</v>
      </c>
      <c r="M56" s="57">
        <f t="shared" si="0"/>
        <v>131.09057742462684</v>
      </c>
      <c r="N56" s="57">
        <f t="shared" si="0"/>
        <v>135.23333171507761</v>
      </c>
      <c r="O56" s="57">
        <f t="shared" si="0"/>
        <v>138.61346940427347</v>
      </c>
      <c r="P56" s="57">
        <f t="shared" si="0"/>
        <v>140.17119940995536</v>
      </c>
      <c r="Q56" s="57">
        <f t="shared" si="0"/>
        <v>140.81697889045097</v>
      </c>
      <c r="R56" s="57">
        <f t="shared" si="0"/>
        <v>142.99252585767559</v>
      </c>
      <c r="S56" s="57">
        <f t="shared" si="0"/>
        <v>144.16105373234737</v>
      </c>
      <c r="T56" s="57">
        <f t="shared" si="0"/>
        <v>144.58467126270131</v>
      </c>
      <c r="U56" s="57">
        <f t="shared" si="0"/>
        <v>145.50712134366739</v>
      </c>
      <c r="V56" s="57">
        <f t="shared" si="0"/>
        <v>147.00766130642555</v>
      </c>
      <c r="W56" s="57">
        <f t="shared" si="0"/>
        <v>148.48431628056048</v>
      </c>
      <c r="X56" s="57">
        <f t="shared" si="0"/>
        <v>148.22272949414383</v>
      </c>
      <c r="Y56" s="57">
        <f t="shared" si="0"/>
        <v>149.58635971929718</v>
      </c>
      <c r="Z56" s="57">
        <f t="shared" si="0"/>
        <v>151.76563899330594</v>
      </c>
      <c r="AA56" s="57">
        <f t="shared" si="0"/>
        <v>153.07415505788714</v>
      </c>
      <c r="AB56" s="57">
        <f t="shared" si="0"/>
        <v>153.83140919884318</v>
      </c>
      <c r="AC56" s="57">
        <f t="shared" si="0"/>
        <v>157.09218781775144</v>
      </c>
      <c r="AD56" s="57">
        <f t="shared" si="0"/>
        <v>164.84451806916996</v>
      </c>
      <c r="AE56" s="58" t="s">
        <v>97</v>
      </c>
    </row>
    <row r="57" spans="1:33" s="59" customFormat="1" ht="15" x14ac:dyDescent="0.25">
      <c r="A57" s="7" t="s">
        <v>57</v>
      </c>
      <c r="B57" s="22">
        <f t="shared" si="1"/>
        <v>100</v>
      </c>
      <c r="C57" s="22">
        <f t="shared" si="0"/>
        <v>116.21599078912755</v>
      </c>
      <c r="D57" s="22">
        <f t="shared" si="0"/>
        <v>123.33747714262513</v>
      </c>
      <c r="E57" s="22">
        <f t="shared" si="0"/>
        <v>122.92666389910805</v>
      </c>
      <c r="F57" s="22">
        <f t="shared" si="0"/>
        <v>124.90369138820752</v>
      </c>
      <c r="G57" s="22">
        <f t="shared" si="0"/>
        <v>125.50705821764134</v>
      </c>
      <c r="H57" s="22">
        <f t="shared" si="0"/>
        <v>124.75179028148095</v>
      </c>
      <c r="I57" s="22">
        <f t="shared" si="0"/>
        <v>125.92884329954501</v>
      </c>
      <c r="J57" s="22">
        <f t="shared" si="0"/>
        <v>131.39506735035044</v>
      </c>
      <c r="K57" s="22">
        <f t="shared" si="0"/>
        <v>137.04900502355025</v>
      </c>
      <c r="L57" s="22">
        <f t="shared" si="0"/>
        <v>144.22972423884096</v>
      </c>
      <c r="M57" s="22">
        <f t="shared" si="0"/>
        <v>141.56225581943781</v>
      </c>
      <c r="N57" s="22">
        <f t="shared" si="0"/>
        <v>143.89996771451487</v>
      </c>
      <c r="O57" s="22">
        <f t="shared" si="0"/>
        <v>150.4452287082176</v>
      </c>
      <c r="P57" s="22">
        <f t="shared" si="0"/>
        <v>155.892205293058</v>
      </c>
      <c r="Q57" s="22">
        <f t="shared" si="0"/>
        <v>157.34287615988188</v>
      </c>
      <c r="R57" s="22">
        <f t="shared" si="0"/>
        <v>161.00082073958541</v>
      </c>
      <c r="S57" s="22">
        <f t="shared" si="0"/>
        <v>165.40783056059473</v>
      </c>
      <c r="T57" s="22">
        <f t="shared" si="0"/>
        <v>165.49884242019886</v>
      </c>
      <c r="U57" s="22">
        <f t="shared" si="0"/>
        <v>167.87576589336533</v>
      </c>
      <c r="V57" s="22">
        <f t="shared" si="0"/>
        <v>169.42102344345435</v>
      </c>
      <c r="W57" s="22">
        <f t="shared" si="0"/>
        <v>169.1761796471371</v>
      </c>
      <c r="X57" s="22">
        <f t="shared" si="0"/>
        <v>169.56331354257296</v>
      </c>
      <c r="Y57" s="22">
        <f t="shared" si="0"/>
        <v>171.3866709867165</v>
      </c>
      <c r="Z57" s="22">
        <f t="shared" si="0"/>
        <v>171.48316467701983</v>
      </c>
      <c r="AA57" s="22">
        <f t="shared" si="0"/>
        <v>170.70470488604778</v>
      </c>
      <c r="AB57" s="22">
        <f t="shared" si="0"/>
        <v>170.38168534979516</v>
      </c>
      <c r="AC57" s="22">
        <f t="shared" si="0"/>
        <v>167.18503295351576</v>
      </c>
      <c r="AD57" s="22">
        <f t="shared" si="0"/>
        <v>177.06559597204983</v>
      </c>
      <c r="AE57" s="9" t="s">
        <v>97</v>
      </c>
    </row>
    <row r="58" spans="1:33" s="59" customFormat="1" ht="15" x14ac:dyDescent="0.25">
      <c r="A58" s="7" t="s">
        <v>58</v>
      </c>
      <c r="B58" s="22">
        <f t="shared" si="1"/>
        <v>100</v>
      </c>
      <c r="C58" s="22">
        <f t="shared" si="0"/>
        <v>100.6237134250872</v>
      </c>
      <c r="D58" s="22">
        <f t="shared" si="0"/>
        <v>100.08933722222955</v>
      </c>
      <c r="E58" s="22">
        <f t="shared" si="0"/>
        <v>103.23465716324178</v>
      </c>
      <c r="F58" s="22">
        <f t="shared" si="0"/>
        <v>106.68357692913601</v>
      </c>
      <c r="G58" s="22">
        <f t="shared" si="0"/>
        <v>111.1708246952545</v>
      </c>
      <c r="H58" s="22">
        <f t="shared" si="0"/>
        <v>117.45526033172385</v>
      </c>
      <c r="I58" s="22">
        <f t="shared" si="0"/>
        <v>122.28977882800179</v>
      </c>
      <c r="J58" s="22">
        <f t="shared" si="0"/>
        <v>125.84847559199397</v>
      </c>
      <c r="K58" s="22">
        <f t="shared" si="0"/>
        <v>129.92691813616059</v>
      </c>
      <c r="L58" s="22">
        <f t="shared" si="0"/>
        <v>132.74166560329687</v>
      </c>
      <c r="M58" s="22">
        <f t="shared" si="0"/>
        <v>136.34816660152373</v>
      </c>
      <c r="N58" s="22">
        <f t="shared" si="0"/>
        <v>141.83775487655419</v>
      </c>
      <c r="O58" s="22">
        <f t="shared" si="0"/>
        <v>145.36095858341289</v>
      </c>
      <c r="P58" s="22">
        <f t="shared" si="0"/>
        <v>148.47436981825578</v>
      </c>
      <c r="Q58" s="22">
        <f t="shared" si="0"/>
        <v>148.59761483862624</v>
      </c>
      <c r="R58" s="22">
        <f t="shared" si="0"/>
        <v>149.62473299584255</v>
      </c>
      <c r="S58" s="22">
        <f t="shared" si="0"/>
        <v>149.49398540059909</v>
      </c>
      <c r="T58" s="22">
        <f t="shared" si="0"/>
        <v>150.94590278358265</v>
      </c>
      <c r="U58" s="22">
        <f t="shared" si="0"/>
        <v>151.93617327061605</v>
      </c>
      <c r="V58" s="22">
        <f t="shared" si="0"/>
        <v>154.17437203840251</v>
      </c>
      <c r="W58" s="22">
        <f t="shared" si="0"/>
        <v>156.09601446879083</v>
      </c>
      <c r="X58" s="22">
        <f t="shared" si="0"/>
        <v>158.60081489638452</v>
      </c>
      <c r="Y58" s="22">
        <f t="shared" si="0"/>
        <v>162.7836542305767</v>
      </c>
      <c r="Z58" s="22">
        <f t="shared" si="0"/>
        <v>167.63554746154668</v>
      </c>
      <c r="AA58" s="22">
        <f t="shared" si="0"/>
        <v>170.28399248897364</v>
      </c>
      <c r="AB58" s="22">
        <f t="shared" si="0"/>
        <v>172.62635909977232</v>
      </c>
      <c r="AC58" s="22">
        <f t="shared" si="0"/>
        <v>177.88336530099795</v>
      </c>
      <c r="AD58" s="22">
        <f t="shared" si="0"/>
        <v>191.87708149461054</v>
      </c>
      <c r="AE58" s="10" t="s">
        <v>97</v>
      </c>
    </row>
    <row r="59" spans="1:33" s="59" customFormat="1" ht="11.45" customHeight="1" x14ac:dyDescent="0.25"/>
    <row r="60" spans="1:33" s="59" customFormat="1" ht="11.45" customHeight="1" x14ac:dyDescent="0.25">
      <c r="A60" s="23" t="s">
        <v>102</v>
      </c>
    </row>
    <row r="61" spans="1:33" s="59" customFormat="1" ht="15" x14ac:dyDescent="0.25">
      <c r="A61" s="5" t="s">
        <v>94</v>
      </c>
      <c r="B61" s="4" t="s">
        <v>61</v>
      </c>
      <c r="C61" s="4" t="s">
        <v>62</v>
      </c>
      <c r="D61" s="4" t="s">
        <v>63</v>
      </c>
      <c r="E61" s="4" t="s">
        <v>64</v>
      </c>
      <c r="F61" s="4" t="s">
        <v>65</v>
      </c>
      <c r="G61" s="4" t="s">
        <v>66</v>
      </c>
      <c r="H61" s="4" t="s">
        <v>67</v>
      </c>
      <c r="I61" s="4" t="s">
        <v>68</v>
      </c>
      <c r="J61" s="4" t="s">
        <v>69</v>
      </c>
      <c r="K61" s="4" t="s">
        <v>70</v>
      </c>
      <c r="L61" s="4" t="s">
        <v>71</v>
      </c>
      <c r="M61" s="4" t="s">
        <v>72</v>
      </c>
      <c r="N61" s="4" t="s">
        <v>73</v>
      </c>
      <c r="O61" s="4" t="s">
        <v>74</v>
      </c>
      <c r="P61" s="4" t="s">
        <v>75</v>
      </c>
      <c r="Q61" s="4" t="s">
        <v>76</v>
      </c>
      <c r="R61" s="4" t="s">
        <v>77</v>
      </c>
      <c r="S61" s="4" t="s">
        <v>78</v>
      </c>
      <c r="T61" s="4" t="s">
        <v>79</v>
      </c>
      <c r="U61" s="4" t="s">
        <v>80</v>
      </c>
      <c r="V61" s="4" t="s">
        <v>81</v>
      </c>
      <c r="W61" s="4" t="s">
        <v>82</v>
      </c>
      <c r="X61" s="4" t="s">
        <v>83</v>
      </c>
      <c r="Y61" s="4" t="s">
        <v>84</v>
      </c>
      <c r="Z61" s="4" t="s">
        <v>85</v>
      </c>
      <c r="AA61" s="4" t="s">
        <v>86</v>
      </c>
      <c r="AB61" s="4" t="s">
        <v>87</v>
      </c>
      <c r="AC61" s="4" t="s">
        <v>88</v>
      </c>
      <c r="AD61" s="4" t="s">
        <v>89</v>
      </c>
      <c r="AE61" s="24" t="s">
        <v>109</v>
      </c>
      <c r="AF61" s="55" t="s">
        <v>110</v>
      </c>
      <c r="AG61" s="55" t="s">
        <v>111</v>
      </c>
    </row>
    <row r="62" spans="1:33" s="54" customFormat="1" ht="11.45" customHeight="1" x14ac:dyDescent="0.25">
      <c r="A62" s="56" t="s">
        <v>52</v>
      </c>
      <c r="B62" s="53">
        <f>B52/'industrie manu'!B52*100</f>
        <v>100</v>
      </c>
      <c r="C62" s="53">
        <f>C52/'industrie manu'!C52*100</f>
        <v>101.27851946008109</v>
      </c>
      <c r="D62" s="53">
        <f>D52/'industrie manu'!D52*100</f>
        <v>103.28942633564266</v>
      </c>
      <c r="E62" s="53">
        <f>E52/'industrie manu'!E52*100</f>
        <v>103.53999233346049</v>
      </c>
      <c r="F62" s="53">
        <f>F52/'industrie manu'!F52*100</f>
        <v>106.38172316562124</v>
      </c>
      <c r="G62" s="53">
        <f>G52/'industrie manu'!G52*100</f>
        <v>108.62501308573778</v>
      </c>
      <c r="H62" s="53">
        <f>H52/'industrie manu'!H52*100</f>
        <v>110.56445018248593</v>
      </c>
      <c r="I62" s="53">
        <f>I52/'industrie manu'!I52*100</f>
        <v>111.88484356670938</v>
      </c>
      <c r="J62" s="53">
        <f>J52/'industrie manu'!J52*100</f>
        <v>115.39702313449716</v>
      </c>
      <c r="K62" s="53">
        <f>K52/'industrie manu'!K52*100</f>
        <v>118.28200362046286</v>
      </c>
      <c r="L62" s="53">
        <f>L52/'industrie manu'!L52*100</f>
        <v>120.70026902438809</v>
      </c>
      <c r="M62" s="53">
        <f>M52/'industrie manu'!M52*100</f>
        <v>123.6694246803943</v>
      </c>
      <c r="N62" s="53">
        <f>N52/'industrie manu'!N52*100</f>
        <v>124.30767888849176</v>
      </c>
      <c r="O62" s="53">
        <f>O52/'industrie manu'!O52*100</f>
        <v>126.69367748269676</v>
      </c>
      <c r="P62" s="53">
        <f>P52/'industrie manu'!P52*100</f>
        <v>126.22247056862498</v>
      </c>
      <c r="Q62" s="53">
        <f>Q52/'industrie manu'!Q52*100</f>
        <v>129.97955026105225</v>
      </c>
      <c r="R62" s="53">
        <f>R52/'industrie manu'!R52*100</f>
        <v>131.23101856549505</v>
      </c>
      <c r="S62" s="53">
        <f>S52/'industrie manu'!S52*100</f>
        <v>130.97566631600364</v>
      </c>
      <c r="T62" s="53">
        <f>T52/'industrie manu'!T52*100</f>
        <v>132.08234576914103</v>
      </c>
      <c r="U62" s="53">
        <f>U52/'industrie manu'!U52*100</f>
        <v>132.64803628010412</v>
      </c>
      <c r="V62" s="53">
        <f>V52/'industrie manu'!V52*100</f>
        <v>129.83449069931069</v>
      </c>
      <c r="W62" s="53">
        <f>W52/'industrie manu'!W52*100</f>
        <v>129.8131261707849</v>
      </c>
      <c r="X62" s="53">
        <f>X52/'industrie manu'!X52*100</f>
        <v>131.31377680498525</v>
      </c>
      <c r="Y62" s="53">
        <f>Y52/'industrie manu'!Y52*100</f>
        <v>132.33062443033842</v>
      </c>
      <c r="Z62" s="53">
        <f>Z52/'industrie manu'!Z52*100</f>
        <v>132.32166118531822</v>
      </c>
      <c r="AA62" s="53">
        <f>AA52/'industrie manu'!AA52*100</f>
        <v>132.22693166080569</v>
      </c>
      <c r="AB62" s="53">
        <f>AB52/'industrie manu'!AB52*100</f>
        <v>133.45047639203941</v>
      </c>
      <c r="AC62" s="53">
        <f>AC52/'industrie manu'!AC52*100</f>
        <v>129.7886604879555</v>
      </c>
      <c r="AD62" s="53">
        <f>AD52/'industrie manu'!AD52*100</f>
        <v>129.21482458444916</v>
      </c>
      <c r="AE62" s="54">
        <f t="shared" ref="AE62:AE63" si="2">(AD62/B62)^(1/28)*100-100</f>
        <v>0.91958147903339693</v>
      </c>
      <c r="AF62" s="54">
        <f>(AD62/Q62)^(1/13)*100-100</f>
        <v>-4.5380517354743688E-2</v>
      </c>
      <c r="AG62" s="54">
        <f>(Q62/B62)^(1/15)*100-100</f>
        <v>1.7634140533965876</v>
      </c>
    </row>
    <row r="63" spans="1:33" s="59" customFormat="1" ht="11.45" customHeight="1" x14ac:dyDescent="0.25">
      <c r="A63" s="7" t="s">
        <v>53</v>
      </c>
      <c r="B63" s="24">
        <f>B53/'industrie manu'!B53*100</f>
        <v>100</v>
      </c>
      <c r="C63" s="24">
        <f>C53/'industrie manu'!C53*100</f>
        <v>103.94581425971813</v>
      </c>
      <c r="D63" s="24">
        <f>D53/'industrie manu'!D53*100</f>
        <v>106.03506803099363</v>
      </c>
      <c r="E63" s="24">
        <f>E53/'industrie manu'!E53*100</f>
        <v>111.0163445334931</v>
      </c>
      <c r="F63" s="24">
        <f>F53/'industrie manu'!F53*100</f>
        <v>115.03846742548509</v>
      </c>
      <c r="G63" s="24">
        <f>G53/'industrie manu'!G53*100</f>
        <v>116.65359012336801</v>
      </c>
      <c r="H63" s="24">
        <f>H53/'industrie manu'!H53*100</f>
        <v>122.55140244648359</v>
      </c>
      <c r="I63" s="24">
        <f>I53/'industrie manu'!I53*100</f>
        <v>121.70130372676573</v>
      </c>
      <c r="J63" s="24">
        <f>J53/'industrie manu'!J53*100</f>
        <v>124.81296442741568</v>
      </c>
      <c r="K63" s="24">
        <f>K53/'industrie manu'!K53*100</f>
        <v>130.05117831830219</v>
      </c>
      <c r="L63" s="24">
        <f>L53/'industrie manu'!L53*100</f>
        <v>126.25048288785305</v>
      </c>
      <c r="M63" s="24">
        <f>M53/'industrie manu'!M53*100</f>
        <v>126.70293966131942</v>
      </c>
      <c r="N63" s="24">
        <f>N53/'industrie manu'!N53*100</f>
        <v>129.53095887875236</v>
      </c>
      <c r="O63" s="24">
        <f>O53/'industrie manu'!O53*100</f>
        <v>135.14112121254195</v>
      </c>
      <c r="P63" s="24">
        <f>P53/'industrie manu'!P53*100</f>
        <v>138.43668860239779</v>
      </c>
      <c r="Q63" s="24">
        <f>Q53/'industrie manu'!Q53*100</f>
        <v>136.36807589453795</v>
      </c>
      <c r="R63" s="24">
        <f>R53/'industrie manu'!R53*100</f>
        <v>135.62010007679785</v>
      </c>
      <c r="S63" s="24">
        <f>S53/'industrie manu'!S53*100</f>
        <v>140.62005865635209</v>
      </c>
      <c r="T63" s="24">
        <f>T53/'industrie manu'!T53*100</f>
        <v>143.35645762540162</v>
      </c>
      <c r="U63" s="24">
        <f>U53/'industrie manu'!U53*100</f>
        <v>144.73769606130199</v>
      </c>
      <c r="V63" s="24">
        <f>V53/'industrie manu'!V53*100</f>
        <v>143.32544465699715</v>
      </c>
      <c r="W63" s="24">
        <f>W53/'industrie manu'!W53*100</f>
        <v>141.19222777514085</v>
      </c>
      <c r="X63" s="24">
        <f>X53/'industrie manu'!X53*100</f>
        <v>138.32899617220045</v>
      </c>
      <c r="Y63" s="24">
        <f>Y53/'industrie manu'!Y53*100</f>
        <v>137.31568995192902</v>
      </c>
      <c r="Z63" s="24">
        <f>Z53/'industrie manu'!Z53*100</f>
        <v>136.86019704029715</v>
      </c>
      <c r="AA63" s="24">
        <f>AA53/'industrie manu'!AA53*100</f>
        <v>136.44404446056811</v>
      </c>
      <c r="AB63" s="24">
        <f>AB53/'industrie manu'!AB53*100</f>
        <v>133.52379839977317</v>
      </c>
      <c r="AC63" s="24">
        <f>AC53/'industrie manu'!AC53*100</f>
        <v>125.14615306315828</v>
      </c>
      <c r="AD63" s="24">
        <f>AD53/'industrie manu'!AD53*100</f>
        <v>132.84942641743248</v>
      </c>
      <c r="AE63" s="54">
        <f t="shared" si="2"/>
        <v>1.0196135964873747</v>
      </c>
      <c r="AF63" s="54">
        <f t="shared" ref="AF63:AF68" si="3">(AD63/Q63)^(1/13)*100-100</f>
        <v>-0.20088499888434797</v>
      </c>
      <c r="AG63" s="54">
        <f t="shared" ref="AG63:AG68" si="4">(Q63/B63)^(1/15)*100-100</f>
        <v>2.0894461050023665</v>
      </c>
    </row>
    <row r="64" spans="1:33" s="59" customFormat="1" ht="11.45" customHeight="1" x14ac:dyDescent="0.25">
      <c r="A64" s="7" t="s">
        <v>54</v>
      </c>
      <c r="B64" s="24">
        <f>B54/'industrie manu'!B54*100</f>
        <v>100</v>
      </c>
      <c r="C64" s="24">
        <f>C54/'industrie manu'!C54*100</f>
        <v>99.974510921841102</v>
      </c>
      <c r="D64" s="24">
        <f>D54/'industrie manu'!D54*100</f>
        <v>102.85361245250209</v>
      </c>
      <c r="E64" s="24">
        <f>E54/'industrie manu'!E54*100</f>
        <v>100.68376702393608</v>
      </c>
      <c r="F64" s="24">
        <f>F54/'industrie manu'!F54*100</f>
        <v>102.34413993638076</v>
      </c>
      <c r="G64" s="24">
        <f>G54/'industrie manu'!G54*100</f>
        <v>104.87650589959922</v>
      </c>
      <c r="H64" s="24">
        <f>H54/'industrie manu'!H54*100</f>
        <v>105.58108407015463</v>
      </c>
      <c r="I64" s="24">
        <f>I54/'industrie manu'!I54*100</f>
        <v>105.41010216210131</v>
      </c>
      <c r="J64" s="24">
        <f>J54/'industrie manu'!J54*100</f>
        <v>105.69185245249047</v>
      </c>
      <c r="K64" s="24">
        <f>K54/'industrie manu'!K54*100</f>
        <v>107.197438622901</v>
      </c>
      <c r="L64" s="24">
        <f>L54/'industrie manu'!L54*100</f>
        <v>108.43613157466174</v>
      </c>
      <c r="M64" s="24">
        <f>M54/'industrie manu'!M54*100</f>
        <v>111.25919941587273</v>
      </c>
      <c r="N64" s="24">
        <f>N54/'industrie manu'!N54*100</f>
        <v>111.47590656922127</v>
      </c>
      <c r="O64" s="24">
        <f>O54/'industrie manu'!O54*100</f>
        <v>113.17868310379038</v>
      </c>
      <c r="P64" s="24">
        <f>P54/'industrie manu'!P54*100</f>
        <v>109.32763829792822</v>
      </c>
      <c r="Q64" s="24">
        <f>Q54/'industrie manu'!Q54*100</f>
        <v>113.28378085038125</v>
      </c>
      <c r="R64" s="24">
        <f>R54/'industrie manu'!R54*100</f>
        <v>114.98641178190351</v>
      </c>
      <c r="S64" s="24">
        <f>S54/'industrie manu'!S54*100</f>
        <v>113.69538560373911</v>
      </c>
      <c r="T64" s="24">
        <f>T54/'industrie manu'!T54*100</f>
        <v>116.8241780129776</v>
      </c>
      <c r="U64" s="24">
        <f>U54/'industrie manu'!U54*100</f>
        <v>118.76969971910476</v>
      </c>
      <c r="V64" s="24">
        <f>V54/'industrie manu'!V54*100</f>
        <v>117.48990147555098</v>
      </c>
      <c r="W64" s="24">
        <f>W54/'industrie manu'!W54*100</f>
        <v>117.29313223026368</v>
      </c>
      <c r="X64" s="24">
        <f>X54/'industrie manu'!X54*100</f>
        <v>119.90362357848041</v>
      </c>
      <c r="Y64" s="24">
        <f>Y54/'industrie manu'!Y54*100</f>
        <v>121.5535216122303</v>
      </c>
      <c r="Z64" s="24">
        <f>Z54/'industrie manu'!Z54*100</f>
        <v>121.18586082307341</v>
      </c>
      <c r="AA64" s="24">
        <f>AA54/'industrie manu'!AA54*100</f>
        <v>121.30857082664815</v>
      </c>
      <c r="AB64" s="24">
        <f>AB54/'industrie manu'!AB54*100</f>
        <v>126.53838778530772</v>
      </c>
      <c r="AC64" s="24">
        <f>AC54/'industrie manu'!AC54*100</f>
        <v>126.90060675716224</v>
      </c>
      <c r="AD64" s="24">
        <f>AD54/'industrie manu'!AD54*100</f>
        <v>127.2407838885876</v>
      </c>
      <c r="AE64" s="54">
        <f>(AD64/B64)^(1/28)*100-100</f>
        <v>0.86410862690917156</v>
      </c>
      <c r="AF64" s="54">
        <f t="shared" si="3"/>
        <v>0.89773819042842717</v>
      </c>
      <c r="AG64" s="54">
        <f t="shared" si="4"/>
        <v>0.83497207204048607</v>
      </c>
    </row>
    <row r="65" spans="1:33" s="59" customFormat="1" ht="11.45" customHeight="1" x14ac:dyDescent="0.25">
      <c r="A65" s="7" t="s">
        <v>55</v>
      </c>
      <c r="B65" s="24">
        <f>B55/'industrie manu'!B55*100</f>
        <v>100</v>
      </c>
      <c r="C65" s="24">
        <f>C55/'industrie manu'!C55*100</f>
        <v>100.61959735497059</v>
      </c>
      <c r="D65" s="24">
        <f>D55/'industrie manu'!D55*100</f>
        <v>103.33357994042127</v>
      </c>
      <c r="E65" s="24">
        <f>E55/'industrie manu'!E55*100</f>
        <v>105.84563378621748</v>
      </c>
      <c r="F65" s="24">
        <f>F55/'industrie manu'!F55*100</f>
        <v>109.10799214640603</v>
      </c>
      <c r="G65" s="24">
        <f>G55/'industrie manu'!G55*100</f>
        <v>108.56842772811805</v>
      </c>
      <c r="H65" s="24">
        <f>H55/'industrie manu'!H55*100</f>
        <v>113.62008477147774</v>
      </c>
      <c r="I65" s="24">
        <f>I55/'industrie manu'!I55*100</f>
        <v>116.92602642899675</v>
      </c>
      <c r="J65" s="24">
        <f>J55/'industrie manu'!J55*100</f>
        <v>121.44418987565737</v>
      </c>
      <c r="K65" s="24">
        <f>K55/'industrie manu'!K55*100</f>
        <v>122.81575502326163</v>
      </c>
      <c r="L65" s="24">
        <f>L55/'industrie manu'!L55*100</f>
        <v>122.11612802432734</v>
      </c>
      <c r="M65" s="24">
        <f>M55/'industrie manu'!M55*100</f>
        <v>122.37639900678057</v>
      </c>
      <c r="N65" s="24">
        <f>N55/'industrie manu'!N55*100</f>
        <v>122.86731795892575</v>
      </c>
      <c r="O65" s="24">
        <f>O55/'industrie manu'!O55*100</f>
        <v>123.53557011955128</v>
      </c>
      <c r="P65" s="24">
        <f>P55/'industrie manu'!P55*100</f>
        <v>125.82478241404233</v>
      </c>
      <c r="Q65" s="24">
        <f>Q55/'industrie manu'!Q55*100</f>
        <v>124.27104018315991</v>
      </c>
      <c r="R65" s="24">
        <f>R55/'industrie manu'!R55*100</f>
        <v>122.87632853402499</v>
      </c>
      <c r="S65" s="24">
        <f>S55/'industrie manu'!S55*100</f>
        <v>122.78980955243092</v>
      </c>
      <c r="T65" s="24">
        <f>T55/'industrie manu'!T55*100</f>
        <v>122.67030002018886</v>
      </c>
      <c r="U65" s="24">
        <f>U55/'industrie manu'!U55*100</f>
        <v>121.36913824489979</v>
      </c>
      <c r="V65" s="24">
        <f>V55/'industrie manu'!V55*100</f>
        <v>123.29847799595792</v>
      </c>
      <c r="W65" s="24">
        <f>W55/'industrie manu'!W55*100</f>
        <v>120.58963489903589</v>
      </c>
      <c r="X65" s="24">
        <f>X55/'industrie manu'!X55*100</f>
        <v>122.69912405341321</v>
      </c>
      <c r="Y65" s="24">
        <f>Y55/'industrie manu'!Y55*100</f>
        <v>121.87054959866215</v>
      </c>
      <c r="Z65" s="24">
        <f>Z55/'industrie manu'!Z55*100</f>
        <v>119.84190018946634</v>
      </c>
      <c r="AA65" s="24">
        <f>AA55/'industrie manu'!AA55*100</f>
        <v>113.86102035540884</v>
      </c>
      <c r="AB65" s="24">
        <f>AB55/'industrie manu'!AB55*100</f>
        <v>112.33553132616325</v>
      </c>
      <c r="AC65" s="24">
        <f>AC55/'industrie manu'!AC55*100</f>
        <v>110.73154117822537</v>
      </c>
      <c r="AD65" s="24">
        <f>AD55/'industrie manu'!AD55*100</f>
        <v>109.89596971157449</v>
      </c>
      <c r="AE65" s="54">
        <f t="shared" ref="AE65:AE68" si="5">(AD65/B65)^(1/28)*100-100</f>
        <v>0.33758282604587464</v>
      </c>
      <c r="AF65" s="54">
        <f t="shared" si="3"/>
        <v>-0.94116459550383524</v>
      </c>
      <c r="AG65" s="54">
        <f t="shared" si="4"/>
        <v>1.4591755386194052</v>
      </c>
    </row>
    <row r="66" spans="1:33" s="54" customFormat="1" ht="11.45" customHeight="1" x14ac:dyDescent="0.25">
      <c r="A66" s="56" t="s">
        <v>56</v>
      </c>
      <c r="B66" s="53">
        <f>B56/'industrie manu'!B56*100</f>
        <v>100</v>
      </c>
      <c r="C66" s="53">
        <f>C56/'industrie manu'!C56*100</f>
        <v>103.25505936765649</v>
      </c>
      <c r="D66" s="53">
        <f>D56/'industrie manu'!D56*100</f>
        <v>104.7128654115931</v>
      </c>
      <c r="E66" s="53">
        <f>E56/'industrie manu'!E56*100</f>
        <v>107.1899427116502</v>
      </c>
      <c r="F66" s="53">
        <f>F56/'industrie manu'!F56*100</f>
        <v>110.63841345663256</v>
      </c>
      <c r="G66" s="53">
        <f>G56/'industrie manu'!G56*100</f>
        <v>114.48743055955583</v>
      </c>
      <c r="H66" s="53">
        <f>H56/'industrie manu'!H56*100</f>
        <v>121.64276065278182</v>
      </c>
      <c r="I66" s="53">
        <f>I56/'industrie manu'!I56*100</f>
        <v>124.04780454017326</v>
      </c>
      <c r="J66" s="53">
        <f>J56/'industrie manu'!J56*100</f>
        <v>130.94694649914942</v>
      </c>
      <c r="K66" s="53">
        <f>K56/'industrie manu'!K56*100</f>
        <v>135.41985542869122</v>
      </c>
      <c r="L66" s="53">
        <f>L56/'industrie manu'!L56*100</f>
        <v>139.82278604385817</v>
      </c>
      <c r="M66" s="53">
        <f>M56/'industrie manu'!M56*100</f>
        <v>147.11575316865677</v>
      </c>
      <c r="N66" s="53">
        <f>N56/'industrie manu'!N56*100</f>
        <v>148.6097882010352</v>
      </c>
      <c r="O66" s="53">
        <f>O56/'industrie manu'!O56*100</f>
        <v>150.49634037014914</v>
      </c>
      <c r="P66" s="53">
        <f>P56/'industrie manu'!P56*100</f>
        <v>153.70535745988565</v>
      </c>
      <c r="Q66" s="53">
        <f>Q56/'industrie manu'!Q56*100</f>
        <v>156.79338218234963</v>
      </c>
      <c r="R66" s="53">
        <f>R56/'industrie manu'!R56*100</f>
        <v>159.45440596912431</v>
      </c>
      <c r="S66" s="53">
        <f>S56/'industrie manu'!S56*100</f>
        <v>158.54067067920187</v>
      </c>
      <c r="T66" s="53">
        <f>T56/'industrie manu'!T56*100</f>
        <v>156.90043430582384</v>
      </c>
      <c r="U66" s="53">
        <f>U56/'industrie manu'!U56*100</f>
        <v>158.76821116790012</v>
      </c>
      <c r="V66" s="53">
        <f>V56/'industrie manu'!V56*100</f>
        <v>155.37908471493427</v>
      </c>
      <c r="W66" s="53">
        <f>W56/'industrie manu'!W56*100</f>
        <v>157.87533869101057</v>
      </c>
      <c r="X66" s="53">
        <f>X56/'industrie manu'!X56*100</f>
        <v>159.01884602799788</v>
      </c>
      <c r="Y66" s="53">
        <f>Y56/'industrie manu'!Y56*100</f>
        <v>161.04292576981479</v>
      </c>
      <c r="Z66" s="53">
        <f>Z56/'industrie manu'!Z56*100</f>
        <v>160.87314116966564</v>
      </c>
      <c r="AA66" s="53">
        <f>AA56/'industrie manu'!AA56*100</f>
        <v>166.23095709878183</v>
      </c>
      <c r="AB66" s="53">
        <f>AB56/'industrie manu'!AB56*100</f>
        <v>170.50387219501741</v>
      </c>
      <c r="AC66" s="53">
        <f>AC56/'industrie manu'!AC56*100</f>
        <v>154.69597578946377</v>
      </c>
      <c r="AD66" s="53">
        <f>AD56/'industrie manu'!AD56*100</f>
        <v>153.01542981251103</v>
      </c>
      <c r="AE66" s="54">
        <f t="shared" si="5"/>
        <v>1.5307715934606279</v>
      </c>
      <c r="AF66" s="59">
        <f t="shared" si="3"/>
        <v>-0.18744054730687765</v>
      </c>
      <c r="AG66" s="59">
        <f t="shared" si="4"/>
        <v>3.0437958577689983</v>
      </c>
    </row>
    <row r="67" spans="1:33" s="59" customFormat="1" ht="11.45" customHeight="1" x14ac:dyDescent="0.25">
      <c r="A67" s="7" t="s">
        <v>57</v>
      </c>
      <c r="B67" s="24">
        <f>B57/'industrie manu'!B57*100</f>
        <v>100</v>
      </c>
      <c r="C67" s="24">
        <f>C57/'industrie manu'!C57*100</f>
        <v>102.43974236570195</v>
      </c>
      <c r="D67" s="24">
        <f>D57/'industrie manu'!D57*100</f>
        <v>104.74883371475181</v>
      </c>
      <c r="E67" s="24">
        <f>E57/'industrie manu'!E57*100</f>
        <v>102.83812880529979</v>
      </c>
      <c r="F67" s="24">
        <f>F57/'industrie manu'!F57*100</f>
        <v>103.80634303873273</v>
      </c>
      <c r="G67" s="24">
        <f>G57/'industrie manu'!G57*100</f>
        <v>103.28054694917775</v>
      </c>
      <c r="H67" s="24">
        <f>H57/'industrie manu'!H57*100</f>
        <v>100.07905276046331</v>
      </c>
      <c r="I67" s="24">
        <f>I57/'industrie manu'!I57*100</f>
        <v>99.253604309574015</v>
      </c>
      <c r="J67" s="24">
        <f>J57/'industrie manu'!J57*100</f>
        <v>102.08355277162416</v>
      </c>
      <c r="K67" s="24">
        <f>K57/'industrie manu'!K57*100</f>
        <v>105.51149059647784</v>
      </c>
      <c r="L67" s="24">
        <f>L57/'industrie manu'!L57*100</f>
        <v>110.66286091557798</v>
      </c>
      <c r="M67" s="24">
        <f>M57/'industrie manu'!M57*100</f>
        <v>109.0954795048147</v>
      </c>
      <c r="N67" s="24">
        <f>N57/'industrie manu'!N57*100</f>
        <v>107.4269409993218</v>
      </c>
      <c r="O67" s="24">
        <f>O57/'industrie manu'!O57*100</f>
        <v>110.42937849622345</v>
      </c>
      <c r="P67" s="24">
        <f>P57/'industrie manu'!P57*100</f>
        <v>109.13741306486729</v>
      </c>
      <c r="Q67" s="24">
        <f>Q57/'industrie manu'!Q57*100</f>
        <v>114.24970160403841</v>
      </c>
      <c r="R67" s="24">
        <f>R57/'industrie manu'!R57*100</f>
        <v>116.62337305709325</v>
      </c>
      <c r="S67" s="24">
        <f>S57/'industrie manu'!S57*100</f>
        <v>119.95980034944485</v>
      </c>
      <c r="T67" s="24">
        <f>T57/'industrie manu'!T57*100</f>
        <v>119.69660980503643</v>
      </c>
      <c r="U67" s="24">
        <f>U57/'industrie manu'!U57*100</f>
        <v>119.4274042391654</v>
      </c>
      <c r="V67" s="24">
        <f>V57/'industrie manu'!V57*100</f>
        <v>117.87905240349635</v>
      </c>
      <c r="W67" s="24">
        <f>W57/'industrie manu'!W57*100</f>
        <v>113.95330705389387</v>
      </c>
      <c r="X67" s="24">
        <f>X57/'industrie manu'!X57*100</f>
        <v>114.51947912114029</v>
      </c>
      <c r="Y67" s="24">
        <f>Y57/'industrie manu'!Y57*100</f>
        <v>113.7450603873821</v>
      </c>
      <c r="Z67" s="24">
        <f>Z57/'industrie manu'!Z57*100</f>
        <v>113.42046856441672</v>
      </c>
      <c r="AA67" s="24">
        <f>AA57/'industrie manu'!AA57*100</f>
        <v>107.61784492007678</v>
      </c>
      <c r="AB67" s="24">
        <f>AB57/'industrie manu'!AB57*100</f>
        <v>106.06508854484362</v>
      </c>
      <c r="AC67" s="24">
        <f>AC57/'industrie manu'!AC57*100</f>
        <v>99.019290620475573</v>
      </c>
      <c r="AD67" s="24">
        <f>AD57/'industrie manu'!AD57*100</f>
        <v>97.10721667285766</v>
      </c>
      <c r="AE67" s="54">
        <f t="shared" si="5"/>
        <v>-0.10478253395304193</v>
      </c>
      <c r="AF67" s="54">
        <f t="shared" si="3"/>
        <v>-1.2427572171961998</v>
      </c>
      <c r="AG67" s="54">
        <f t="shared" si="4"/>
        <v>0.89206359502492205</v>
      </c>
    </row>
    <row r="68" spans="1:33" s="59" customFormat="1" ht="11.45" customHeight="1" x14ac:dyDescent="0.25">
      <c r="A68" s="7" t="s">
        <v>58</v>
      </c>
      <c r="B68" s="24">
        <f>B58/'industrie manu'!B58*100</f>
        <v>100</v>
      </c>
      <c r="C68" s="24">
        <f>C58/'industrie manu'!C58*100</f>
        <v>104.49381323169362</v>
      </c>
      <c r="D68" s="24">
        <f>D58/'industrie manu'!D58*100</f>
        <v>106.16166952775761</v>
      </c>
      <c r="E68" s="24">
        <f>E58/'industrie manu'!E58*100</f>
        <v>108.19725250935932</v>
      </c>
      <c r="F68" s="24">
        <f>F58/'industrie manu'!F58*100</f>
        <v>113.39931071990547</v>
      </c>
      <c r="G68" s="24">
        <f>G58/'industrie manu'!G58*100</f>
        <v>118.39304827982969</v>
      </c>
      <c r="H68" s="24">
        <f>H58/'industrie manu'!H58*100</f>
        <v>122.07659847496055</v>
      </c>
      <c r="I68" s="24">
        <f>I58/'industrie manu'!I58*100</f>
        <v>127.49394375279107</v>
      </c>
      <c r="J68" s="24">
        <f>J58/'industrie manu'!J58*100</f>
        <v>131.14851405757568</v>
      </c>
      <c r="K68" s="24">
        <f>K58/'industrie manu'!K58*100</f>
        <v>135.39430159897782</v>
      </c>
      <c r="L68" s="24">
        <f>L58/'industrie manu'!L58*100</f>
        <v>136.94042139757639</v>
      </c>
      <c r="M68" s="24">
        <f>M58/'industrie manu'!M58*100</f>
        <v>140.224412989005</v>
      </c>
      <c r="N68" s="24">
        <f>N58/'industrie manu'!N58*100</f>
        <v>144.47782661605945</v>
      </c>
      <c r="O68" s="24">
        <f>O58/'industrie manu'!O58*100</f>
        <v>147.59102827061719</v>
      </c>
      <c r="P68" s="24">
        <f>P58/'industrie manu'!P58*100</f>
        <v>152.74623078057661</v>
      </c>
      <c r="Q68" s="24">
        <f>Q58/'industrie manu'!Q58*100</f>
        <v>157.48807031353405</v>
      </c>
      <c r="R68" s="24">
        <f>R58/'industrie manu'!R58*100</f>
        <v>157.97372313285024</v>
      </c>
      <c r="S68" s="24">
        <f>S58/'industrie manu'!S58*100</f>
        <v>157.18247162036118</v>
      </c>
      <c r="T68" s="24">
        <f>T58/'industrie manu'!T58*100</f>
        <v>162.93545433633685</v>
      </c>
      <c r="U68" s="24">
        <f>U58/'industrie manu'!U58*100</f>
        <v>163.99685543294635</v>
      </c>
      <c r="V68" s="24">
        <f>V58/'industrie manu'!V58*100</f>
        <v>155.63638901852983</v>
      </c>
      <c r="W68" s="24">
        <f>W58/'industrie manu'!W58*100</f>
        <v>155.48556431413084</v>
      </c>
      <c r="X68" s="24">
        <f>X58/'industrie manu'!X58*100</f>
        <v>157.78512647534006</v>
      </c>
      <c r="Y68" s="24">
        <f>Y58/'industrie manu'!Y58*100</f>
        <v>160.28308389240465</v>
      </c>
      <c r="Z68" s="24">
        <f>Z58/'industrie manu'!Z58*100</f>
        <v>162.01005221785633</v>
      </c>
      <c r="AA68" s="24">
        <f>AA58/'industrie manu'!AA58*100</f>
        <v>163.19487949321518</v>
      </c>
      <c r="AB68" s="24">
        <f>AB58/'industrie manu'!AB58*100</f>
        <v>164.3544671098978</v>
      </c>
      <c r="AC68" s="24">
        <f>AC58/'industrie manu'!AC58*100</f>
        <v>165.6524606779852</v>
      </c>
      <c r="AD68" s="24">
        <f>AD58/'industrie manu'!AD58*100</f>
        <v>157.31726662973347</v>
      </c>
      <c r="AE68" s="54">
        <f t="shared" si="5"/>
        <v>1.6313579104109124</v>
      </c>
      <c r="AF68" s="59">
        <f t="shared" si="3"/>
        <v>-8.3468711044361044E-3</v>
      </c>
      <c r="AG68" s="59">
        <f t="shared" si="4"/>
        <v>3.0741694682513412</v>
      </c>
    </row>
    <row r="70" spans="1:33" ht="11.45" customHeight="1" x14ac:dyDescent="0.25">
      <c r="A70" t="s">
        <v>94</v>
      </c>
      <c r="B70" t="s">
        <v>61</v>
      </c>
      <c r="C70" t="s">
        <v>62</v>
      </c>
      <c r="D70" t="s">
        <v>63</v>
      </c>
      <c r="E70" t="s">
        <v>64</v>
      </c>
      <c r="F70" t="s">
        <v>65</v>
      </c>
      <c r="G70" t="s">
        <v>66</v>
      </c>
      <c r="H70" t="s">
        <v>67</v>
      </c>
      <c r="I70" t="s">
        <v>68</v>
      </c>
      <c r="J70" t="s">
        <v>69</v>
      </c>
      <c r="K70" t="s">
        <v>70</v>
      </c>
      <c r="L70" t="s">
        <v>71</v>
      </c>
      <c r="M70" t="s">
        <v>72</v>
      </c>
      <c r="N70" t="s">
        <v>73</v>
      </c>
      <c r="O70" t="s">
        <v>74</v>
      </c>
      <c r="P70" t="s">
        <v>75</v>
      </c>
      <c r="Q70" t="s">
        <v>76</v>
      </c>
      <c r="R70" t="s">
        <v>77</v>
      </c>
      <c r="S70" t="s">
        <v>78</v>
      </c>
      <c r="T70" t="s">
        <v>79</v>
      </c>
      <c r="U70" t="s">
        <v>80</v>
      </c>
      <c r="V70" t="s">
        <v>81</v>
      </c>
      <c r="W70" t="s">
        <v>82</v>
      </c>
      <c r="X70" t="s">
        <v>83</v>
      </c>
      <c r="Y70" t="s">
        <v>84</v>
      </c>
      <c r="Z70" t="s">
        <v>85</v>
      </c>
      <c r="AA70" t="s">
        <v>86</v>
      </c>
      <c r="AB70" t="s">
        <v>87</v>
      </c>
      <c r="AC70" t="s">
        <v>88</v>
      </c>
      <c r="AD70" t="s">
        <v>89</v>
      </c>
    </row>
    <row r="71" spans="1:33" ht="11.45" customHeight="1" x14ac:dyDescent="0.25">
      <c r="A71" t="s">
        <v>58</v>
      </c>
      <c r="B71" s="24">
        <v>100</v>
      </c>
      <c r="C71" s="24">
        <v>104.49381323169362</v>
      </c>
      <c r="D71" s="24">
        <v>106.16166952775761</v>
      </c>
      <c r="E71" s="24">
        <v>108.19725250935932</v>
      </c>
      <c r="F71" s="24">
        <v>113.39931071990547</v>
      </c>
      <c r="G71" s="24">
        <v>118.39304827982969</v>
      </c>
      <c r="H71" s="24">
        <v>122.07659847496055</v>
      </c>
      <c r="I71" s="24">
        <v>127.49394375279107</v>
      </c>
      <c r="J71" s="24">
        <v>131.14851405757568</v>
      </c>
      <c r="K71" s="24">
        <v>135.39430159897782</v>
      </c>
      <c r="L71" s="24">
        <v>136.94042139757639</v>
      </c>
      <c r="M71" s="24">
        <v>140.224412989005</v>
      </c>
      <c r="N71" s="24">
        <v>144.47782661605945</v>
      </c>
      <c r="O71" s="24">
        <v>147.59102827061719</v>
      </c>
      <c r="P71" s="24">
        <v>152.74623078057661</v>
      </c>
      <c r="Q71" s="24">
        <v>157.48807031353405</v>
      </c>
      <c r="R71" s="24">
        <v>157.97372313285024</v>
      </c>
      <c r="S71" s="24">
        <v>157.18247162036118</v>
      </c>
      <c r="T71" s="24">
        <v>162.93545433633685</v>
      </c>
      <c r="U71" s="24">
        <v>163.99685543294635</v>
      </c>
      <c r="V71" s="24">
        <v>155.63638901852983</v>
      </c>
      <c r="W71" s="24">
        <v>155.48556431413084</v>
      </c>
      <c r="X71" s="24">
        <v>157.78512647534006</v>
      </c>
      <c r="Y71" s="24">
        <v>160.28308389240465</v>
      </c>
      <c r="Z71" s="24">
        <v>162.01005221785633</v>
      </c>
      <c r="AA71" s="24">
        <v>163.19487949321518</v>
      </c>
      <c r="AB71" s="24">
        <v>164.3544671098978</v>
      </c>
      <c r="AC71" s="24">
        <v>165.6524606779852</v>
      </c>
      <c r="AD71" s="24">
        <v>157.31726662973347</v>
      </c>
    </row>
    <row r="72" spans="1:33" ht="11.45" customHeight="1" x14ac:dyDescent="0.25">
      <c r="A72" t="s">
        <v>56</v>
      </c>
      <c r="B72" s="24">
        <v>100</v>
      </c>
      <c r="C72" s="24">
        <v>103.25505936765649</v>
      </c>
      <c r="D72" s="24">
        <v>104.7128654115931</v>
      </c>
      <c r="E72" s="24">
        <v>107.1899427116502</v>
      </c>
      <c r="F72" s="24">
        <v>110.63841345663256</v>
      </c>
      <c r="G72" s="24">
        <v>114.48743055955583</v>
      </c>
      <c r="H72" s="24">
        <v>121.64276065278182</v>
      </c>
      <c r="I72" s="24">
        <v>124.04780454017326</v>
      </c>
      <c r="J72" s="24">
        <v>130.94694649914942</v>
      </c>
      <c r="K72" s="24">
        <v>135.41985542869122</v>
      </c>
      <c r="L72" s="24">
        <v>139.82278604385817</v>
      </c>
      <c r="M72" s="24">
        <v>147.11575316865677</v>
      </c>
      <c r="N72" s="24">
        <v>148.6097882010352</v>
      </c>
      <c r="O72" s="24">
        <v>150.49634037014914</v>
      </c>
      <c r="P72" s="24">
        <v>153.70535745988565</v>
      </c>
      <c r="Q72" s="24">
        <v>156.79338218234963</v>
      </c>
      <c r="R72" s="24">
        <v>159.45440596912431</v>
      </c>
      <c r="S72" s="24">
        <v>158.54067067920187</v>
      </c>
      <c r="T72" s="24">
        <v>156.90043430582384</v>
      </c>
      <c r="U72" s="24">
        <v>158.76821116790012</v>
      </c>
      <c r="V72" s="24">
        <v>155.37908471493427</v>
      </c>
      <c r="W72" s="24">
        <v>157.87533869101057</v>
      </c>
      <c r="X72" s="24">
        <v>159.01884602799788</v>
      </c>
      <c r="Y72" s="24">
        <v>161.04292576981479</v>
      </c>
      <c r="Z72" s="24">
        <v>160.87314116966564</v>
      </c>
      <c r="AA72" s="24">
        <v>166.23095709878183</v>
      </c>
      <c r="AB72" s="24">
        <v>170.50387219501741</v>
      </c>
      <c r="AC72" s="24">
        <v>154.69597578946377</v>
      </c>
      <c r="AD72" s="24">
        <v>153.01542981251103</v>
      </c>
    </row>
    <row r="73" spans="1:33" ht="11.45" customHeight="1" x14ac:dyDescent="0.25">
      <c r="A73" t="s">
        <v>53</v>
      </c>
      <c r="B73" s="24">
        <v>100</v>
      </c>
      <c r="C73" s="24">
        <v>103.94581425971813</v>
      </c>
      <c r="D73" s="24">
        <v>106.03506803099363</v>
      </c>
      <c r="E73" s="24">
        <v>111.0163445334931</v>
      </c>
      <c r="F73" s="24">
        <v>115.03846742548509</v>
      </c>
      <c r="G73" s="24">
        <v>116.65359012336801</v>
      </c>
      <c r="H73" s="24">
        <v>122.55140244648359</v>
      </c>
      <c r="I73" s="24">
        <v>121.70130372676573</v>
      </c>
      <c r="J73" s="24">
        <v>124.81296442741568</v>
      </c>
      <c r="K73" s="24">
        <v>130.05117831830219</v>
      </c>
      <c r="L73" s="24">
        <v>126.25048288785305</v>
      </c>
      <c r="M73" s="24">
        <v>126.70293966131942</v>
      </c>
      <c r="N73" s="24">
        <v>129.53095887875236</v>
      </c>
      <c r="O73" s="24">
        <v>135.14112121254195</v>
      </c>
      <c r="P73" s="24">
        <v>138.43668860239779</v>
      </c>
      <c r="Q73" s="24">
        <v>136.36807589453795</v>
      </c>
      <c r="R73" s="24">
        <v>135.62010007679785</v>
      </c>
      <c r="S73" s="24">
        <v>140.62005865635209</v>
      </c>
      <c r="T73" s="24">
        <v>143.35645762540162</v>
      </c>
      <c r="U73" s="24">
        <v>144.73769606130199</v>
      </c>
      <c r="V73" s="24">
        <v>143.32544465699715</v>
      </c>
      <c r="W73" s="24">
        <v>141.19222777514085</v>
      </c>
      <c r="X73" s="24">
        <v>138.32899617220045</v>
      </c>
      <c r="Y73" s="24">
        <v>137.31568995192902</v>
      </c>
      <c r="Z73" s="24">
        <v>136.86019704029715</v>
      </c>
      <c r="AA73" s="24">
        <v>136.44404446056811</v>
      </c>
      <c r="AB73" s="24">
        <v>133.52379839977317</v>
      </c>
      <c r="AC73" s="24">
        <v>125.14615306315828</v>
      </c>
      <c r="AD73" s="24">
        <v>132.84942641743248</v>
      </c>
    </row>
    <row r="74" spans="1:33" ht="11.45" customHeight="1" x14ac:dyDescent="0.25">
      <c r="A74" s="53" t="s">
        <v>103</v>
      </c>
      <c r="B74" s="24">
        <v>100</v>
      </c>
      <c r="C74" s="24">
        <v>101.27851946008109</v>
      </c>
      <c r="D74" s="24">
        <v>103.28942633564266</v>
      </c>
      <c r="E74" s="24">
        <v>103.53999233346049</v>
      </c>
      <c r="F74" s="24">
        <v>106.38172316562124</v>
      </c>
      <c r="G74" s="24">
        <v>108.62501308573778</v>
      </c>
      <c r="H74" s="24">
        <v>110.56445018248593</v>
      </c>
      <c r="I74" s="24">
        <v>111.88484356670938</v>
      </c>
      <c r="J74" s="24">
        <v>115.39702313449716</v>
      </c>
      <c r="K74" s="24">
        <v>118.28200362046286</v>
      </c>
      <c r="L74" s="24">
        <v>120.70026902438809</v>
      </c>
      <c r="M74" s="24">
        <v>123.6694246803943</v>
      </c>
      <c r="N74" s="24">
        <v>124.30767888849176</v>
      </c>
      <c r="O74" s="24">
        <v>126.69367748269676</v>
      </c>
      <c r="P74" s="24">
        <v>126.22247056862498</v>
      </c>
      <c r="Q74" s="24">
        <v>129.97955026105225</v>
      </c>
      <c r="R74" s="24">
        <v>131.23101856549505</v>
      </c>
      <c r="S74" s="24">
        <v>130.97566631600364</v>
      </c>
      <c r="T74" s="24">
        <v>132.08234576914103</v>
      </c>
      <c r="U74" s="24">
        <v>132.64803628010412</v>
      </c>
      <c r="V74" s="24">
        <v>129.83449069931069</v>
      </c>
      <c r="W74" s="24">
        <v>129.8131261707849</v>
      </c>
      <c r="X74" s="24">
        <v>131.31377680498525</v>
      </c>
      <c r="Y74" s="24">
        <v>132.33062443033842</v>
      </c>
      <c r="Z74" s="24">
        <v>132.32166118531822</v>
      </c>
      <c r="AA74" s="24">
        <v>132.22693166080569</v>
      </c>
      <c r="AB74" s="24">
        <v>133.45047639203941</v>
      </c>
      <c r="AC74" s="24">
        <v>129.7886604879555</v>
      </c>
      <c r="AD74" s="24">
        <v>129.21482458444916</v>
      </c>
    </row>
    <row r="75" spans="1:33" ht="11.45" customHeight="1" x14ac:dyDescent="0.25">
      <c r="A75" t="s">
        <v>54</v>
      </c>
      <c r="B75" s="24">
        <v>100</v>
      </c>
      <c r="C75" s="24">
        <v>99.974510921841102</v>
      </c>
      <c r="D75" s="24">
        <v>102.85361245250209</v>
      </c>
      <c r="E75" s="24">
        <v>100.68376702393608</v>
      </c>
      <c r="F75" s="24">
        <v>102.34413993638076</v>
      </c>
      <c r="G75" s="24">
        <v>104.87650589959922</v>
      </c>
      <c r="H75" s="24">
        <v>105.58108407015463</v>
      </c>
      <c r="I75" s="24">
        <v>105.41010216210131</v>
      </c>
      <c r="J75" s="24">
        <v>105.69185245249047</v>
      </c>
      <c r="K75" s="24">
        <v>107.197438622901</v>
      </c>
      <c r="L75" s="24">
        <v>108.43613157466174</v>
      </c>
      <c r="M75" s="24">
        <v>111.25919941587273</v>
      </c>
      <c r="N75" s="24">
        <v>111.47590656922127</v>
      </c>
      <c r="O75" s="24">
        <v>113.17868310379038</v>
      </c>
      <c r="P75" s="24">
        <v>109.32763829792822</v>
      </c>
      <c r="Q75" s="24">
        <v>113.28378085038125</v>
      </c>
      <c r="R75" s="24">
        <v>114.98641178190351</v>
      </c>
      <c r="S75" s="24">
        <v>113.69538560373911</v>
      </c>
      <c r="T75" s="24">
        <v>116.8241780129776</v>
      </c>
      <c r="U75" s="24">
        <v>118.76969971910476</v>
      </c>
      <c r="V75" s="24">
        <v>117.48990147555098</v>
      </c>
      <c r="W75" s="24">
        <v>117.29313223026368</v>
      </c>
      <c r="X75" s="24">
        <v>119.90362357848041</v>
      </c>
      <c r="Y75" s="24">
        <v>121.5535216122303</v>
      </c>
      <c r="Z75" s="24">
        <v>121.18586082307341</v>
      </c>
      <c r="AA75" s="24">
        <v>121.30857082664815</v>
      </c>
      <c r="AB75" s="24">
        <v>126.53838778530772</v>
      </c>
      <c r="AC75" s="24">
        <v>126.90060675716224</v>
      </c>
      <c r="AD75" s="24">
        <v>127.2407838885876</v>
      </c>
    </row>
    <row r="76" spans="1:33" ht="11.45" customHeight="1" x14ac:dyDescent="0.25">
      <c r="A76" t="s">
        <v>55</v>
      </c>
      <c r="B76" s="24">
        <v>100</v>
      </c>
      <c r="C76" s="24">
        <v>100.61959735497059</v>
      </c>
      <c r="D76" s="24">
        <v>103.33357994042127</v>
      </c>
      <c r="E76" s="24">
        <v>105.84563378621748</v>
      </c>
      <c r="F76" s="24">
        <v>109.10799214640603</v>
      </c>
      <c r="G76" s="24">
        <v>108.56842772811805</v>
      </c>
      <c r="H76" s="24">
        <v>113.62008477147774</v>
      </c>
      <c r="I76" s="24">
        <v>116.92602642899675</v>
      </c>
      <c r="J76" s="24">
        <v>121.44418987565737</v>
      </c>
      <c r="K76" s="24">
        <v>122.81575502326163</v>
      </c>
      <c r="L76" s="24">
        <v>122.11612802432734</v>
      </c>
      <c r="M76" s="24">
        <v>122.37639900678057</v>
      </c>
      <c r="N76" s="24">
        <v>122.86731795892575</v>
      </c>
      <c r="O76" s="24">
        <v>123.53557011955128</v>
      </c>
      <c r="P76" s="24">
        <v>125.82478241404233</v>
      </c>
      <c r="Q76" s="24">
        <v>124.27104018315991</v>
      </c>
      <c r="R76" s="24">
        <v>122.87632853402499</v>
      </c>
      <c r="S76" s="24">
        <v>122.78980955243092</v>
      </c>
      <c r="T76" s="24">
        <v>122.67030002018886</v>
      </c>
      <c r="U76" s="24">
        <v>121.36913824489979</v>
      </c>
      <c r="V76" s="24">
        <v>123.29847799595792</v>
      </c>
      <c r="W76" s="24">
        <v>120.58963489903589</v>
      </c>
      <c r="X76" s="24">
        <v>122.69912405341321</v>
      </c>
      <c r="Y76" s="24">
        <v>121.87054959866215</v>
      </c>
      <c r="Z76" s="24">
        <v>119.84190018946634</v>
      </c>
      <c r="AA76" s="24">
        <v>113.86102035540884</v>
      </c>
      <c r="AB76" s="24">
        <v>112.33553132616325</v>
      </c>
      <c r="AC76" s="24">
        <v>110.73154117822537</v>
      </c>
      <c r="AD76" s="24">
        <v>109.89596971157449</v>
      </c>
    </row>
    <row r="77" spans="1:33" ht="11.45" customHeight="1" x14ac:dyDescent="0.25">
      <c r="A77" t="s">
        <v>57</v>
      </c>
      <c r="B77" s="24">
        <v>100</v>
      </c>
      <c r="C77" s="24">
        <v>102.43974236570195</v>
      </c>
      <c r="D77" s="24">
        <v>104.74883371475181</v>
      </c>
      <c r="E77" s="24">
        <v>102.83812880529979</v>
      </c>
      <c r="F77" s="24">
        <v>103.80634303873273</v>
      </c>
      <c r="G77" s="24">
        <v>103.28054694917775</v>
      </c>
      <c r="H77" s="24">
        <v>100.07905276046331</v>
      </c>
      <c r="I77" s="24">
        <v>99.253604309574015</v>
      </c>
      <c r="J77" s="24">
        <v>102.08355277162416</v>
      </c>
      <c r="K77" s="24">
        <v>105.51149059647784</v>
      </c>
      <c r="L77" s="24">
        <v>110.66286091557798</v>
      </c>
      <c r="M77" s="24">
        <v>109.0954795048147</v>
      </c>
      <c r="N77" s="24">
        <v>107.4269409993218</v>
      </c>
      <c r="O77" s="24">
        <v>110.42937849622345</v>
      </c>
      <c r="P77" s="24">
        <v>109.13741306486729</v>
      </c>
      <c r="Q77" s="24">
        <v>114.24970160403841</v>
      </c>
      <c r="R77" s="24">
        <v>116.62337305709325</v>
      </c>
      <c r="S77" s="24">
        <v>119.95980034944485</v>
      </c>
      <c r="T77" s="24">
        <v>119.69660980503643</v>
      </c>
      <c r="U77" s="24">
        <v>119.4274042391654</v>
      </c>
      <c r="V77" s="24">
        <v>117.87905240349635</v>
      </c>
      <c r="W77" s="24">
        <v>113.95330705389387</v>
      </c>
      <c r="X77" s="24">
        <v>114.51947912114029</v>
      </c>
      <c r="Y77" s="24">
        <v>113.7450603873821</v>
      </c>
      <c r="Z77" s="24">
        <v>113.42046856441672</v>
      </c>
      <c r="AA77" s="24">
        <v>107.61784492007678</v>
      </c>
      <c r="AB77" s="24">
        <v>106.06508854484362</v>
      </c>
      <c r="AC77" s="24">
        <v>99.019290620475573</v>
      </c>
      <c r="AD77" s="24">
        <v>97.10721667285766</v>
      </c>
    </row>
  </sheetData>
  <sortState ref="A71:AD77">
    <sortCondition descending="1" ref="AD71:AD77"/>
  </sortState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77"/>
  <sheetViews>
    <sheetView topLeftCell="O48" workbookViewId="0">
      <selection sqref="A1:AG77"/>
    </sheetView>
  </sheetViews>
  <sheetFormatPr baseColWidth="10" defaultColWidth="9.140625" defaultRowHeight="11.45" customHeight="1" x14ac:dyDescent="0.25"/>
  <cols>
    <col min="1" max="1" width="29.85546875" customWidth="1"/>
    <col min="2" max="31" width="10" customWidth="1"/>
  </cols>
  <sheetData>
    <row r="1" spans="1:31" ht="15" x14ac:dyDescent="0.25">
      <c r="A1" s="3" t="s">
        <v>91</v>
      </c>
    </row>
    <row r="2" spans="1:31" ht="15" x14ac:dyDescent="0.25">
      <c r="A2" s="2" t="s">
        <v>92</v>
      </c>
      <c r="B2" s="1" t="s">
        <v>0</v>
      </c>
    </row>
    <row r="3" spans="1:31" ht="15" x14ac:dyDescent="0.25">
      <c r="A3" s="2" t="s">
        <v>93</v>
      </c>
      <c r="B3" s="2" t="s">
        <v>6</v>
      </c>
    </row>
    <row r="5" spans="1:31" ht="15" x14ac:dyDescent="0.25">
      <c r="A5" s="1" t="s">
        <v>12</v>
      </c>
      <c r="C5" s="2" t="s">
        <v>17</v>
      </c>
    </row>
    <row r="6" spans="1:31" ht="15" x14ac:dyDescent="0.25">
      <c r="A6" s="1" t="s">
        <v>13</v>
      </c>
      <c r="C6" s="2" t="s">
        <v>18</v>
      </c>
    </row>
    <row r="7" spans="1:31" ht="15" x14ac:dyDescent="0.25">
      <c r="A7" s="1" t="s">
        <v>14</v>
      </c>
      <c r="C7" s="2" t="s">
        <v>34</v>
      </c>
    </row>
    <row r="8" spans="1:31" ht="15" x14ac:dyDescent="0.25">
      <c r="A8" s="1" t="s">
        <v>15</v>
      </c>
      <c r="C8" s="2" t="s">
        <v>20</v>
      </c>
    </row>
    <row r="10" spans="1:31" ht="15" x14ac:dyDescent="0.25">
      <c r="A10" s="5" t="s">
        <v>94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65</v>
      </c>
      <c r="G10" s="4" t="s">
        <v>66</v>
      </c>
      <c r="H10" s="4" t="s">
        <v>67</v>
      </c>
      <c r="I10" s="4" t="s">
        <v>68</v>
      </c>
      <c r="J10" s="4" t="s">
        <v>69</v>
      </c>
      <c r="K10" s="4" t="s">
        <v>70</v>
      </c>
      <c r="L10" s="4" t="s">
        <v>71</v>
      </c>
      <c r="M10" s="4" t="s">
        <v>72</v>
      </c>
      <c r="N10" s="4" t="s">
        <v>73</v>
      </c>
      <c r="O10" s="4" t="s">
        <v>74</v>
      </c>
      <c r="P10" s="4" t="s">
        <v>75</v>
      </c>
      <c r="Q10" s="4" t="s">
        <v>76</v>
      </c>
      <c r="R10" s="4" t="s">
        <v>77</v>
      </c>
      <c r="S10" s="4" t="s">
        <v>78</v>
      </c>
      <c r="T10" s="4" t="s">
        <v>79</v>
      </c>
      <c r="U10" s="4" t="s">
        <v>80</v>
      </c>
      <c r="V10" s="4" t="s">
        <v>81</v>
      </c>
      <c r="W10" s="4" t="s">
        <v>82</v>
      </c>
      <c r="X10" s="4" t="s">
        <v>83</v>
      </c>
      <c r="Y10" s="4" t="s">
        <v>84</v>
      </c>
      <c r="Z10" s="4" t="s">
        <v>85</v>
      </c>
      <c r="AA10" s="4" t="s">
        <v>86</v>
      </c>
      <c r="AB10" s="4" t="s">
        <v>87</v>
      </c>
      <c r="AC10" s="4" t="s">
        <v>88</v>
      </c>
      <c r="AD10" s="4" t="s">
        <v>89</v>
      </c>
      <c r="AE10" s="4" t="s">
        <v>90</v>
      </c>
    </row>
    <row r="11" spans="1:31" ht="15" x14ac:dyDescent="0.25">
      <c r="A11" s="6" t="s">
        <v>95</v>
      </c>
      <c r="B11" s="8" t="s">
        <v>96</v>
      </c>
      <c r="C11" s="8" t="s">
        <v>96</v>
      </c>
      <c r="D11" s="8" t="s">
        <v>96</v>
      </c>
      <c r="E11" s="8" t="s">
        <v>96</v>
      </c>
      <c r="F11" s="8" t="s">
        <v>96</v>
      </c>
      <c r="G11" s="8" t="s">
        <v>96</v>
      </c>
      <c r="H11" s="8" t="s">
        <v>96</v>
      </c>
      <c r="I11" s="8" t="s">
        <v>96</v>
      </c>
      <c r="J11" s="8" t="s">
        <v>96</v>
      </c>
      <c r="K11" s="8" t="s">
        <v>96</v>
      </c>
      <c r="L11" s="8" t="s">
        <v>96</v>
      </c>
      <c r="M11" s="8" t="s">
        <v>96</v>
      </c>
      <c r="N11" s="8" t="s">
        <v>96</v>
      </c>
      <c r="O11" s="8" t="s">
        <v>96</v>
      </c>
      <c r="P11" s="8" t="s">
        <v>96</v>
      </c>
      <c r="Q11" s="8" t="s">
        <v>96</v>
      </c>
      <c r="R11" s="8" t="s">
        <v>96</v>
      </c>
      <c r="S11" s="8" t="s">
        <v>96</v>
      </c>
      <c r="T11" s="8" t="s">
        <v>96</v>
      </c>
      <c r="U11" s="8" t="s">
        <v>96</v>
      </c>
      <c r="V11" s="8" t="s">
        <v>96</v>
      </c>
      <c r="W11" s="8" t="s">
        <v>96</v>
      </c>
      <c r="X11" s="8" t="s">
        <v>96</v>
      </c>
      <c r="Y11" s="8" t="s">
        <v>96</v>
      </c>
      <c r="Z11" s="8" t="s">
        <v>96</v>
      </c>
      <c r="AA11" s="8" t="s">
        <v>96</v>
      </c>
      <c r="AB11" s="8" t="s">
        <v>96</v>
      </c>
      <c r="AC11" s="8" t="s">
        <v>96</v>
      </c>
      <c r="AD11" s="8" t="s">
        <v>96</v>
      </c>
      <c r="AE11" s="8" t="s">
        <v>96</v>
      </c>
    </row>
    <row r="12" spans="1:31" ht="15" x14ac:dyDescent="0.25">
      <c r="A12" s="7" t="s">
        <v>52</v>
      </c>
      <c r="B12" s="17">
        <v>1044595.1</v>
      </c>
      <c r="C12" s="17">
        <v>1103187.8</v>
      </c>
      <c r="D12" s="17">
        <v>1125739.2</v>
      </c>
      <c r="E12" s="17">
        <v>1156403.8</v>
      </c>
      <c r="F12" s="17">
        <v>1208452.3</v>
      </c>
      <c r="G12" s="17">
        <v>1265039.2</v>
      </c>
      <c r="H12" s="21">
        <v>1327339</v>
      </c>
      <c r="I12" s="17">
        <v>1402695.7</v>
      </c>
      <c r="J12" s="17">
        <v>1459272.7</v>
      </c>
      <c r="K12" s="21">
        <v>1517035</v>
      </c>
      <c r="L12" s="17">
        <v>1582121.4</v>
      </c>
      <c r="M12" s="17">
        <v>1647178.8</v>
      </c>
      <c r="N12" s="17">
        <v>1715235.1</v>
      </c>
      <c r="O12" s="17">
        <v>1808723.3</v>
      </c>
      <c r="P12" s="17">
        <v>1863513.9</v>
      </c>
      <c r="Q12" s="17">
        <v>1918110.7</v>
      </c>
      <c r="R12" s="17">
        <v>1953378.3</v>
      </c>
      <c r="S12" s="17">
        <v>1976563.8</v>
      </c>
      <c r="T12" s="17">
        <v>2012788.5</v>
      </c>
      <c r="U12" s="17">
        <v>2049841.7</v>
      </c>
      <c r="V12" s="17">
        <v>2085558.9</v>
      </c>
      <c r="W12" s="21">
        <v>2141139</v>
      </c>
      <c r="X12" s="17">
        <v>2213958.6</v>
      </c>
      <c r="Y12" s="17">
        <v>2281939.5</v>
      </c>
      <c r="Z12" s="17">
        <v>2368448.7000000002</v>
      </c>
      <c r="AA12" s="17">
        <v>2410658.6</v>
      </c>
      <c r="AB12" s="17">
        <v>2550307.5</v>
      </c>
      <c r="AC12" s="17">
        <v>2682717.5</v>
      </c>
      <c r="AD12" s="17">
        <v>2852457.9</v>
      </c>
      <c r="AE12" s="10" t="s">
        <v>97</v>
      </c>
    </row>
    <row r="13" spans="1:31" ht="15" x14ac:dyDescent="0.25">
      <c r="A13" s="7" t="s">
        <v>53</v>
      </c>
      <c r="B13" s="16">
        <v>39221.5</v>
      </c>
      <c r="C13" s="16">
        <v>39266.800000000003</v>
      </c>
      <c r="D13" s="16">
        <v>39106.9</v>
      </c>
      <c r="E13" s="16">
        <v>40387.5</v>
      </c>
      <c r="F13" s="16">
        <v>43108.3</v>
      </c>
      <c r="G13" s="16">
        <v>44881.599999999999</v>
      </c>
      <c r="H13" s="16">
        <v>46968.9</v>
      </c>
      <c r="I13" s="16">
        <v>49517.3</v>
      </c>
      <c r="J13" s="16">
        <v>51626.1</v>
      </c>
      <c r="K13" s="16">
        <v>53519.199999999997</v>
      </c>
      <c r="L13" s="16">
        <v>56154.7</v>
      </c>
      <c r="M13" s="20">
        <v>58768</v>
      </c>
      <c r="N13" s="16">
        <v>61493.3</v>
      </c>
      <c r="O13" s="20">
        <v>65377</v>
      </c>
      <c r="P13" s="16">
        <v>68109.399999999994</v>
      </c>
      <c r="Q13" s="16">
        <v>70249.899999999994</v>
      </c>
      <c r="R13" s="16">
        <v>73304.7</v>
      </c>
      <c r="S13" s="16">
        <v>76529.899999999994</v>
      </c>
      <c r="T13" s="16">
        <v>78702.7</v>
      </c>
      <c r="U13" s="16">
        <v>80356.2</v>
      </c>
      <c r="V13" s="16">
        <v>80961.399999999994</v>
      </c>
      <c r="W13" s="20">
        <v>83221</v>
      </c>
      <c r="X13" s="16">
        <v>85759.1</v>
      </c>
      <c r="Y13" s="16">
        <v>89005.4</v>
      </c>
      <c r="Z13" s="16">
        <v>91944.3</v>
      </c>
      <c r="AA13" s="16">
        <v>92453.2</v>
      </c>
      <c r="AB13" s="16">
        <v>99260.6</v>
      </c>
      <c r="AC13" s="16">
        <v>108353.2</v>
      </c>
      <c r="AD13" s="16">
        <v>117544.5</v>
      </c>
      <c r="AE13" s="9" t="s">
        <v>97</v>
      </c>
    </row>
    <row r="14" spans="1:31" ht="15" x14ac:dyDescent="0.25">
      <c r="A14" s="7" t="s">
        <v>54</v>
      </c>
      <c r="B14" s="17">
        <v>318245.8</v>
      </c>
      <c r="C14" s="17">
        <v>324266.5</v>
      </c>
      <c r="D14" s="17">
        <v>319863.3</v>
      </c>
      <c r="E14" s="17">
        <v>323767.59999999998</v>
      </c>
      <c r="F14" s="21">
        <v>333848</v>
      </c>
      <c r="G14" s="21">
        <v>339843</v>
      </c>
      <c r="H14" s="21">
        <v>348960</v>
      </c>
      <c r="I14" s="21">
        <v>362543</v>
      </c>
      <c r="J14" s="21">
        <v>367270</v>
      </c>
      <c r="K14" s="21">
        <v>372203</v>
      </c>
      <c r="L14" s="21">
        <v>376956</v>
      </c>
      <c r="M14" s="21">
        <v>382468</v>
      </c>
      <c r="N14" s="21">
        <v>388176</v>
      </c>
      <c r="O14" s="21">
        <v>401568</v>
      </c>
      <c r="P14" s="21">
        <v>418527</v>
      </c>
      <c r="Q14" s="21">
        <v>432219</v>
      </c>
      <c r="R14" s="21">
        <v>444789</v>
      </c>
      <c r="S14" s="21">
        <v>459399</v>
      </c>
      <c r="T14" s="21">
        <v>474859</v>
      </c>
      <c r="U14" s="21">
        <v>494705</v>
      </c>
      <c r="V14" s="21">
        <v>511570</v>
      </c>
      <c r="W14" s="21">
        <v>532411</v>
      </c>
      <c r="X14" s="21">
        <v>557145</v>
      </c>
      <c r="Y14" s="21">
        <v>578131</v>
      </c>
      <c r="Z14" s="21">
        <v>610299</v>
      </c>
      <c r="AA14" s="21">
        <v>629748</v>
      </c>
      <c r="AB14" s="21">
        <v>654697</v>
      </c>
      <c r="AC14" s="21">
        <v>697844</v>
      </c>
      <c r="AD14" s="21">
        <v>742894</v>
      </c>
      <c r="AE14" s="21">
        <v>784498</v>
      </c>
    </row>
    <row r="15" spans="1:31" ht="15" x14ac:dyDescent="0.25">
      <c r="A15" s="7" t="s">
        <v>55</v>
      </c>
      <c r="B15" s="16">
        <v>71689.899999999994</v>
      </c>
      <c r="C15" s="16">
        <v>77238.5</v>
      </c>
      <c r="D15" s="16">
        <v>77860.7</v>
      </c>
      <c r="E15" s="16">
        <v>81644.3</v>
      </c>
      <c r="F15" s="20">
        <v>87232</v>
      </c>
      <c r="G15" s="20">
        <v>93605</v>
      </c>
      <c r="H15" s="20">
        <v>100032</v>
      </c>
      <c r="I15" s="20">
        <v>106687</v>
      </c>
      <c r="J15" s="20">
        <v>115532</v>
      </c>
      <c r="K15" s="20">
        <v>124378</v>
      </c>
      <c r="L15" s="20">
        <v>133599</v>
      </c>
      <c r="M15" s="20">
        <v>144053</v>
      </c>
      <c r="N15" s="20">
        <v>156599</v>
      </c>
      <c r="O15" s="20">
        <v>171956</v>
      </c>
      <c r="P15" s="20">
        <v>181662</v>
      </c>
      <c r="Q15" s="20">
        <v>183087</v>
      </c>
      <c r="R15" s="20">
        <v>183072</v>
      </c>
      <c r="S15" s="20">
        <v>175163</v>
      </c>
      <c r="T15" s="20">
        <v>175537</v>
      </c>
      <c r="U15" s="20">
        <v>174734</v>
      </c>
      <c r="V15" s="20">
        <v>179838</v>
      </c>
      <c r="W15" s="20">
        <v>184134</v>
      </c>
      <c r="X15" s="20">
        <v>188676</v>
      </c>
      <c r="Y15" s="20">
        <v>194134</v>
      </c>
      <c r="Z15" s="20">
        <v>202872</v>
      </c>
      <c r="AA15" s="20">
        <v>204632</v>
      </c>
      <c r="AB15" s="20">
        <v>210316</v>
      </c>
      <c r="AC15" s="20">
        <v>221500</v>
      </c>
      <c r="AD15" s="20">
        <v>237806</v>
      </c>
      <c r="AE15" s="9" t="s">
        <v>97</v>
      </c>
    </row>
    <row r="16" spans="1:31" ht="15" x14ac:dyDescent="0.25">
      <c r="A16" s="7" t="s">
        <v>56</v>
      </c>
      <c r="B16" s="17">
        <v>232604.9</v>
      </c>
      <c r="C16" s="17">
        <v>243055.7</v>
      </c>
      <c r="D16" s="17">
        <v>246206.4</v>
      </c>
      <c r="E16" s="17">
        <v>252390.7</v>
      </c>
      <c r="F16" s="21">
        <v>262760</v>
      </c>
      <c r="G16" s="21">
        <v>270662</v>
      </c>
      <c r="H16" s="17">
        <v>280806.59999999998</v>
      </c>
      <c r="I16" s="21">
        <v>294807</v>
      </c>
      <c r="J16" s="17">
        <v>306776.5</v>
      </c>
      <c r="K16" s="17">
        <v>319212.40000000002</v>
      </c>
      <c r="L16" s="17">
        <v>333102.09999999998</v>
      </c>
      <c r="M16" s="17">
        <v>345043.5</v>
      </c>
      <c r="N16" s="17">
        <v>359300.7</v>
      </c>
      <c r="O16" s="17">
        <v>372404.8</v>
      </c>
      <c r="P16" s="17">
        <v>386530.3</v>
      </c>
      <c r="Q16" s="17">
        <v>395479.5</v>
      </c>
      <c r="R16" s="21">
        <v>408022</v>
      </c>
      <c r="S16" s="17">
        <v>416840.4</v>
      </c>
      <c r="T16" s="17">
        <v>426695.1</v>
      </c>
      <c r="U16" s="17">
        <v>434009.4</v>
      </c>
      <c r="V16" s="21">
        <v>437895</v>
      </c>
      <c r="W16" s="17">
        <v>443863.3</v>
      </c>
      <c r="X16" s="17">
        <v>454297.7</v>
      </c>
      <c r="Y16" s="17">
        <v>459589.5</v>
      </c>
      <c r="Z16" s="17">
        <v>467691.3</v>
      </c>
      <c r="AA16" s="17">
        <v>471588.3</v>
      </c>
      <c r="AB16" s="17">
        <v>501978.3</v>
      </c>
      <c r="AC16" s="17">
        <v>518853.5</v>
      </c>
      <c r="AD16" s="17">
        <v>536795.19999999995</v>
      </c>
      <c r="AE16" s="10" t="s">
        <v>97</v>
      </c>
    </row>
    <row r="17" spans="1:31" ht="15" x14ac:dyDescent="0.25">
      <c r="A17" s="7" t="s">
        <v>57</v>
      </c>
      <c r="B17" s="20">
        <v>128659</v>
      </c>
      <c r="C17" s="20">
        <v>151436</v>
      </c>
      <c r="D17" s="16">
        <v>163680.79999999999</v>
      </c>
      <c r="E17" s="16">
        <v>166118.6</v>
      </c>
      <c r="F17" s="16">
        <v>171445.6</v>
      </c>
      <c r="G17" s="16">
        <v>181170.3</v>
      </c>
      <c r="H17" s="16">
        <v>191648.4</v>
      </c>
      <c r="I17" s="16">
        <v>200593.4</v>
      </c>
      <c r="J17" s="16">
        <v>211207.7</v>
      </c>
      <c r="K17" s="16">
        <v>220177.7</v>
      </c>
      <c r="L17" s="16">
        <v>230063.3</v>
      </c>
      <c r="M17" s="16">
        <v>239406.3</v>
      </c>
      <c r="N17" s="16">
        <v>242947.3</v>
      </c>
      <c r="O17" s="16">
        <v>251931.1</v>
      </c>
      <c r="P17" s="16">
        <v>257244.79999999999</v>
      </c>
      <c r="Q17" s="16">
        <v>260216.9</v>
      </c>
      <c r="R17" s="16">
        <v>261111.2</v>
      </c>
      <c r="S17" s="20">
        <v>258329</v>
      </c>
      <c r="T17" s="16">
        <v>257133.5</v>
      </c>
      <c r="U17" s="16">
        <v>257870.2</v>
      </c>
      <c r="V17" s="16">
        <v>257408.4</v>
      </c>
      <c r="W17" s="16">
        <v>260119.5</v>
      </c>
      <c r="X17" s="16">
        <v>263715.90000000002</v>
      </c>
      <c r="Y17" s="16">
        <v>266829.3</v>
      </c>
      <c r="Z17" s="16">
        <v>267841.2</v>
      </c>
      <c r="AA17" s="16">
        <v>265914.2</v>
      </c>
      <c r="AB17" s="16">
        <v>281129.59999999998</v>
      </c>
      <c r="AC17" s="16">
        <v>288017.5</v>
      </c>
      <c r="AD17" s="16">
        <v>293768.3</v>
      </c>
      <c r="AE17" s="9" t="s">
        <v>97</v>
      </c>
    </row>
    <row r="18" spans="1:31" ht="15" x14ac:dyDescent="0.25">
      <c r="A18" s="7" t="s">
        <v>58</v>
      </c>
      <c r="B18" s="17">
        <v>63032.5</v>
      </c>
      <c r="C18" s="17">
        <v>62714.7</v>
      </c>
      <c r="D18" s="17">
        <v>63328.1</v>
      </c>
      <c r="E18" s="17">
        <v>65981.3</v>
      </c>
      <c r="F18" s="21">
        <v>69892</v>
      </c>
      <c r="G18" s="21">
        <v>74184</v>
      </c>
      <c r="H18" s="21">
        <v>80654</v>
      </c>
      <c r="I18" s="21">
        <v>88798</v>
      </c>
      <c r="J18" s="21">
        <v>94211</v>
      </c>
      <c r="K18" s="21">
        <v>97381</v>
      </c>
      <c r="L18" s="21">
        <v>100056</v>
      </c>
      <c r="M18" s="21">
        <v>103804</v>
      </c>
      <c r="N18" s="21">
        <v>107946</v>
      </c>
      <c r="O18" s="21">
        <v>114815</v>
      </c>
      <c r="P18" s="21">
        <v>122211</v>
      </c>
      <c r="Q18" s="21">
        <v>126482</v>
      </c>
      <c r="R18" s="21">
        <v>128349</v>
      </c>
      <c r="S18" s="21">
        <v>131202</v>
      </c>
      <c r="T18" s="21">
        <v>133077</v>
      </c>
      <c r="U18" s="21">
        <v>134807</v>
      </c>
      <c r="V18" s="21">
        <v>135300</v>
      </c>
      <c r="W18" s="21">
        <v>138906</v>
      </c>
      <c r="X18" s="21">
        <v>142308</v>
      </c>
      <c r="Y18" s="21">
        <v>148427</v>
      </c>
      <c r="Z18" s="21">
        <v>155795</v>
      </c>
      <c r="AA18" s="21">
        <v>157030</v>
      </c>
      <c r="AB18" s="21">
        <v>169077</v>
      </c>
      <c r="AC18" s="21">
        <v>181780</v>
      </c>
      <c r="AD18" s="21">
        <v>197152</v>
      </c>
      <c r="AE18" s="10" t="s">
        <v>97</v>
      </c>
    </row>
    <row r="19" spans="1:31" ht="15" x14ac:dyDescent="0.25">
      <c r="A19" s="7" t="s">
        <v>59</v>
      </c>
      <c r="B19" s="16">
        <v>152686.39999999999</v>
      </c>
      <c r="C19" s="16">
        <v>162021.4</v>
      </c>
      <c r="D19" s="16">
        <v>192737.3</v>
      </c>
      <c r="E19" s="16">
        <v>205215.6</v>
      </c>
      <c r="F19" s="16">
        <v>221765.8</v>
      </c>
      <c r="G19" s="16">
        <v>254759.8</v>
      </c>
      <c r="H19" s="16">
        <v>272680.8</v>
      </c>
      <c r="I19" s="16">
        <v>288066.7</v>
      </c>
      <c r="J19" s="16">
        <v>284307.59999999998</v>
      </c>
      <c r="K19" s="20">
        <v>313061</v>
      </c>
      <c r="L19" s="16">
        <v>334514.5</v>
      </c>
      <c r="M19" s="16">
        <v>355296.1</v>
      </c>
      <c r="N19" s="16">
        <v>368696.8</v>
      </c>
      <c r="O19" s="16">
        <v>330808.3</v>
      </c>
      <c r="P19" s="16">
        <v>309199.3</v>
      </c>
      <c r="Q19" s="16">
        <v>330678.2</v>
      </c>
      <c r="R19" s="16">
        <v>332949.3</v>
      </c>
      <c r="S19" s="16">
        <v>364602.2</v>
      </c>
      <c r="T19" s="16">
        <v>350492.2</v>
      </c>
      <c r="U19" s="16">
        <v>379073.8</v>
      </c>
      <c r="V19" s="16">
        <v>432500.3</v>
      </c>
      <c r="W19" s="16">
        <v>396206.1</v>
      </c>
      <c r="X19" s="16">
        <v>382230.5</v>
      </c>
      <c r="Y19" s="16">
        <v>391225.4</v>
      </c>
      <c r="Z19" s="16">
        <v>416851.8</v>
      </c>
      <c r="AA19" s="9" t="s">
        <v>97</v>
      </c>
      <c r="AB19" s="9" t="s">
        <v>97</v>
      </c>
      <c r="AC19" s="9" t="s">
        <v>97</v>
      </c>
      <c r="AD19" s="9" t="s">
        <v>97</v>
      </c>
      <c r="AE19" s="9" t="s">
        <v>97</v>
      </c>
    </row>
    <row r="21" spans="1:31" ht="15" x14ac:dyDescent="0.25">
      <c r="A21" s="3" t="s">
        <v>98</v>
      </c>
    </row>
    <row r="22" spans="1:31" ht="15" x14ac:dyDescent="0.25">
      <c r="A22" s="3" t="s">
        <v>92</v>
      </c>
      <c r="B22" s="1" t="s">
        <v>0</v>
      </c>
    </row>
    <row r="23" spans="1:31" ht="15" x14ac:dyDescent="0.25">
      <c r="A23" s="3" t="s">
        <v>93</v>
      </c>
      <c r="B23" s="3" t="s">
        <v>6</v>
      </c>
    </row>
    <row r="25" spans="1:31" ht="15" x14ac:dyDescent="0.25">
      <c r="A25" s="1" t="s">
        <v>12</v>
      </c>
      <c r="C25" s="3" t="s">
        <v>17</v>
      </c>
    </row>
    <row r="26" spans="1:31" ht="15" x14ac:dyDescent="0.25">
      <c r="A26" s="1" t="s">
        <v>13</v>
      </c>
      <c r="C26" s="3" t="s">
        <v>38</v>
      </c>
    </row>
    <row r="27" spans="1:31" ht="15" x14ac:dyDescent="0.25">
      <c r="A27" s="1" t="s">
        <v>14</v>
      </c>
      <c r="C27" s="3" t="s">
        <v>34</v>
      </c>
    </row>
    <row r="28" spans="1:31" ht="15" x14ac:dyDescent="0.25">
      <c r="A28" s="1" t="s">
        <v>15</v>
      </c>
      <c r="C28" s="3" t="s">
        <v>20</v>
      </c>
    </row>
    <row r="30" spans="1:31" ht="15" x14ac:dyDescent="0.25">
      <c r="A30" s="5" t="s">
        <v>94</v>
      </c>
      <c r="B30" s="4" t="s">
        <v>61</v>
      </c>
      <c r="C30" s="4" t="s">
        <v>62</v>
      </c>
      <c r="D30" s="4" t="s">
        <v>63</v>
      </c>
      <c r="E30" s="4" t="s">
        <v>64</v>
      </c>
      <c r="F30" s="4" t="s">
        <v>65</v>
      </c>
      <c r="G30" s="4" t="s">
        <v>66</v>
      </c>
      <c r="H30" s="4" t="s">
        <v>67</v>
      </c>
      <c r="I30" s="4" t="s">
        <v>68</v>
      </c>
      <c r="J30" s="4" t="s">
        <v>69</v>
      </c>
      <c r="K30" s="4" t="s">
        <v>70</v>
      </c>
      <c r="L30" s="4" t="s">
        <v>71</v>
      </c>
      <c r="M30" s="4" t="s">
        <v>72</v>
      </c>
      <c r="N30" s="4" t="s">
        <v>73</v>
      </c>
      <c r="O30" s="4" t="s">
        <v>74</v>
      </c>
      <c r="P30" s="4" t="s">
        <v>75</v>
      </c>
      <c r="Q30" s="4" t="s">
        <v>76</v>
      </c>
      <c r="R30" s="4" t="s">
        <v>77</v>
      </c>
      <c r="S30" s="4" t="s">
        <v>78</v>
      </c>
      <c r="T30" s="4" t="s">
        <v>79</v>
      </c>
      <c r="U30" s="4" t="s">
        <v>80</v>
      </c>
      <c r="V30" s="4" t="s">
        <v>81</v>
      </c>
      <c r="W30" s="4" t="s">
        <v>82</v>
      </c>
      <c r="X30" s="4" t="s">
        <v>83</v>
      </c>
      <c r="Y30" s="4" t="s">
        <v>84</v>
      </c>
      <c r="Z30" s="4" t="s">
        <v>85</v>
      </c>
      <c r="AA30" s="4" t="s">
        <v>86</v>
      </c>
      <c r="AB30" s="4" t="s">
        <v>87</v>
      </c>
      <c r="AC30" s="4" t="s">
        <v>88</v>
      </c>
      <c r="AD30" s="4" t="s">
        <v>89</v>
      </c>
      <c r="AE30" s="4" t="s">
        <v>90</v>
      </c>
    </row>
    <row r="31" spans="1:31" ht="15" x14ac:dyDescent="0.25">
      <c r="A31" s="6" t="s">
        <v>95</v>
      </c>
      <c r="B31" s="8" t="s">
        <v>96</v>
      </c>
      <c r="C31" s="8" t="s">
        <v>96</v>
      </c>
      <c r="D31" s="8" t="s">
        <v>96</v>
      </c>
      <c r="E31" s="8" t="s">
        <v>96</v>
      </c>
      <c r="F31" s="8" t="s">
        <v>96</v>
      </c>
      <c r="G31" s="8" t="s">
        <v>96</v>
      </c>
      <c r="H31" s="8" t="s">
        <v>96</v>
      </c>
      <c r="I31" s="8" t="s">
        <v>96</v>
      </c>
      <c r="J31" s="8" t="s">
        <v>96</v>
      </c>
      <c r="K31" s="8" t="s">
        <v>96</v>
      </c>
      <c r="L31" s="8" t="s">
        <v>96</v>
      </c>
      <c r="M31" s="8" t="s">
        <v>96</v>
      </c>
      <c r="N31" s="8" t="s">
        <v>96</v>
      </c>
      <c r="O31" s="8" t="s">
        <v>96</v>
      </c>
      <c r="P31" s="8" t="s">
        <v>96</v>
      </c>
      <c r="Q31" s="8" t="s">
        <v>96</v>
      </c>
      <c r="R31" s="8" t="s">
        <v>96</v>
      </c>
      <c r="S31" s="8" t="s">
        <v>96</v>
      </c>
      <c r="T31" s="8" t="s">
        <v>96</v>
      </c>
      <c r="U31" s="8" t="s">
        <v>96</v>
      </c>
      <c r="V31" s="8" t="s">
        <v>96</v>
      </c>
      <c r="W31" s="8" t="s">
        <v>96</v>
      </c>
      <c r="X31" s="8" t="s">
        <v>96</v>
      </c>
      <c r="Y31" s="8" t="s">
        <v>96</v>
      </c>
      <c r="Z31" s="8" t="s">
        <v>96</v>
      </c>
      <c r="AA31" s="8" t="s">
        <v>96</v>
      </c>
      <c r="AB31" s="8" t="s">
        <v>96</v>
      </c>
      <c r="AC31" s="8" t="s">
        <v>96</v>
      </c>
      <c r="AD31" s="8" t="s">
        <v>96</v>
      </c>
      <c r="AE31" s="8" t="s">
        <v>96</v>
      </c>
    </row>
    <row r="32" spans="1:31" ht="15" x14ac:dyDescent="0.25">
      <c r="A32" s="7" t="s">
        <v>52</v>
      </c>
      <c r="B32" s="17">
        <v>1907933.8</v>
      </c>
      <c r="C32" s="17">
        <v>1932961.1</v>
      </c>
      <c r="D32" s="17">
        <v>1959157.6</v>
      </c>
      <c r="E32" s="17">
        <v>1979665.3</v>
      </c>
      <c r="F32" s="17">
        <v>2004683.8</v>
      </c>
      <c r="G32" s="17">
        <v>2037236.8</v>
      </c>
      <c r="H32" s="21">
        <v>2066069</v>
      </c>
      <c r="I32" s="17">
        <v>2097245.2000000002</v>
      </c>
      <c r="J32" s="21">
        <v>2115608</v>
      </c>
      <c r="K32" s="17">
        <v>2140625.2000000002</v>
      </c>
      <c r="L32" s="17">
        <v>2162676.7999999998</v>
      </c>
      <c r="M32" s="17">
        <v>2186201.9</v>
      </c>
      <c r="N32" s="17">
        <v>2207745.2000000002</v>
      </c>
      <c r="O32" s="17">
        <v>2248636.6</v>
      </c>
      <c r="P32" s="17">
        <v>2282654.5</v>
      </c>
      <c r="Q32" s="21">
        <v>2310906</v>
      </c>
      <c r="R32" s="17">
        <v>2328982.2999999998</v>
      </c>
      <c r="S32" s="17">
        <v>2324424.1</v>
      </c>
      <c r="T32" s="17">
        <v>2325137.6</v>
      </c>
      <c r="U32" s="17">
        <v>2342426.2000000002</v>
      </c>
      <c r="V32" s="17">
        <v>2359348.4</v>
      </c>
      <c r="W32" s="17">
        <v>2387637.5</v>
      </c>
      <c r="X32" s="17">
        <v>2418190.1</v>
      </c>
      <c r="Y32" s="17">
        <v>2437471.6</v>
      </c>
      <c r="Z32" s="17">
        <v>2467364.2000000002</v>
      </c>
      <c r="AA32" s="17">
        <v>2410658.6</v>
      </c>
      <c r="AB32" s="17">
        <v>2500019.6</v>
      </c>
      <c r="AC32" s="17">
        <v>2563880.7999999998</v>
      </c>
      <c r="AD32" s="17">
        <v>2589654.6</v>
      </c>
      <c r="AE32" s="10" t="s">
        <v>97</v>
      </c>
    </row>
    <row r="33" spans="1:31" ht="15" x14ac:dyDescent="0.25">
      <c r="A33" s="7" t="s">
        <v>53</v>
      </c>
      <c r="B33" s="16">
        <v>68290.3</v>
      </c>
      <c r="C33" s="16">
        <v>68873.7</v>
      </c>
      <c r="D33" s="16">
        <v>69742.399999999994</v>
      </c>
      <c r="E33" s="20">
        <v>70987</v>
      </c>
      <c r="F33" s="16">
        <v>73045.5</v>
      </c>
      <c r="G33" s="16">
        <v>74742.8</v>
      </c>
      <c r="H33" s="16">
        <v>75576.3</v>
      </c>
      <c r="I33" s="16">
        <v>76688.3</v>
      </c>
      <c r="J33" s="20">
        <v>78141</v>
      </c>
      <c r="K33" s="16">
        <v>79892.600000000006</v>
      </c>
      <c r="L33" s="16">
        <v>80852.399999999994</v>
      </c>
      <c r="M33" s="20">
        <v>81552</v>
      </c>
      <c r="N33" s="16">
        <v>82947.100000000006</v>
      </c>
      <c r="O33" s="16">
        <v>84361.1</v>
      </c>
      <c r="P33" s="16">
        <v>84838.9</v>
      </c>
      <c r="Q33" s="16">
        <v>86199.4</v>
      </c>
      <c r="R33" s="16">
        <v>87381.3</v>
      </c>
      <c r="S33" s="20">
        <v>89320</v>
      </c>
      <c r="T33" s="16">
        <v>89649.600000000006</v>
      </c>
      <c r="U33" s="16">
        <v>90878.6</v>
      </c>
      <c r="V33" s="16">
        <v>90123.9</v>
      </c>
      <c r="W33" s="16">
        <v>91430.2</v>
      </c>
      <c r="X33" s="16">
        <v>91847.2</v>
      </c>
      <c r="Y33" s="16">
        <v>93360.8</v>
      </c>
      <c r="Z33" s="16">
        <v>94448.7</v>
      </c>
      <c r="AA33" s="16">
        <v>92453.2</v>
      </c>
      <c r="AB33" s="16">
        <v>97205.2</v>
      </c>
      <c r="AC33" s="20">
        <v>101844</v>
      </c>
      <c r="AD33" s="16">
        <v>104015.8</v>
      </c>
      <c r="AE33" s="9" t="s">
        <v>97</v>
      </c>
    </row>
    <row r="34" spans="1:31" ht="15" x14ac:dyDescent="0.25">
      <c r="A34" s="7" t="s">
        <v>54</v>
      </c>
      <c r="B34" s="17">
        <v>473381.6</v>
      </c>
      <c r="C34" s="17">
        <v>485283.8</v>
      </c>
      <c r="D34" s="17">
        <v>493785.4</v>
      </c>
      <c r="E34" s="17">
        <v>498508.5</v>
      </c>
      <c r="F34" s="17">
        <v>505687.6</v>
      </c>
      <c r="G34" s="17">
        <v>513811.4</v>
      </c>
      <c r="H34" s="17">
        <v>516330.4</v>
      </c>
      <c r="I34" s="17">
        <v>524454.1</v>
      </c>
      <c r="J34" s="17">
        <v>525776.6</v>
      </c>
      <c r="K34" s="17">
        <v>524517.1</v>
      </c>
      <c r="L34" s="17">
        <v>526973.1</v>
      </c>
      <c r="M34" s="17">
        <v>528232.6</v>
      </c>
      <c r="N34" s="17">
        <v>534278.19999999995</v>
      </c>
      <c r="O34" s="17">
        <v>552540.9</v>
      </c>
      <c r="P34" s="17">
        <v>562050.1</v>
      </c>
      <c r="Q34" s="17">
        <v>571370.4</v>
      </c>
      <c r="R34" s="17">
        <v>578864.4</v>
      </c>
      <c r="S34" s="17">
        <v>582076.1</v>
      </c>
      <c r="T34" s="17">
        <v>576093.5</v>
      </c>
      <c r="U34" s="17">
        <v>582705.80000000005</v>
      </c>
      <c r="V34" s="17">
        <v>592781.80000000005</v>
      </c>
      <c r="W34" s="17">
        <v>607580.9</v>
      </c>
      <c r="X34" s="17">
        <v>618538.5</v>
      </c>
      <c r="Y34" s="17">
        <v>622128.1</v>
      </c>
      <c r="Z34" s="17">
        <v>634345.19999999995</v>
      </c>
      <c r="AA34" s="21">
        <v>629748</v>
      </c>
      <c r="AB34" s="17">
        <v>638879.4</v>
      </c>
      <c r="AC34" s="17">
        <v>667469.9</v>
      </c>
      <c r="AD34" s="17">
        <v>677482.9</v>
      </c>
      <c r="AE34" s="17">
        <v>688566.5</v>
      </c>
    </row>
    <row r="35" spans="1:31" ht="15" x14ac:dyDescent="0.25">
      <c r="A35" s="7" t="s">
        <v>55</v>
      </c>
      <c r="B35" s="20">
        <v>135047</v>
      </c>
      <c r="C35" s="20">
        <v>136355</v>
      </c>
      <c r="D35" s="20">
        <v>139244</v>
      </c>
      <c r="E35" s="20">
        <v>142062</v>
      </c>
      <c r="F35" s="20">
        <v>145466</v>
      </c>
      <c r="G35" s="20">
        <v>150292</v>
      </c>
      <c r="H35" s="20">
        <v>154009</v>
      </c>
      <c r="I35" s="20">
        <v>157471</v>
      </c>
      <c r="J35" s="20">
        <v>162804</v>
      </c>
      <c r="K35" s="20">
        <v>167815</v>
      </c>
      <c r="L35" s="20">
        <v>172609</v>
      </c>
      <c r="M35" s="20">
        <v>177607</v>
      </c>
      <c r="N35" s="20">
        <v>182743</v>
      </c>
      <c r="O35" s="20">
        <v>188659</v>
      </c>
      <c r="P35" s="20">
        <v>192063</v>
      </c>
      <c r="Q35" s="20">
        <v>195103</v>
      </c>
      <c r="R35" s="20">
        <v>199009</v>
      </c>
      <c r="S35" s="20">
        <v>195114</v>
      </c>
      <c r="T35" s="20">
        <v>195426</v>
      </c>
      <c r="U35" s="20">
        <v>193615</v>
      </c>
      <c r="V35" s="20">
        <v>195448</v>
      </c>
      <c r="W35" s="20">
        <v>197552</v>
      </c>
      <c r="X35" s="20">
        <v>201977</v>
      </c>
      <c r="Y35" s="20">
        <v>204800</v>
      </c>
      <c r="Z35" s="20">
        <v>207728</v>
      </c>
      <c r="AA35" s="20">
        <v>204632</v>
      </c>
      <c r="AB35" s="20">
        <v>208418</v>
      </c>
      <c r="AC35" s="20">
        <v>211153</v>
      </c>
      <c r="AD35" s="20">
        <v>217400</v>
      </c>
      <c r="AE35" s="9" t="s">
        <v>97</v>
      </c>
    </row>
    <row r="36" spans="1:31" ht="15" x14ac:dyDescent="0.25">
      <c r="A36" s="7" t="s">
        <v>56</v>
      </c>
      <c r="B36" s="17">
        <v>394354.3</v>
      </c>
      <c r="C36" s="17">
        <v>394504.6</v>
      </c>
      <c r="D36" s="17">
        <v>397972.7</v>
      </c>
      <c r="E36" s="17">
        <v>398296.4</v>
      </c>
      <c r="F36" s="17">
        <v>401488.4</v>
      </c>
      <c r="G36" s="17">
        <v>401452.4</v>
      </c>
      <c r="H36" s="21">
        <v>407172</v>
      </c>
      <c r="I36" s="17">
        <v>408551.8</v>
      </c>
      <c r="J36" s="21">
        <v>411413</v>
      </c>
      <c r="K36" s="17">
        <v>419336.5</v>
      </c>
      <c r="L36" s="17">
        <v>424770.9</v>
      </c>
      <c r="M36" s="17">
        <v>431745.7</v>
      </c>
      <c r="N36" s="17">
        <v>435617.8</v>
      </c>
      <c r="O36" s="17">
        <v>440752.7</v>
      </c>
      <c r="P36" s="17">
        <v>448733.7</v>
      </c>
      <c r="Q36" s="17">
        <v>452328.7</v>
      </c>
      <c r="R36" s="17">
        <v>460845.2</v>
      </c>
      <c r="S36" s="17">
        <v>467392.9</v>
      </c>
      <c r="T36" s="17">
        <v>473534.6</v>
      </c>
      <c r="U36" s="17">
        <v>479088.3</v>
      </c>
      <c r="V36" s="21">
        <v>480768</v>
      </c>
      <c r="W36" s="17">
        <v>485330.4</v>
      </c>
      <c r="X36" s="17">
        <v>489853.9</v>
      </c>
      <c r="Y36" s="17">
        <v>492131.5</v>
      </c>
      <c r="Z36" s="21">
        <v>496243</v>
      </c>
      <c r="AA36" s="17">
        <v>471588.3</v>
      </c>
      <c r="AB36" s="17">
        <v>501013.7</v>
      </c>
      <c r="AC36" s="17">
        <v>509422.9</v>
      </c>
      <c r="AD36" s="17">
        <v>505295.3</v>
      </c>
      <c r="AE36" s="10" t="s">
        <v>97</v>
      </c>
    </row>
    <row r="37" spans="1:31" ht="15" x14ac:dyDescent="0.25">
      <c r="A37" s="7" t="s">
        <v>57</v>
      </c>
      <c r="B37" s="16">
        <v>277554.8</v>
      </c>
      <c r="C37" s="16">
        <v>280843.3</v>
      </c>
      <c r="D37" s="16">
        <v>282298.09999999998</v>
      </c>
      <c r="E37" s="16">
        <v>282585.2</v>
      </c>
      <c r="F37" s="16">
        <v>283124.40000000002</v>
      </c>
      <c r="G37" s="16">
        <v>288382.09999999998</v>
      </c>
      <c r="H37" s="16">
        <v>292786.40000000002</v>
      </c>
      <c r="I37" s="16">
        <v>295980.5</v>
      </c>
      <c r="J37" s="16">
        <v>295847.2</v>
      </c>
      <c r="K37" s="16">
        <v>297130.5</v>
      </c>
      <c r="L37" s="16">
        <v>296980.59999999998</v>
      </c>
      <c r="M37" s="16">
        <v>297036.5</v>
      </c>
      <c r="N37" s="16">
        <v>295461.90000000002</v>
      </c>
      <c r="O37" s="20">
        <v>296141</v>
      </c>
      <c r="P37" s="16">
        <v>298426.09999999998</v>
      </c>
      <c r="Q37" s="16">
        <v>296336.5</v>
      </c>
      <c r="R37" s="16">
        <v>294230.8</v>
      </c>
      <c r="S37" s="16">
        <v>285807.5</v>
      </c>
      <c r="T37" s="16">
        <v>283375.7</v>
      </c>
      <c r="U37" s="16">
        <v>284243.8</v>
      </c>
      <c r="V37" s="16">
        <v>283014.5</v>
      </c>
      <c r="W37" s="16">
        <v>281582.59999999998</v>
      </c>
      <c r="X37" s="16">
        <v>280846.7</v>
      </c>
      <c r="Y37" s="16">
        <v>279868.2</v>
      </c>
      <c r="Z37" s="16">
        <v>277235.7</v>
      </c>
      <c r="AA37" s="16">
        <v>265914.2</v>
      </c>
      <c r="AB37" s="20">
        <v>277854</v>
      </c>
      <c r="AC37" s="16">
        <v>281412.2</v>
      </c>
      <c r="AD37" s="16">
        <v>279823.59999999998</v>
      </c>
      <c r="AE37" s="9" t="s">
        <v>97</v>
      </c>
    </row>
    <row r="38" spans="1:31" ht="15" x14ac:dyDescent="0.25">
      <c r="A38" s="7" t="s">
        <v>58</v>
      </c>
      <c r="B38" s="17">
        <v>112393.7</v>
      </c>
      <c r="C38" s="17">
        <v>112500.5</v>
      </c>
      <c r="D38" s="17">
        <v>114447.7</v>
      </c>
      <c r="E38" s="17">
        <v>116177.1</v>
      </c>
      <c r="F38" s="21">
        <v>118086</v>
      </c>
      <c r="G38" s="17">
        <v>120275.6</v>
      </c>
      <c r="H38" s="17">
        <v>123615.6</v>
      </c>
      <c r="I38" s="17">
        <v>128156.8</v>
      </c>
      <c r="J38" s="17">
        <v>131216.5</v>
      </c>
      <c r="K38" s="17">
        <v>132910.1</v>
      </c>
      <c r="L38" s="17">
        <v>134199.9</v>
      </c>
      <c r="M38" s="17">
        <v>135994.5</v>
      </c>
      <c r="N38" s="17">
        <v>137617.70000000001</v>
      </c>
      <c r="O38" s="17">
        <v>141165.70000000001</v>
      </c>
      <c r="P38" s="17">
        <v>145759.20000000001</v>
      </c>
      <c r="Q38" s="17">
        <v>149216.79999999999</v>
      </c>
      <c r="R38" s="17">
        <v>152193.29999999999</v>
      </c>
      <c r="S38" s="17">
        <v>151721.29999999999</v>
      </c>
      <c r="T38" s="17">
        <v>152409.4</v>
      </c>
      <c r="U38" s="21">
        <v>153644</v>
      </c>
      <c r="V38" s="17">
        <v>153542.5</v>
      </c>
      <c r="W38" s="17">
        <v>154166.70000000001</v>
      </c>
      <c r="X38" s="17">
        <v>155965.79999999999</v>
      </c>
      <c r="Y38" s="17">
        <v>157206.39999999999</v>
      </c>
      <c r="Z38" s="17">
        <v>159967.6</v>
      </c>
      <c r="AA38" s="21">
        <v>157030</v>
      </c>
      <c r="AB38" s="21">
        <v>163349</v>
      </c>
      <c r="AC38" s="17">
        <v>169495.5</v>
      </c>
      <c r="AD38" s="17">
        <v>172853.1</v>
      </c>
      <c r="AE38" s="10" t="s">
        <v>97</v>
      </c>
    </row>
    <row r="39" spans="1:31" ht="15" x14ac:dyDescent="0.25">
      <c r="A39" s="7" t="s">
        <v>59</v>
      </c>
      <c r="B39" s="9" t="s">
        <v>97</v>
      </c>
      <c r="C39" s="9" t="s">
        <v>97</v>
      </c>
      <c r="D39" s="9" t="s">
        <v>97</v>
      </c>
      <c r="E39" s="9" t="s">
        <v>97</v>
      </c>
      <c r="F39" s="9" t="s">
        <v>97</v>
      </c>
      <c r="G39" s="9" t="s">
        <v>97</v>
      </c>
      <c r="H39" s="9" t="s">
        <v>97</v>
      </c>
      <c r="I39" s="9" t="s">
        <v>97</v>
      </c>
      <c r="J39" s="9" t="s">
        <v>97</v>
      </c>
      <c r="K39" s="9" t="s">
        <v>97</v>
      </c>
      <c r="L39" s="9" t="s">
        <v>97</v>
      </c>
      <c r="M39" s="9" t="s">
        <v>97</v>
      </c>
      <c r="N39" s="9" t="s">
        <v>97</v>
      </c>
      <c r="O39" s="9" t="s">
        <v>97</v>
      </c>
      <c r="P39" s="9" t="s">
        <v>97</v>
      </c>
      <c r="Q39" s="9" t="s">
        <v>97</v>
      </c>
      <c r="R39" s="9" t="s">
        <v>97</v>
      </c>
      <c r="S39" s="9" t="s">
        <v>97</v>
      </c>
      <c r="T39" s="9" t="s">
        <v>97</v>
      </c>
      <c r="U39" s="9" t="s">
        <v>97</v>
      </c>
      <c r="V39" s="9" t="s">
        <v>97</v>
      </c>
      <c r="W39" s="9" t="s">
        <v>97</v>
      </c>
      <c r="X39" s="9" t="s">
        <v>97</v>
      </c>
      <c r="Y39" s="9" t="s">
        <v>97</v>
      </c>
      <c r="Z39" s="9" t="s">
        <v>97</v>
      </c>
      <c r="AA39" s="9" t="s">
        <v>97</v>
      </c>
      <c r="AB39" s="9" t="s">
        <v>97</v>
      </c>
      <c r="AC39" s="9" t="s">
        <v>97</v>
      </c>
      <c r="AD39" s="9" t="s">
        <v>97</v>
      </c>
      <c r="AE39" s="9" t="s">
        <v>97</v>
      </c>
    </row>
    <row r="41" spans="1:31" ht="15" x14ac:dyDescent="0.25">
      <c r="A41" s="3" t="s">
        <v>98</v>
      </c>
    </row>
    <row r="42" spans="1:31" ht="15" x14ac:dyDescent="0.25">
      <c r="A42" s="3" t="s">
        <v>92</v>
      </c>
      <c r="B42" s="1" t="s">
        <v>0</v>
      </c>
    </row>
    <row r="43" spans="1:31" ht="15" x14ac:dyDescent="0.25">
      <c r="A43" s="3" t="s">
        <v>93</v>
      </c>
      <c r="B43" s="3" t="s">
        <v>6</v>
      </c>
    </row>
    <row r="45" spans="1:31" ht="15" x14ac:dyDescent="0.25">
      <c r="A45" s="1" t="s">
        <v>12</v>
      </c>
      <c r="C45" s="3" t="s">
        <v>17</v>
      </c>
    </row>
    <row r="46" spans="1:31" ht="15" x14ac:dyDescent="0.25">
      <c r="A46" s="1" t="s">
        <v>13</v>
      </c>
      <c r="C46" s="3" t="s">
        <v>38</v>
      </c>
    </row>
    <row r="47" spans="1:31" ht="15" x14ac:dyDescent="0.25">
      <c r="A47" s="1" t="s">
        <v>14</v>
      </c>
      <c r="C47" s="3" t="s">
        <v>26</v>
      </c>
    </row>
    <row r="48" spans="1:31" ht="15" x14ac:dyDescent="0.25">
      <c r="A48" s="1" t="s">
        <v>15</v>
      </c>
      <c r="C48" s="3" t="s">
        <v>20</v>
      </c>
    </row>
    <row r="50" spans="1:33" ht="15" x14ac:dyDescent="0.25">
      <c r="A50" s="5" t="s">
        <v>94</v>
      </c>
      <c r="B50" s="4" t="s">
        <v>61</v>
      </c>
      <c r="C50" s="4" t="s">
        <v>62</v>
      </c>
      <c r="D50" s="4" t="s">
        <v>63</v>
      </c>
      <c r="E50" s="4" t="s">
        <v>64</v>
      </c>
      <c r="F50" s="4" t="s">
        <v>65</v>
      </c>
      <c r="G50" s="4" t="s">
        <v>66</v>
      </c>
      <c r="H50" s="4" t="s">
        <v>67</v>
      </c>
      <c r="I50" s="4" t="s">
        <v>68</v>
      </c>
      <c r="J50" s="4" t="s">
        <v>69</v>
      </c>
      <c r="K50" s="4" t="s">
        <v>70</v>
      </c>
      <c r="L50" s="4" t="s">
        <v>71</v>
      </c>
      <c r="M50" s="4" t="s">
        <v>72</v>
      </c>
      <c r="N50" s="4" t="s">
        <v>73</v>
      </c>
      <c r="O50" s="4" t="s">
        <v>74</v>
      </c>
      <c r="P50" s="4" t="s">
        <v>75</v>
      </c>
      <c r="Q50" s="4" t="s">
        <v>76</v>
      </c>
      <c r="R50" s="4" t="s">
        <v>77</v>
      </c>
      <c r="S50" s="4" t="s">
        <v>78</v>
      </c>
      <c r="T50" s="4" t="s">
        <v>79</v>
      </c>
      <c r="U50" s="4" t="s">
        <v>80</v>
      </c>
      <c r="V50" s="4" t="s">
        <v>81</v>
      </c>
      <c r="W50" s="4" t="s">
        <v>82</v>
      </c>
      <c r="X50" s="4" t="s">
        <v>83</v>
      </c>
      <c r="Y50" s="4" t="s">
        <v>84</v>
      </c>
      <c r="Z50" s="4" t="s">
        <v>85</v>
      </c>
      <c r="AA50" s="4" t="s">
        <v>86</v>
      </c>
      <c r="AB50" s="4" t="s">
        <v>87</v>
      </c>
      <c r="AC50" s="4" t="s">
        <v>88</v>
      </c>
      <c r="AD50" s="4" t="s">
        <v>89</v>
      </c>
      <c r="AE50" s="4" t="s">
        <v>90</v>
      </c>
    </row>
    <row r="51" spans="1:33" ht="15" x14ac:dyDescent="0.25">
      <c r="A51" s="6" t="s">
        <v>95</v>
      </c>
      <c r="B51" s="8" t="s">
        <v>96</v>
      </c>
      <c r="C51" s="8" t="s">
        <v>96</v>
      </c>
      <c r="D51" s="8" t="s">
        <v>96</v>
      </c>
      <c r="E51" s="8" t="s">
        <v>96</v>
      </c>
      <c r="F51" s="8" t="s">
        <v>96</v>
      </c>
      <c r="G51" s="8" t="s">
        <v>96</v>
      </c>
      <c r="H51" s="8" t="s">
        <v>96</v>
      </c>
      <c r="I51" s="8" t="s">
        <v>96</v>
      </c>
      <c r="J51" s="8" t="s">
        <v>96</v>
      </c>
      <c r="K51" s="8" t="s">
        <v>96</v>
      </c>
      <c r="L51" s="8" t="s">
        <v>96</v>
      </c>
      <c r="M51" s="8" t="s">
        <v>96</v>
      </c>
      <c r="N51" s="8" t="s">
        <v>96</v>
      </c>
      <c r="O51" s="8" t="s">
        <v>96</v>
      </c>
      <c r="P51" s="8" t="s">
        <v>96</v>
      </c>
      <c r="Q51" s="8" t="s">
        <v>96</v>
      </c>
      <c r="R51" s="8" t="s">
        <v>96</v>
      </c>
      <c r="S51" s="8" t="s">
        <v>96</v>
      </c>
      <c r="T51" s="8" t="s">
        <v>96</v>
      </c>
      <c r="U51" s="8" t="s">
        <v>96</v>
      </c>
      <c r="V51" s="8" t="s">
        <v>96</v>
      </c>
      <c r="W51" s="8" t="s">
        <v>96</v>
      </c>
      <c r="X51" s="8" t="s">
        <v>96</v>
      </c>
      <c r="Y51" s="8" t="s">
        <v>96</v>
      </c>
      <c r="Z51" s="8" t="s">
        <v>96</v>
      </c>
      <c r="AA51" s="8" t="s">
        <v>96</v>
      </c>
      <c r="AB51" s="8" t="s">
        <v>96</v>
      </c>
      <c r="AC51" s="8" t="s">
        <v>96</v>
      </c>
      <c r="AD51" s="8" t="s">
        <v>96</v>
      </c>
      <c r="AE51" s="8" t="s">
        <v>96</v>
      </c>
    </row>
    <row r="52" spans="1:33" ht="15" x14ac:dyDescent="0.25">
      <c r="A52" s="7" t="s">
        <v>52</v>
      </c>
      <c r="B52" s="22">
        <f>(B12/$B12)/(B32/$B32)*100</f>
        <v>100</v>
      </c>
      <c r="C52" s="22">
        <f t="shared" ref="C52:AD58" si="0">(C12/$B12)/(C32/$B32)*100</f>
        <v>104.24174042577157</v>
      </c>
      <c r="D52" s="22">
        <f t="shared" si="0"/>
        <v>104.95031186195621</v>
      </c>
      <c r="E52" s="22">
        <f t="shared" si="0"/>
        <v>106.69229494527173</v>
      </c>
      <c r="F52" s="22">
        <f t="shared" si="0"/>
        <v>110.10294849844023</v>
      </c>
      <c r="G52" s="22">
        <f t="shared" si="0"/>
        <v>113.41690407984252</v>
      </c>
      <c r="H52" s="22">
        <f t="shared" si="0"/>
        <v>117.34169332764736</v>
      </c>
      <c r="I52" s="22">
        <f t="shared" si="0"/>
        <v>122.16015471070945</v>
      </c>
      <c r="J52" s="22">
        <f t="shared" si="0"/>
        <v>125.9843427647797</v>
      </c>
      <c r="K52" s="22">
        <f t="shared" si="0"/>
        <v>129.44053056535233</v>
      </c>
      <c r="L52" s="22">
        <f t="shared" si="0"/>
        <v>133.61754898801027</v>
      </c>
      <c r="M52" s="22">
        <f t="shared" si="0"/>
        <v>137.61500624076282</v>
      </c>
      <c r="N52" s="22">
        <f t="shared" si="0"/>
        <v>141.90249243533032</v>
      </c>
      <c r="O52" s="22">
        <f t="shared" si="0"/>
        <v>146.91568877065626</v>
      </c>
      <c r="P52" s="22">
        <f t="shared" si="0"/>
        <v>149.11034391251962</v>
      </c>
      <c r="Q52" s="22">
        <f t="shared" si="0"/>
        <v>151.60261947405058</v>
      </c>
      <c r="R52" s="22">
        <f t="shared" si="0"/>
        <v>153.19178915339981</v>
      </c>
      <c r="S52" s="22">
        <f t="shared" si="0"/>
        <v>155.3140644659197</v>
      </c>
      <c r="T52" s="22">
        <f t="shared" si="0"/>
        <v>158.11198853746268</v>
      </c>
      <c r="U52" s="22">
        <f t="shared" si="0"/>
        <v>159.8342046426279</v>
      </c>
      <c r="V52" s="22">
        <f t="shared" si="0"/>
        <v>161.45284423111019</v>
      </c>
      <c r="W52" s="22">
        <f t="shared" si="0"/>
        <v>163.79166145795318</v>
      </c>
      <c r="X52" s="22">
        <f t="shared" si="0"/>
        <v>167.2223699563624</v>
      </c>
      <c r="Y52" s="22">
        <f t="shared" si="0"/>
        <v>170.9936092323332</v>
      </c>
      <c r="Z52" s="22">
        <f t="shared" si="0"/>
        <v>175.32588544139753</v>
      </c>
      <c r="AA52" s="22">
        <f t="shared" si="0"/>
        <v>182.64816673943807</v>
      </c>
      <c r="AB52" s="22">
        <f t="shared" si="0"/>
        <v>186.32213503319713</v>
      </c>
      <c r="AC52" s="22">
        <f t="shared" si="0"/>
        <v>191.1139680342427</v>
      </c>
      <c r="AD52" s="22">
        <f t="shared" si="0"/>
        <v>201.18366601338548</v>
      </c>
      <c r="AE52" s="10" t="s">
        <v>97</v>
      </c>
    </row>
    <row r="53" spans="1:33" ht="15" x14ac:dyDescent="0.25">
      <c r="A53" s="7" t="s">
        <v>53</v>
      </c>
      <c r="B53" s="22">
        <f t="shared" ref="B53:Q58" si="1">(B13/$B13)/(B33/$B33)*100</f>
        <v>100</v>
      </c>
      <c r="C53" s="22">
        <f t="shared" si="1"/>
        <v>99.26746181343124</v>
      </c>
      <c r="D53" s="22">
        <f t="shared" si="1"/>
        <v>97.631806243257856</v>
      </c>
      <c r="E53" s="22">
        <f t="shared" si="1"/>
        <v>99.061059794790481</v>
      </c>
      <c r="F53" s="22">
        <f t="shared" si="1"/>
        <v>102.75483163374855</v>
      </c>
      <c r="G53" s="22">
        <f t="shared" si="1"/>
        <v>104.5523476880543</v>
      </c>
      <c r="H53" s="22">
        <f t="shared" si="1"/>
        <v>108.20805344465936</v>
      </c>
      <c r="I53" s="22">
        <f t="shared" si="1"/>
        <v>112.42494070651207</v>
      </c>
      <c r="J53" s="22">
        <f t="shared" si="1"/>
        <v>115.03372285846814</v>
      </c>
      <c r="K53" s="22">
        <f t="shared" si="1"/>
        <v>116.63741332704991</v>
      </c>
      <c r="L53" s="22">
        <f t="shared" si="1"/>
        <v>120.92831935257135</v>
      </c>
      <c r="M53" s="22">
        <f t="shared" si="1"/>
        <v>125.47035200148117</v>
      </c>
      <c r="N53" s="22">
        <f t="shared" si="1"/>
        <v>129.08073053682861</v>
      </c>
      <c r="O53" s="22">
        <f t="shared" si="1"/>
        <v>134.9328133845043</v>
      </c>
      <c r="P53" s="22">
        <f t="shared" si="1"/>
        <v>139.78058288486847</v>
      </c>
      <c r="Q53" s="22">
        <f t="shared" si="1"/>
        <v>141.89800484639909</v>
      </c>
      <c r="R53" s="22">
        <f t="shared" si="0"/>
        <v>146.06566517724852</v>
      </c>
      <c r="S53" s="22">
        <f t="shared" si="0"/>
        <v>149.18228438043263</v>
      </c>
      <c r="T53" s="22">
        <f t="shared" si="0"/>
        <v>152.85374974704479</v>
      </c>
      <c r="U53" s="22">
        <f t="shared" si="0"/>
        <v>153.95456983915915</v>
      </c>
      <c r="V53" s="22">
        <f t="shared" si="0"/>
        <v>156.41300295767965</v>
      </c>
      <c r="W53" s="22">
        <f t="shared" si="0"/>
        <v>158.48132076928482</v>
      </c>
      <c r="X53" s="22">
        <f t="shared" si="0"/>
        <v>162.57326022102342</v>
      </c>
      <c r="Y53" s="22">
        <f t="shared" si="0"/>
        <v>165.99179198794727</v>
      </c>
      <c r="Z53" s="22">
        <f t="shared" si="0"/>
        <v>169.49763689681126</v>
      </c>
      <c r="AA53" s="22">
        <f t="shared" si="0"/>
        <v>174.11445253241209</v>
      </c>
      <c r="AB53" s="22">
        <f t="shared" si="0"/>
        <v>177.79609554878488</v>
      </c>
      <c r="AC53" s="22">
        <f t="shared" si="0"/>
        <v>185.24270549207563</v>
      </c>
      <c r="AD53" s="22">
        <f t="shared" si="0"/>
        <v>196.76045625468547</v>
      </c>
      <c r="AE53" s="9" t="s">
        <v>97</v>
      </c>
    </row>
    <row r="54" spans="1:33" ht="15" x14ac:dyDescent="0.25">
      <c r="A54" s="7" t="s">
        <v>54</v>
      </c>
      <c r="B54" s="22">
        <f t="shared" si="1"/>
        <v>100</v>
      </c>
      <c r="C54" s="22">
        <f t="shared" si="0"/>
        <v>99.392813125882654</v>
      </c>
      <c r="D54" s="22">
        <f t="shared" si="0"/>
        <v>96.355134308808104</v>
      </c>
      <c r="E54" s="22">
        <f t="shared" si="0"/>
        <v>96.607203461164332</v>
      </c>
      <c r="F54" s="22">
        <f t="shared" si="0"/>
        <v>98.200831881412356</v>
      </c>
      <c r="G54" s="22">
        <f t="shared" si="0"/>
        <v>98.383730365723395</v>
      </c>
      <c r="H54" s="22">
        <f t="shared" si="0"/>
        <v>100.53022275030219</v>
      </c>
      <c r="I54" s="22">
        <f t="shared" si="0"/>
        <v>102.82547670924653</v>
      </c>
      <c r="J54" s="22">
        <f t="shared" si="0"/>
        <v>103.90414994848238</v>
      </c>
      <c r="K54" s="22">
        <f t="shared" si="0"/>
        <v>105.55259388614593</v>
      </c>
      <c r="L54" s="22">
        <f t="shared" si="0"/>
        <v>106.40227311426456</v>
      </c>
      <c r="M54" s="22">
        <f t="shared" si="0"/>
        <v>107.7007175901101</v>
      </c>
      <c r="N54" s="22">
        <f t="shared" si="0"/>
        <v>108.07118629007574</v>
      </c>
      <c r="O54" s="22">
        <f t="shared" si="0"/>
        <v>108.10439714886544</v>
      </c>
      <c r="P54" s="22">
        <f t="shared" si="0"/>
        <v>110.76362060597096</v>
      </c>
      <c r="Q54" s="22">
        <f t="shared" si="0"/>
        <v>112.5213175177084</v>
      </c>
      <c r="R54" s="22">
        <f t="shared" si="0"/>
        <v>114.29464662536945</v>
      </c>
      <c r="S54" s="22">
        <f t="shared" si="0"/>
        <v>117.3975328975704</v>
      </c>
      <c r="T54" s="22">
        <f t="shared" si="0"/>
        <v>122.60844679574605</v>
      </c>
      <c r="U54" s="22">
        <f t="shared" si="0"/>
        <v>126.28322122088153</v>
      </c>
      <c r="V54" s="22">
        <f t="shared" si="0"/>
        <v>128.36862798097337</v>
      </c>
      <c r="W54" s="22">
        <f t="shared" si="0"/>
        <v>130.34416649634102</v>
      </c>
      <c r="X54" s="22">
        <f t="shared" si="0"/>
        <v>133.98315275127914</v>
      </c>
      <c r="Y54" s="22">
        <f t="shared" si="0"/>
        <v>138.22771596113188</v>
      </c>
      <c r="Z54" s="22">
        <f t="shared" si="0"/>
        <v>143.10858669550652</v>
      </c>
      <c r="AA54" s="22">
        <f t="shared" si="0"/>
        <v>148.74716335612283</v>
      </c>
      <c r="AB54" s="22">
        <f t="shared" si="0"/>
        <v>152.42989773619803</v>
      </c>
      <c r="AC54" s="22">
        <f t="shared" si="0"/>
        <v>155.51609962500211</v>
      </c>
      <c r="AD54" s="22">
        <f t="shared" si="0"/>
        <v>163.10872964363165</v>
      </c>
      <c r="AE54" s="17"/>
    </row>
    <row r="55" spans="1:33" ht="15" x14ac:dyDescent="0.25">
      <c r="A55" s="7" t="s">
        <v>55</v>
      </c>
      <c r="B55" s="22">
        <f t="shared" si="1"/>
        <v>100</v>
      </c>
      <c r="C55" s="22">
        <f t="shared" si="0"/>
        <v>106.70621856517344</v>
      </c>
      <c r="D55" s="22">
        <f t="shared" si="0"/>
        <v>105.33404926822001</v>
      </c>
      <c r="E55" s="22">
        <f t="shared" si="0"/>
        <v>108.26171728057166</v>
      </c>
      <c r="F55" s="22">
        <f t="shared" si="0"/>
        <v>112.96432182115437</v>
      </c>
      <c r="G55" s="22">
        <f t="shared" si="0"/>
        <v>117.32488850998173</v>
      </c>
      <c r="H55" s="22">
        <f t="shared" si="0"/>
        <v>122.35446361275832</v>
      </c>
      <c r="I55" s="22">
        <f t="shared" si="0"/>
        <v>127.6256256399756</v>
      </c>
      <c r="J55" s="22">
        <f t="shared" si="0"/>
        <v>133.67930744630371</v>
      </c>
      <c r="K55" s="22">
        <f t="shared" si="0"/>
        <v>139.61746816690297</v>
      </c>
      <c r="L55" s="22">
        <f t="shared" si="0"/>
        <v>145.80309310856606</v>
      </c>
      <c r="M55" s="22">
        <f t="shared" si="0"/>
        <v>152.78798206558716</v>
      </c>
      <c r="N55" s="22">
        <f t="shared" si="0"/>
        <v>161.42663752627828</v>
      </c>
      <c r="O55" s="22">
        <f t="shared" si="0"/>
        <v>171.69860727476623</v>
      </c>
      <c r="P55" s="22">
        <f t="shared" si="0"/>
        <v>178.17523875703981</v>
      </c>
      <c r="Q55" s="22">
        <f t="shared" si="0"/>
        <v>176.77487042238945</v>
      </c>
      <c r="R55" s="22">
        <f t="shared" si="0"/>
        <v>173.29106671024516</v>
      </c>
      <c r="S55" s="22">
        <f t="shared" si="0"/>
        <v>169.11452444833733</v>
      </c>
      <c r="T55" s="22">
        <f t="shared" si="0"/>
        <v>169.20504013598202</v>
      </c>
      <c r="U55" s="22">
        <f t="shared" si="0"/>
        <v>170.006444539509</v>
      </c>
      <c r="V55" s="22">
        <f t="shared" si="0"/>
        <v>173.33138202095651</v>
      </c>
      <c r="W55" s="22">
        <f t="shared" si="0"/>
        <v>175.58181061099177</v>
      </c>
      <c r="X55" s="22">
        <f t="shared" si="0"/>
        <v>175.97124618808024</v>
      </c>
      <c r="Y55" s="22">
        <f t="shared" si="0"/>
        <v>178.56593702802365</v>
      </c>
      <c r="Z55" s="22">
        <f t="shared" si="0"/>
        <v>183.97297755190468</v>
      </c>
      <c r="AA55" s="22">
        <f t="shared" si="0"/>
        <v>188.37660535166046</v>
      </c>
      <c r="AB55" s="22">
        <f t="shared" si="0"/>
        <v>190.09209440230597</v>
      </c>
      <c r="AC55" s="22">
        <f t="shared" si="0"/>
        <v>197.60750775690036</v>
      </c>
      <c r="AD55" s="22">
        <f t="shared" si="0"/>
        <v>206.05835792206511</v>
      </c>
      <c r="AE55" s="9" t="s">
        <v>97</v>
      </c>
    </row>
    <row r="56" spans="1:33" s="54" customFormat="1" ht="15" x14ac:dyDescent="0.25">
      <c r="A56" s="56" t="s">
        <v>56</v>
      </c>
      <c r="B56" s="57">
        <f t="shared" si="1"/>
        <v>100</v>
      </c>
      <c r="C56" s="57">
        <f t="shared" si="0"/>
        <v>104.4531304501966</v>
      </c>
      <c r="D56" s="57">
        <f t="shared" si="0"/>
        <v>104.88509549173124</v>
      </c>
      <c r="E56" s="57">
        <f t="shared" si="0"/>
        <v>107.43225422966887</v>
      </c>
      <c r="F56" s="57">
        <f t="shared" si="0"/>
        <v>110.95681265605484</v>
      </c>
      <c r="G56" s="57">
        <f t="shared" si="0"/>
        <v>114.30387391491865</v>
      </c>
      <c r="H56" s="57">
        <f t="shared" si="0"/>
        <v>116.92224009570853</v>
      </c>
      <c r="I56" s="57">
        <f t="shared" si="0"/>
        <v>122.33715724356826</v>
      </c>
      <c r="J56" s="57">
        <f t="shared" si="0"/>
        <v>126.41883946574247</v>
      </c>
      <c r="K56" s="57">
        <f t="shared" si="0"/>
        <v>129.05796382602784</v>
      </c>
      <c r="L56" s="57">
        <f t="shared" si="0"/>
        <v>132.95061035737271</v>
      </c>
      <c r="M56" s="57">
        <f t="shared" si="0"/>
        <v>135.49196805972318</v>
      </c>
      <c r="N56" s="57">
        <f t="shared" si="0"/>
        <v>139.83637829760158</v>
      </c>
      <c r="O56" s="57">
        <f t="shared" si="0"/>
        <v>143.2478162608553</v>
      </c>
      <c r="P56" s="57">
        <f t="shared" si="0"/>
        <v>146.03689109350967</v>
      </c>
      <c r="Q56" s="57">
        <f t="shared" si="0"/>
        <v>148.23049316296144</v>
      </c>
      <c r="R56" s="57">
        <f t="shared" si="0"/>
        <v>150.10537138736541</v>
      </c>
      <c r="S56" s="57">
        <f t="shared" si="0"/>
        <v>151.20126148591021</v>
      </c>
      <c r="T56" s="57">
        <f t="shared" si="0"/>
        <v>152.76844559998156</v>
      </c>
      <c r="U56" s="57">
        <f t="shared" si="0"/>
        <v>153.58588067064744</v>
      </c>
      <c r="V56" s="57">
        <f t="shared" si="0"/>
        <v>154.41950449558678</v>
      </c>
      <c r="W56" s="57">
        <f t="shared" si="0"/>
        <v>155.05274661168252</v>
      </c>
      <c r="X56" s="57">
        <f t="shared" si="0"/>
        <v>157.23227181346539</v>
      </c>
      <c r="Y56" s="57">
        <f t="shared" si="0"/>
        <v>158.32760983120886</v>
      </c>
      <c r="Z56" s="57">
        <f t="shared" si="0"/>
        <v>159.78375350795127</v>
      </c>
      <c r="AA56" s="57">
        <f t="shared" si="0"/>
        <v>169.53825994207347</v>
      </c>
      <c r="AB56" s="57">
        <f t="shared" si="0"/>
        <v>169.86467138659108</v>
      </c>
      <c r="AC56" s="57">
        <f t="shared" si="0"/>
        <v>172.67680654885086</v>
      </c>
      <c r="AD56" s="57">
        <f t="shared" si="0"/>
        <v>180.10720494185733</v>
      </c>
      <c r="AE56" s="58" t="s">
        <v>97</v>
      </c>
    </row>
    <row r="57" spans="1:33" ht="15" x14ac:dyDescent="0.25">
      <c r="A57" s="7" t="s">
        <v>57</v>
      </c>
      <c r="B57" s="22">
        <f t="shared" si="1"/>
        <v>100</v>
      </c>
      <c r="C57" s="22">
        <f t="shared" si="0"/>
        <v>116.32515317737926</v>
      </c>
      <c r="D57" s="22">
        <f t="shared" si="0"/>
        <v>125.0830189680423</v>
      </c>
      <c r="E57" s="22">
        <f t="shared" si="0"/>
        <v>126.81698405365198</v>
      </c>
      <c r="F57" s="22">
        <f t="shared" si="0"/>
        <v>130.63441827123719</v>
      </c>
      <c r="G57" s="22">
        <f t="shared" si="0"/>
        <v>135.52745227385066</v>
      </c>
      <c r="H57" s="22">
        <f t="shared" si="0"/>
        <v>141.20915978383292</v>
      </c>
      <c r="I57" s="22">
        <f t="shared" si="0"/>
        <v>146.2049615604173</v>
      </c>
      <c r="J57" s="22">
        <f t="shared" si="0"/>
        <v>154.01068579802089</v>
      </c>
      <c r="K57" s="22">
        <f t="shared" si="0"/>
        <v>159.85810771336904</v>
      </c>
      <c r="L57" s="22">
        <f t="shared" si="0"/>
        <v>167.11977238666347</v>
      </c>
      <c r="M57" s="22">
        <f t="shared" si="0"/>
        <v>173.8738724374397</v>
      </c>
      <c r="N57" s="22">
        <f t="shared" si="0"/>
        <v>177.38592681668587</v>
      </c>
      <c r="O57" s="22">
        <f t="shared" si="0"/>
        <v>183.52355581125082</v>
      </c>
      <c r="P57" s="22">
        <f t="shared" si="0"/>
        <v>185.95950098107036</v>
      </c>
      <c r="Q57" s="22">
        <f t="shared" si="0"/>
        <v>189.43443300583777</v>
      </c>
      <c r="R57" s="22">
        <f t="shared" si="0"/>
        <v>191.44584224061666</v>
      </c>
      <c r="S57" s="22">
        <f t="shared" si="0"/>
        <v>194.98810226933975</v>
      </c>
      <c r="T57" s="22">
        <f t="shared" si="0"/>
        <v>195.75128705738462</v>
      </c>
      <c r="U57" s="22">
        <f t="shared" si="0"/>
        <v>195.71257337859927</v>
      </c>
      <c r="V57" s="22">
        <f t="shared" si="0"/>
        <v>196.21066024327064</v>
      </c>
      <c r="W57" s="22">
        <f t="shared" si="0"/>
        <v>199.28548443644766</v>
      </c>
      <c r="X57" s="22">
        <f t="shared" si="0"/>
        <v>202.57020181417369</v>
      </c>
      <c r="Y57" s="22">
        <f t="shared" si="0"/>
        <v>205.67832797400882</v>
      </c>
      <c r="Z57" s="22">
        <f t="shared" si="0"/>
        <v>208.41875568174638</v>
      </c>
      <c r="AA57" s="22">
        <f t="shared" si="0"/>
        <v>215.72902012296069</v>
      </c>
      <c r="AB57" s="22">
        <f t="shared" si="0"/>
        <v>218.27223338717414</v>
      </c>
      <c r="AC57" s="22">
        <f t="shared" si="0"/>
        <v>220.79260619569735</v>
      </c>
      <c r="AD57" s="22">
        <f t="shared" si="0"/>
        <v>226.47963753660503</v>
      </c>
      <c r="AE57" s="9" t="s">
        <v>97</v>
      </c>
    </row>
    <row r="58" spans="1:33" ht="15" x14ac:dyDescent="0.25">
      <c r="A58" s="7" t="s">
        <v>58</v>
      </c>
      <c r="B58" s="22">
        <f t="shared" si="1"/>
        <v>100</v>
      </c>
      <c r="C58" s="22">
        <f t="shared" si="0"/>
        <v>99.401361376128818</v>
      </c>
      <c r="D58" s="22">
        <f t="shared" si="0"/>
        <v>98.665841661145379</v>
      </c>
      <c r="E58" s="22">
        <f t="shared" si="0"/>
        <v>101.26929170801331</v>
      </c>
      <c r="F58" s="22">
        <f t="shared" si="0"/>
        <v>105.53742470703307</v>
      </c>
      <c r="G58" s="22">
        <f t="shared" si="0"/>
        <v>109.97909728142197</v>
      </c>
      <c r="H58" s="22">
        <f t="shared" si="0"/>
        <v>116.34026954792694</v>
      </c>
      <c r="I58" s="22">
        <f t="shared" si="0"/>
        <v>123.54892341867132</v>
      </c>
      <c r="J58" s="22">
        <f t="shared" si="0"/>
        <v>128.02376649869692</v>
      </c>
      <c r="K58" s="22">
        <f t="shared" si="0"/>
        <v>130.64526711004382</v>
      </c>
      <c r="L58" s="22">
        <f t="shared" si="0"/>
        <v>132.94388947136969</v>
      </c>
      <c r="M58" s="22">
        <f t="shared" si="0"/>
        <v>136.10377790257519</v>
      </c>
      <c r="N58" s="22">
        <f t="shared" si="0"/>
        <v>139.86520771738893</v>
      </c>
      <c r="O58" s="22">
        <f t="shared" si="0"/>
        <v>145.02633771387053</v>
      </c>
      <c r="P58" s="22">
        <f t="shared" si="0"/>
        <v>149.50363691038356</v>
      </c>
      <c r="Q58" s="22">
        <f t="shared" si="0"/>
        <v>151.14313915864295</v>
      </c>
      <c r="R58" s="22">
        <f t="shared" si="0"/>
        <v>150.37456752609839</v>
      </c>
      <c r="S58" s="22">
        <f t="shared" si="0"/>
        <v>154.19537092867967</v>
      </c>
      <c r="T58" s="22">
        <f t="shared" si="0"/>
        <v>155.69285567455591</v>
      </c>
      <c r="U58" s="22">
        <f t="shared" si="0"/>
        <v>156.44953431741129</v>
      </c>
      <c r="V58" s="22">
        <f t="shared" si="0"/>
        <v>157.12548272979157</v>
      </c>
      <c r="W58" s="22">
        <f t="shared" si="0"/>
        <v>160.66003788194604</v>
      </c>
      <c r="X58" s="22">
        <f t="shared" si="0"/>
        <v>162.69618664369867</v>
      </c>
      <c r="Y58" s="22">
        <f t="shared" si="0"/>
        <v>168.3527143806723</v>
      </c>
      <c r="Z58" s="22">
        <f t="shared" si="0"/>
        <v>173.65965038789349</v>
      </c>
      <c r="AA58" s="22">
        <f t="shared" si="0"/>
        <v>178.3107127275612</v>
      </c>
      <c r="AB58" s="22">
        <f t="shared" si="0"/>
        <v>184.5633605093258</v>
      </c>
      <c r="AC58" s="22">
        <f t="shared" si="0"/>
        <v>191.23411158181821</v>
      </c>
      <c r="AD58" s="22">
        <f t="shared" si="0"/>
        <v>203.37681901952664</v>
      </c>
      <c r="AE58" s="10" t="s">
        <v>97</v>
      </c>
    </row>
    <row r="60" spans="1:33" ht="11.45" customHeight="1" x14ac:dyDescent="0.25">
      <c r="A60" s="23" t="s">
        <v>102</v>
      </c>
    </row>
    <row r="61" spans="1:33" ht="15" x14ac:dyDescent="0.25">
      <c r="A61" s="5" t="s">
        <v>94</v>
      </c>
      <c r="B61" s="4" t="s">
        <v>61</v>
      </c>
      <c r="C61" s="4" t="s">
        <v>62</v>
      </c>
      <c r="D61" s="4" t="s">
        <v>63</v>
      </c>
      <c r="E61" s="4" t="s">
        <v>64</v>
      </c>
      <c r="F61" s="4" t="s">
        <v>65</v>
      </c>
      <c r="G61" s="4" t="s">
        <v>66</v>
      </c>
      <c r="H61" s="4" t="s">
        <v>67</v>
      </c>
      <c r="I61" s="4" t="s">
        <v>68</v>
      </c>
      <c r="J61" s="4" t="s">
        <v>69</v>
      </c>
      <c r="K61" s="4" t="s">
        <v>70</v>
      </c>
      <c r="L61" s="4" t="s">
        <v>71</v>
      </c>
      <c r="M61" s="4" t="s">
        <v>72</v>
      </c>
      <c r="N61" s="4" t="s">
        <v>73</v>
      </c>
      <c r="O61" s="4" t="s">
        <v>74</v>
      </c>
      <c r="P61" s="4" t="s">
        <v>75</v>
      </c>
      <c r="Q61" s="4" t="s">
        <v>76</v>
      </c>
      <c r="R61" s="4" t="s">
        <v>77</v>
      </c>
      <c r="S61" s="4" t="s">
        <v>78</v>
      </c>
      <c r="T61" s="4" t="s">
        <v>79</v>
      </c>
      <c r="U61" s="4" t="s">
        <v>80</v>
      </c>
      <c r="V61" s="4" t="s">
        <v>81</v>
      </c>
      <c r="W61" s="4" t="s">
        <v>82</v>
      </c>
      <c r="X61" s="4" t="s">
        <v>83</v>
      </c>
      <c r="Y61" s="4" t="s">
        <v>84</v>
      </c>
      <c r="Z61" s="4" t="s">
        <v>85</v>
      </c>
      <c r="AA61" s="4" t="s">
        <v>86</v>
      </c>
      <c r="AB61" s="4" t="s">
        <v>87</v>
      </c>
      <c r="AC61" s="4" t="s">
        <v>88</v>
      </c>
      <c r="AD61" s="4" t="s">
        <v>89</v>
      </c>
      <c r="AE61" s="24" t="s">
        <v>109</v>
      </c>
      <c r="AF61" s="55" t="s">
        <v>110</v>
      </c>
      <c r="AG61" s="55" t="s">
        <v>111</v>
      </c>
    </row>
    <row r="62" spans="1:33" ht="11.45" customHeight="1" x14ac:dyDescent="0.25">
      <c r="A62" s="7" t="s">
        <v>52</v>
      </c>
      <c r="B62" s="24">
        <f>B52/'industrie manu'!B52*100</f>
        <v>100</v>
      </c>
      <c r="C62" s="24">
        <f>C52/'industrie manu'!C52*100</f>
        <v>101.75323612198306</v>
      </c>
      <c r="D62" s="24">
        <f>D52/'industrie manu'!D52*100</f>
        <v>103.42036002189126</v>
      </c>
      <c r="E62" s="24">
        <f>E52/'industrie manu'!E52*100</f>
        <v>103.98113329166303</v>
      </c>
      <c r="F62" s="24">
        <f>F52/'industrie manu'!F52*100</f>
        <v>107.4510674346097</v>
      </c>
      <c r="G62" s="24">
        <f>G52/'industrie manu'!G52*100</f>
        <v>109.87201979024897</v>
      </c>
      <c r="H62" s="24">
        <f>H52/'industrie manu'!H52*100</f>
        <v>112.30024763494244</v>
      </c>
      <c r="I62" s="24">
        <f>I52/'industrie manu'!I52*100</f>
        <v>115.74096841446706</v>
      </c>
      <c r="J62" s="24">
        <f>J52/'industrie manu'!J52*100</f>
        <v>120.41746289980293</v>
      </c>
      <c r="K62" s="24">
        <f>K52/'industrie manu'!K52*100</f>
        <v>123.59219614630514</v>
      </c>
      <c r="L62" s="24">
        <f>L52/'industrie manu'!L52*100</f>
        <v>126.95755310670572</v>
      </c>
      <c r="M62" s="24">
        <f>M52/'industrie manu'!M52*100</f>
        <v>131.26624922635852</v>
      </c>
      <c r="N62" s="24">
        <f>N52/'industrie manu'!N52*100</f>
        <v>132.45578426147929</v>
      </c>
      <c r="O62" s="24">
        <f>O52/'industrie manu'!O52*100</f>
        <v>135.4026555727213</v>
      </c>
      <c r="P62" s="24">
        <f>P52/'industrie manu'!P52*100</f>
        <v>135.59173854809171</v>
      </c>
      <c r="Q62" s="24">
        <f>Q52/'industrie manu'!Q52*100</f>
        <v>139.89016550365804</v>
      </c>
      <c r="R62" s="24">
        <f>R52/'industrie manu'!R52*100</f>
        <v>140.58760225383961</v>
      </c>
      <c r="S62" s="24">
        <f>S52/'industrie manu'!S52*100</f>
        <v>140.27693267807052</v>
      </c>
      <c r="T62" s="24">
        <f>T52/'industrie manu'!T52*100</f>
        <v>141.86463482600232</v>
      </c>
      <c r="U62" s="24">
        <f>U52/'industrie manu'!U52*100</f>
        <v>142.73453262155027</v>
      </c>
      <c r="V62" s="24">
        <f>V52/'industrie manu'!V52*100</f>
        <v>139.24453315384514</v>
      </c>
      <c r="W62" s="24">
        <f>W52/'industrie manu'!W52*100</f>
        <v>140.35351768142442</v>
      </c>
      <c r="X62" s="24">
        <f>X52/'industrie manu'!X52*100</f>
        <v>143.60778327101193</v>
      </c>
      <c r="Y62" s="24">
        <f>Y52/'industrie manu'!Y52*100</f>
        <v>146.24449352644498</v>
      </c>
      <c r="Z62" s="24">
        <f>Z52/'industrie manu'!Z52*100</f>
        <v>147.80143543406967</v>
      </c>
      <c r="AA62" s="24">
        <f>AA52/'industrie manu'!AA52*100</f>
        <v>152.23812242038775</v>
      </c>
      <c r="AB62" s="24">
        <f>AB52/'industrie manu'!AB52*100</f>
        <v>154.9243605515498</v>
      </c>
      <c r="AC62" s="24">
        <f>AC52/'industrie manu'!AC52*100</f>
        <v>150.31121422915655</v>
      </c>
      <c r="AD62" s="24">
        <f>AD52/'industrie manu'!AD52*100</f>
        <v>148.38445529229602</v>
      </c>
      <c r="AE62" s="54">
        <f t="shared" ref="AE62:AE63" si="2">(AD62/B62)^(1/28)*100-100</f>
        <v>1.4193947705253009</v>
      </c>
      <c r="AF62" s="54">
        <f>(AD62/Q62)^(1/13)*100-100</f>
        <v>0.45448345715838911</v>
      </c>
      <c r="AG62" s="54">
        <f>(Q62/B62)^(1/15)*100-100</f>
        <v>2.2631451681182284</v>
      </c>
    </row>
    <row r="63" spans="1:33" ht="11.45" customHeight="1" x14ac:dyDescent="0.25">
      <c r="A63" s="7" t="s">
        <v>53</v>
      </c>
      <c r="B63" s="24">
        <f>B53/'industrie manu'!B53*100</f>
        <v>100</v>
      </c>
      <c r="C63" s="24">
        <f>C53/'industrie manu'!C53*100</f>
        <v>103.17590558396115</v>
      </c>
      <c r="D63" s="24">
        <f>D53/'industrie manu'!D53*100</f>
        <v>105.02396542979602</v>
      </c>
      <c r="E63" s="24">
        <f>E53/'industrie manu'!E53*100</f>
        <v>107.37716576176464</v>
      </c>
      <c r="F63" s="24">
        <f>F53/'industrie manu'!F53*100</f>
        <v>112.23697153771029</v>
      </c>
      <c r="G63" s="24">
        <f>G53/'industrie manu'!G53*100</f>
        <v>112.55345830947083</v>
      </c>
      <c r="H63" s="24">
        <f>H53/'industrie manu'!H53*100</f>
        <v>117.09096473558236</v>
      </c>
      <c r="I63" s="24">
        <f>I53/'industrie manu'!I53*100</f>
        <v>119.90581590048346</v>
      </c>
      <c r="J63" s="24">
        <f>J53/'industrie manu'!J53*100</f>
        <v>123.34902430680381</v>
      </c>
      <c r="K63" s="24">
        <f>K53/'industrie manu'!K53*100</f>
        <v>125.3720141886651</v>
      </c>
      <c r="L63" s="24">
        <f>L53/'industrie manu'!L53*100</f>
        <v>129.49991888204883</v>
      </c>
      <c r="M63" s="24">
        <f>M53/'industrie manu'!M53*100</f>
        <v>132.24777843940703</v>
      </c>
      <c r="N63" s="24">
        <f>N53/'industrie manu'!N53*100</f>
        <v>136.52682690525643</v>
      </c>
      <c r="O63" s="24">
        <f>O53/'industrie manu'!O53*100</f>
        <v>145.0432641924026</v>
      </c>
      <c r="P63" s="24">
        <f>P53/'industrie manu'!P53*100</f>
        <v>152.81579088574796</v>
      </c>
      <c r="Q63" s="24">
        <f>Q53/'industrie manu'!Q53*100</f>
        <v>151.25597484873344</v>
      </c>
      <c r="R63" s="24">
        <f>R53/'industrie manu'!R53*100</f>
        <v>152.31911779734787</v>
      </c>
      <c r="S63" s="24">
        <f>S53/'industrie manu'!S53*100</f>
        <v>153.24433253498239</v>
      </c>
      <c r="T63" s="24">
        <f>T53/'industrie manu'!T53*100</f>
        <v>156.97385784168648</v>
      </c>
      <c r="U63" s="24">
        <f>U53/'industrie manu'!U53*100</f>
        <v>157.54914117346067</v>
      </c>
      <c r="V63" s="24">
        <f>V53/'industrie manu'!V53*100</f>
        <v>158.40029393218035</v>
      </c>
      <c r="W63" s="24">
        <f>W53/'industrie manu'!W53*100</f>
        <v>156.52677393535305</v>
      </c>
      <c r="X63" s="24">
        <f>X53/'industrie manu'!X53*100</f>
        <v>156.54596647967108</v>
      </c>
      <c r="Y63" s="24">
        <f>Y53/'industrie manu'!Y53*100</f>
        <v>157.45066079876537</v>
      </c>
      <c r="Z63" s="24">
        <f>Z53/'industrie manu'!Z53*100</f>
        <v>157.91347905532919</v>
      </c>
      <c r="AA63" s="24">
        <f>AA53/'industrie manu'!AA53*100</f>
        <v>161.45651149595187</v>
      </c>
      <c r="AB63" s="24">
        <f>AB53/'industrie manu'!AB53*100</f>
        <v>160.33104397317337</v>
      </c>
      <c r="AC63" s="24">
        <f>AC53/'industrie manu'!AC53*100</f>
        <v>148.86292799053328</v>
      </c>
      <c r="AD63" s="24">
        <f>AD53/'industrie manu'!AD53*100</f>
        <v>158.91528364529924</v>
      </c>
      <c r="AE63" s="54">
        <f t="shared" si="2"/>
        <v>1.6680486613553285</v>
      </c>
      <c r="AF63" s="54">
        <f t="shared" ref="AF63:AF68" si="3">(AD63/Q63)^(1/13)*100-100</f>
        <v>0.38070479825059067</v>
      </c>
      <c r="AG63" s="54">
        <f t="shared" ref="AG63:AG68" si="4">(Q63/B63)^(1/15)*100-100</f>
        <v>2.797093595739625</v>
      </c>
    </row>
    <row r="64" spans="1:33" ht="11.45" customHeight="1" x14ac:dyDescent="0.25">
      <c r="A64" s="7" t="s">
        <v>54</v>
      </c>
      <c r="B64" s="24">
        <f>B54/'industrie manu'!B54*100</f>
        <v>100</v>
      </c>
      <c r="C64" s="24">
        <f>C54/'industrie manu'!C54*100</f>
        <v>99.466888965449257</v>
      </c>
      <c r="D64" s="24">
        <f>D54/'industrie manu'!D54*100</f>
        <v>100.32582327852563</v>
      </c>
      <c r="E64" s="24">
        <f>E54/'industrie manu'!E54*100</f>
        <v>98.274793998932452</v>
      </c>
      <c r="F64" s="24">
        <f>F54/'industrie manu'!F54*100</f>
        <v>99.382806040402954</v>
      </c>
      <c r="G64" s="24">
        <f>G54/'industrie manu'!G54*100</f>
        <v>101.2043249848462</v>
      </c>
      <c r="H64" s="24">
        <f>H54/'industrie manu'!H54*100</f>
        <v>102.79741018765469</v>
      </c>
      <c r="I64" s="24">
        <f>I54/'industrie manu'!I54*100</f>
        <v>103.9945862528713</v>
      </c>
      <c r="J64" s="24">
        <f>J54/'industrie manu'!J54*100</f>
        <v>105.03249353550595</v>
      </c>
      <c r="K64" s="24">
        <f>K54/'industrie manu'!K54*100</f>
        <v>107.05192406018699</v>
      </c>
      <c r="L64" s="24">
        <f>L54/'industrie manu'!L54*100</f>
        <v>108.23833324748013</v>
      </c>
      <c r="M64" s="24">
        <f>M54/'industrie manu'!M54*100</f>
        <v>110.93428386511452</v>
      </c>
      <c r="N64" s="24">
        <f>N54/'industrie manu'!N54*100</f>
        <v>109.99893100003459</v>
      </c>
      <c r="O64" s="24">
        <f>O54/'industrie manu'!O54*100</f>
        <v>109.94267983234458</v>
      </c>
      <c r="P64" s="24">
        <f>P54/'industrie manu'!P54*100</f>
        <v>106.7373901386929</v>
      </c>
      <c r="Q64" s="24">
        <f>Q54/'industrie manu'!Q54*100</f>
        <v>110.35738585880053</v>
      </c>
      <c r="R64" s="24">
        <f>R54/'industrie manu'!R54*100</f>
        <v>112.33617399522716</v>
      </c>
      <c r="S64" s="24">
        <f>S54/'industrie manu'!S54*100</f>
        <v>111.69130672670985</v>
      </c>
      <c r="T64" s="24">
        <f>T54/'industrie manu'!T54*100</f>
        <v>115.4974481941404</v>
      </c>
      <c r="U64" s="24">
        <f>U54/'industrie manu'!U54*100</f>
        <v>118.47596782592484</v>
      </c>
      <c r="V64" s="24">
        <f>V54/'industrie manu'!V54*100</f>
        <v>117.45360312162451</v>
      </c>
      <c r="W64" s="24">
        <f>W54/'industrie manu'!W54*100</f>
        <v>118.08791468809834</v>
      </c>
      <c r="X64" s="24">
        <f>X54/'industrie manu'!X54*100</f>
        <v>122.15581904700889</v>
      </c>
      <c r="Y64" s="24">
        <f>Y54/'industrie manu'!Y54*100</f>
        <v>125.73093496917542</v>
      </c>
      <c r="Z64" s="24">
        <f>Z54/'industrie manu'!Z54*100</f>
        <v>127.76903362052624</v>
      </c>
      <c r="AA64" s="24">
        <f>AA54/'industrie manu'!AA54*100</f>
        <v>130.15538296461381</v>
      </c>
      <c r="AB64" s="24">
        <f>AB54/'industrie manu'!AB54*100</f>
        <v>135.60378348366194</v>
      </c>
      <c r="AC64" s="24">
        <f>AC54/'industrie manu'!AC54*100</f>
        <v>132.41303060774646</v>
      </c>
      <c r="AD64" s="24">
        <f>AD54/'industrie manu'!AD54*100</f>
        <v>130.52207262017339</v>
      </c>
      <c r="AE64" s="54">
        <f>(AD64/B64)^(1/28)*100-100</f>
        <v>0.95586868158213179</v>
      </c>
      <c r="AF64" s="54">
        <f t="shared" si="3"/>
        <v>1.2992781323531517</v>
      </c>
      <c r="AG64" s="54">
        <f t="shared" si="4"/>
        <v>0.65918898753287181</v>
      </c>
    </row>
    <row r="65" spans="1:33" ht="11.45" customHeight="1" x14ac:dyDescent="0.25">
      <c r="A65" s="7" t="s">
        <v>55</v>
      </c>
      <c r="B65" s="24">
        <f>B55/'industrie manu'!B55*100</f>
        <v>100</v>
      </c>
      <c r="C65" s="24">
        <f>C55/'industrie manu'!C55*100</f>
        <v>101.31147278911656</v>
      </c>
      <c r="D65" s="24">
        <f>D55/'industrie manu'!D55*100</f>
        <v>101.35348230160446</v>
      </c>
      <c r="E65" s="24">
        <f>E55/'industrie manu'!E55*100</f>
        <v>104.02483934564937</v>
      </c>
      <c r="F65" s="24">
        <f>F55/'industrie manu'!F55*100</f>
        <v>107.72085020341289</v>
      </c>
      <c r="G65" s="24">
        <f>G55/'industrie manu'!G55*100</f>
        <v>108.2682227728361</v>
      </c>
      <c r="H65" s="24">
        <f>H55/'industrie manu'!H55*100</f>
        <v>110.54618671036185</v>
      </c>
      <c r="I65" s="24">
        <f>I55/'industrie manu'!I55*100</f>
        <v>112.19391603487334</v>
      </c>
      <c r="J65" s="24">
        <f>J55/'industrie manu'!J55*100</f>
        <v>115.41611638386766</v>
      </c>
      <c r="K65" s="24">
        <f>K55/'industrie manu'!K55*100</f>
        <v>117.24352480254494</v>
      </c>
      <c r="L65" s="24">
        <f>L55/'industrie manu'!L55*100</f>
        <v>118.71337156264036</v>
      </c>
      <c r="M65" s="24">
        <f>M55/'industrie manu'!M55*100</f>
        <v>120.84655621635333</v>
      </c>
      <c r="N65" s="24">
        <f>N55/'industrie manu'!N55*100</f>
        <v>124.11976945268404</v>
      </c>
      <c r="O65" s="24">
        <f>O55/'industrie manu'!O55*100</f>
        <v>126.35499983153227</v>
      </c>
      <c r="P65" s="24">
        <f>P55/'industrie manu'!P55*100</f>
        <v>131.74316257575117</v>
      </c>
      <c r="Q65" s="24">
        <f>Q55/'industrie manu'!Q55*100</f>
        <v>131.71160560472313</v>
      </c>
      <c r="R65" s="24">
        <f>R55/'industrie manu'!R55*100</f>
        <v>127.58416478205683</v>
      </c>
      <c r="S65" s="24">
        <f>S55/'industrie manu'!S55*100</f>
        <v>125.45323184028095</v>
      </c>
      <c r="T65" s="24">
        <f>T55/'industrie manu'!T55*100</f>
        <v>124.55661947742243</v>
      </c>
      <c r="U65" s="24">
        <f>U55/'industrie manu'!U55*100</f>
        <v>124.7213199520282</v>
      </c>
      <c r="V65" s="24">
        <f>V55/'industrie manu'!V55*100</f>
        <v>127.51405461094254</v>
      </c>
      <c r="W65" s="24">
        <f>W55/'industrie manu'!W55*100</f>
        <v>127.83169397735938</v>
      </c>
      <c r="X65" s="24">
        <f>X55/'industrie manu'!X55*100</f>
        <v>129.41348700570651</v>
      </c>
      <c r="Y65" s="24">
        <f>Y55/'industrie manu'!Y55*100</f>
        <v>129.10094152877386</v>
      </c>
      <c r="Z65" s="24">
        <f>Z55/'industrie manu'!Z55*100</f>
        <v>130.52866210174651</v>
      </c>
      <c r="AA65" s="24">
        <f>AA55/'industrie manu'!AA55*100</f>
        <v>125.58363766243903</v>
      </c>
      <c r="AB65" s="24">
        <f>AB55/'industrie manu'!AB55*100</f>
        <v>127.21755569867317</v>
      </c>
      <c r="AC65" s="24">
        <f>AC55/'industrie manu'!AC55*100</f>
        <v>129.63429037257669</v>
      </c>
      <c r="AD65" s="24">
        <f>AD55/'industrie manu'!AD55*100</f>
        <v>127.52849314065848</v>
      </c>
      <c r="AE65" s="54">
        <f t="shared" ref="AE65:AE68" si="5">(AD65/B65)^(1/28)*100-100</f>
        <v>0.87224504193596886</v>
      </c>
      <c r="AF65" s="54">
        <f t="shared" si="3"/>
        <v>-0.24796061580660478</v>
      </c>
      <c r="AG65" s="54">
        <f t="shared" si="4"/>
        <v>1.85326054318476</v>
      </c>
    </row>
    <row r="66" spans="1:33" s="54" customFormat="1" ht="11.45" customHeight="1" x14ac:dyDescent="0.25">
      <c r="A66" s="56" t="s">
        <v>56</v>
      </c>
      <c r="B66" s="53">
        <f>B56/'industrie manu'!B56*100</f>
        <v>100</v>
      </c>
      <c r="C66" s="53">
        <f>C56/'industrie manu'!C56*100</f>
        <v>105.39387130430976</v>
      </c>
      <c r="D66" s="53">
        <f>D56/'industrie manu'!D56*100</f>
        <v>107.39160101240969</v>
      </c>
      <c r="E66" s="53">
        <f>E56/'industrie manu'!E56*100</f>
        <v>110.71135494551257</v>
      </c>
      <c r="F66" s="53">
        <f>F56/'industrie manu'!F56*100</f>
        <v>115.51266963598303</v>
      </c>
      <c r="G66" s="53">
        <f>G56/'industrie manu'!G56*100</f>
        <v>117.95616363657722</v>
      </c>
      <c r="H66" s="53">
        <f>H56/'industrie manu'!H56*100</f>
        <v>121.26835044754512</v>
      </c>
      <c r="I66" s="53">
        <f>I56/'industrie manu'!I56*100</f>
        <v>126.75318991197064</v>
      </c>
      <c r="J66" s="53">
        <f>J56/'industrie manu'!J56*100</f>
        <v>135.11410518016592</v>
      </c>
      <c r="K66" s="53">
        <f>K56/'industrie manu'!K56*100</f>
        <v>139.76651050584837</v>
      </c>
      <c r="L66" s="53">
        <f>L56/'industrie manu'!L56*100</f>
        <v>145.8972896476503</v>
      </c>
      <c r="M66" s="53">
        <f>M56/'industrie manu'!M56*100</f>
        <v>152.05519207412632</v>
      </c>
      <c r="N66" s="53">
        <f>N56/'industrie manu'!N56*100</f>
        <v>153.66814008095207</v>
      </c>
      <c r="O66" s="53">
        <f>O56/'industrie manu'!O56*100</f>
        <v>155.52797434424232</v>
      </c>
      <c r="P66" s="53">
        <f>P56/'industrie manu'!P56*100</f>
        <v>160.13740798642311</v>
      </c>
      <c r="Q66" s="53">
        <f>Q56/'industrie manu'!Q56*100</f>
        <v>165.04799739851842</v>
      </c>
      <c r="R66" s="53">
        <f>R56/'industrie manu'!R56*100</f>
        <v>167.3861111536016</v>
      </c>
      <c r="S66" s="53">
        <f>S56/'industrie manu'!S56*100</f>
        <v>166.28311726982585</v>
      </c>
      <c r="T66" s="53">
        <f>T56/'industrie manu'!T56*100</f>
        <v>165.78130484739813</v>
      </c>
      <c r="U66" s="53">
        <f>U56/'industrie manu'!U56*100</f>
        <v>167.5832447893211</v>
      </c>
      <c r="V66" s="53">
        <f>V56/'industrie manu'!V56*100</f>
        <v>163.21299895143099</v>
      </c>
      <c r="W66" s="53">
        <f>W56/'industrie manu'!W56*100</f>
        <v>164.85919523000564</v>
      </c>
      <c r="X66" s="53">
        <f>X56/'industrie manu'!X56*100</f>
        <v>168.68461745015705</v>
      </c>
      <c r="Y66" s="53">
        <f>Y56/'industrie manu'!Y56*100</f>
        <v>170.45365342940616</v>
      </c>
      <c r="Z66" s="53">
        <f>Z56/'industrie manu'!Z56*100</f>
        <v>169.37242517614607</v>
      </c>
      <c r="AA66" s="53">
        <f>AA56/'industrie manu'!AA56*100</f>
        <v>184.1101602316559</v>
      </c>
      <c r="AB66" s="53">
        <f>AB56/'industrie manu'!AB56*100</f>
        <v>188.27484173346411</v>
      </c>
      <c r="AC66" s="53">
        <f>AC56/'industrie manu'!AC56*100</f>
        <v>170.04287390963719</v>
      </c>
      <c r="AD66" s="53">
        <f>AD56/'industrie manu'!AD56*100</f>
        <v>167.18288056715525</v>
      </c>
      <c r="AE66" s="54">
        <f t="shared" si="5"/>
        <v>1.8523692524197628</v>
      </c>
      <c r="AF66" s="59">
        <f t="shared" si="3"/>
        <v>9.8910280389375771E-2</v>
      </c>
      <c r="AG66" s="59">
        <f t="shared" si="4"/>
        <v>3.3968601180867068</v>
      </c>
    </row>
    <row r="67" spans="1:33" ht="11.45" customHeight="1" x14ac:dyDescent="0.25">
      <c r="A67" s="7" t="s">
        <v>57</v>
      </c>
      <c r="B67" s="24">
        <f>B57/'industrie manu'!B57*100</f>
        <v>100</v>
      </c>
      <c r="C67" s="24">
        <f>C57/'industrie manu'!C57*100</f>
        <v>102.53596463987094</v>
      </c>
      <c r="D67" s="24">
        <f>D57/'industrie manu'!D57*100</f>
        <v>106.23129853119468</v>
      </c>
      <c r="E67" s="24">
        <f>E57/'industrie manu'!E57*100</f>
        <v>106.09269728098218</v>
      </c>
      <c r="F67" s="24">
        <f>F57/'industrie manu'!F57*100</f>
        <v>108.56909899950035</v>
      </c>
      <c r="G67" s="24">
        <f>G57/'industrie manu'!G57*100</f>
        <v>111.52639219062186</v>
      </c>
      <c r="H67" s="24">
        <f>H57/'industrie manu'!H57*100</f>
        <v>113.28157231555799</v>
      </c>
      <c r="I67" s="24">
        <f>I57/'industrie manu'!I57*100</f>
        <v>115.23467557226877</v>
      </c>
      <c r="J67" s="24">
        <f>J57/'industrie manu'!J57*100</f>
        <v>119.65409575943535</v>
      </c>
      <c r="K67" s="24">
        <f>K57/'industrie manu'!K57*100</f>
        <v>123.07179629557696</v>
      </c>
      <c r="L67" s="24">
        <f>L57/'industrie manu'!L57*100</f>
        <v>128.22566378372082</v>
      </c>
      <c r="M67" s="24">
        <f>M57/'industrie manu'!M57*100</f>
        <v>133.99654715248519</v>
      </c>
      <c r="N67" s="24">
        <f>N57/'industrie manu'!N57*100</f>
        <v>132.42551612000108</v>
      </c>
      <c r="O67" s="24">
        <f>O57/'industrie manu'!O57*100</f>
        <v>134.70943799061416</v>
      </c>
      <c r="P67" s="24">
        <f>P57/'industrie manu'!P57*100</f>
        <v>130.1870021901052</v>
      </c>
      <c r="Q67" s="24">
        <f>Q57/'industrie manu'!Q57*100</f>
        <v>137.55200090822731</v>
      </c>
      <c r="R67" s="24">
        <f>R57/'industrie manu'!R57*100</f>
        <v>138.67668361747229</v>
      </c>
      <c r="S67" s="24">
        <f>S57/'industrie manu'!S57*100</f>
        <v>141.4124938309875</v>
      </c>
      <c r="T67" s="24">
        <f>T57/'industrie manu'!T57*100</f>
        <v>141.57661215690629</v>
      </c>
      <c r="U67" s="24">
        <f>U57/'industrie manu'!U57*100</f>
        <v>139.23060598526237</v>
      </c>
      <c r="V67" s="24">
        <f>V57/'industrie manu'!V57*100</f>
        <v>136.5186340564201</v>
      </c>
      <c r="W67" s="24">
        <f>W57/'industrie manu'!W57*100</f>
        <v>134.2342642252402</v>
      </c>
      <c r="X67" s="24">
        <f>X57/'industrie manu'!X57*100</f>
        <v>136.81163402954473</v>
      </c>
      <c r="Y67" s="24">
        <f>Y57/'industrie manu'!Y57*100</f>
        <v>136.50357814344071</v>
      </c>
      <c r="Z67" s="24">
        <f>Z57/'industrie manu'!Z57*100</f>
        <v>137.84999228092843</v>
      </c>
      <c r="AA67" s="24">
        <f>AA57/'industrie manu'!AA57*100</f>
        <v>136.00265000224047</v>
      </c>
      <c r="AB67" s="24">
        <f>AB57/'industrie manu'!AB57*100</f>
        <v>135.87765441785629</v>
      </c>
      <c r="AC67" s="24">
        <f>AC57/'industrie manu'!AC57*100</f>
        <v>130.7696439897386</v>
      </c>
      <c r="AD67" s="24">
        <f>AD57/'industrie manu'!AD57*100</f>
        <v>124.20711721846283</v>
      </c>
      <c r="AE67" s="54">
        <f t="shared" si="5"/>
        <v>0.77722010469412339</v>
      </c>
      <c r="AF67" s="54">
        <f t="shared" si="3"/>
        <v>-0.78193884047634299</v>
      </c>
      <c r="AG67" s="54">
        <f t="shared" si="4"/>
        <v>2.1482962810102322</v>
      </c>
    </row>
    <row r="68" spans="1:33" ht="11.45" customHeight="1" x14ac:dyDescent="0.25">
      <c r="A68" s="7" t="s">
        <v>58</v>
      </c>
      <c r="B68" s="24">
        <f>B58/'industrie manu'!B58*100</f>
        <v>100</v>
      </c>
      <c r="C68" s="24">
        <f>C58/'industrie manu'!C58*100</f>
        <v>103.22444816495589</v>
      </c>
      <c r="D68" s="24">
        <f>D58/'industrie manu'!D58*100</f>
        <v>104.65181173946483</v>
      </c>
      <c r="E68" s="24">
        <f>E58/'industrie manu'!E58*100</f>
        <v>106.13740993056066</v>
      </c>
      <c r="F68" s="24">
        <f>F58/'industrie manu'!F58*100</f>
        <v>112.18100818724015</v>
      </c>
      <c r="G68" s="24">
        <f>G58/'industrie manu'!G58*100</f>
        <v>117.12390017708745</v>
      </c>
      <c r="H68" s="24">
        <f>H58/'industrie manu'!H58*100</f>
        <v>120.91773780041575</v>
      </c>
      <c r="I68" s="24">
        <f>I58/'industrie manu'!I58*100</f>
        <v>128.80667251195612</v>
      </c>
      <c r="J68" s="24">
        <f>J58/'industrie manu'!J58*100</f>
        <v>133.4154161294129</v>
      </c>
      <c r="K68" s="24">
        <f>K58/'industrie manu'!K58*100</f>
        <v>136.14287902249015</v>
      </c>
      <c r="L68" s="24">
        <f>L58/'industrie manu'!L58*100</f>
        <v>137.14904181517232</v>
      </c>
      <c r="M68" s="24">
        <f>M58/'industrie manu'!M58*100</f>
        <v>139.97307655592076</v>
      </c>
      <c r="N68" s="24">
        <f>N58/'industrie manu'!N58*100</f>
        <v>142.46856380234729</v>
      </c>
      <c r="O68" s="24">
        <f>O58/'industrie manu'!O58*100</f>
        <v>147.25127378153113</v>
      </c>
      <c r="P68" s="24">
        <f>P58/'industrie manu'!P58*100</f>
        <v>153.80511164318912</v>
      </c>
      <c r="Q68" s="24">
        <f>Q58/'industrie manu'!Q58*100</f>
        <v>160.18589095844115</v>
      </c>
      <c r="R68" s="24">
        <f>R58/'industrie manu'!R58*100</f>
        <v>158.76539807927355</v>
      </c>
      <c r="S68" s="24">
        <f>S58/'industrie manu'!S58*100</f>
        <v>162.12564973795347</v>
      </c>
      <c r="T68" s="24">
        <f>T58/'industrie manu'!T58*100</f>
        <v>168.05945513225669</v>
      </c>
      <c r="U68" s="24">
        <f>U58/'industrie manu'!U58*100</f>
        <v>168.86848674479745</v>
      </c>
      <c r="V68" s="24">
        <f>V58/'industrie manu'!V58*100</f>
        <v>158.61548473676871</v>
      </c>
      <c r="W68" s="24">
        <f>W58/'industrie manu'!W58*100</f>
        <v>160.03173904096363</v>
      </c>
      <c r="X68" s="24">
        <f>X58/'industrie manu'!X58*100</f>
        <v>161.859435611366</v>
      </c>
      <c r="Y68" s="24">
        <f>Y58/'industrie manu'!Y58*100</f>
        <v>165.76659597756307</v>
      </c>
      <c r="Z68" s="24">
        <f>Z58/'industrie manu'!Z58*100</f>
        <v>167.83199896150305</v>
      </c>
      <c r="AA68" s="24">
        <f>AA58/'industrie manu'!AA58*100</f>
        <v>170.88743839388147</v>
      </c>
      <c r="AB68" s="24">
        <f>AB58/'industrie manu'!AB58*100</f>
        <v>175.71947252267691</v>
      </c>
      <c r="AC68" s="24">
        <f>AC58/'industrie manu'!AC58*100</f>
        <v>178.08523633164509</v>
      </c>
      <c r="AD68" s="24">
        <f>AD58/'industrie manu'!AD58*100</f>
        <v>166.74573646202029</v>
      </c>
      <c r="AE68" s="54">
        <f t="shared" si="5"/>
        <v>1.8428458084465547</v>
      </c>
      <c r="AF68" s="59">
        <f t="shared" si="3"/>
        <v>0.30920904252585046</v>
      </c>
      <c r="AG68" s="59">
        <f t="shared" si="4"/>
        <v>3.1909515967991666</v>
      </c>
    </row>
    <row r="70" spans="1:33" ht="11.45" customHeight="1" x14ac:dyDescent="0.25">
      <c r="A70" s="24" t="s">
        <v>94</v>
      </c>
      <c r="B70" s="24" t="s">
        <v>61</v>
      </c>
      <c r="C70" s="24" t="s">
        <v>62</v>
      </c>
      <c r="D70" s="24" t="s">
        <v>63</v>
      </c>
      <c r="E70" s="24" t="s">
        <v>64</v>
      </c>
      <c r="F70" s="24" t="s">
        <v>65</v>
      </c>
      <c r="G70" s="24" t="s">
        <v>66</v>
      </c>
      <c r="H70" s="24" t="s">
        <v>67</v>
      </c>
      <c r="I70" s="24" t="s">
        <v>68</v>
      </c>
      <c r="J70" s="24" t="s">
        <v>69</v>
      </c>
      <c r="K70" s="24" t="s">
        <v>70</v>
      </c>
      <c r="L70" s="24" t="s">
        <v>71</v>
      </c>
      <c r="M70" s="24" t="s">
        <v>72</v>
      </c>
      <c r="N70" s="24" t="s">
        <v>73</v>
      </c>
      <c r="O70" s="24" t="s">
        <v>74</v>
      </c>
      <c r="P70" s="24" t="s">
        <v>75</v>
      </c>
      <c r="Q70" s="24" t="s">
        <v>76</v>
      </c>
      <c r="R70" s="24" t="s">
        <v>77</v>
      </c>
      <c r="S70" s="24" t="s">
        <v>78</v>
      </c>
      <c r="T70" s="24" t="s">
        <v>79</v>
      </c>
      <c r="U70" s="24" t="s">
        <v>80</v>
      </c>
      <c r="V70" s="24" t="s">
        <v>81</v>
      </c>
      <c r="W70" s="24" t="s">
        <v>82</v>
      </c>
      <c r="X70" s="24" t="s">
        <v>83</v>
      </c>
      <c r="Y70" s="24" t="s">
        <v>84</v>
      </c>
      <c r="Z70" s="24" t="s">
        <v>85</v>
      </c>
      <c r="AA70" s="24" t="s">
        <v>86</v>
      </c>
      <c r="AB70" s="24" t="s">
        <v>87</v>
      </c>
      <c r="AC70" s="24" t="s">
        <v>88</v>
      </c>
      <c r="AD70" s="24" t="s">
        <v>89</v>
      </c>
    </row>
    <row r="71" spans="1:33" ht="11.45" customHeight="1" x14ac:dyDescent="0.25">
      <c r="A71" s="24" t="s">
        <v>56</v>
      </c>
      <c r="B71" s="24">
        <v>100</v>
      </c>
      <c r="C71" s="24">
        <v>105.39387130430976</v>
      </c>
      <c r="D71" s="24">
        <v>107.39160101240969</v>
      </c>
      <c r="E71" s="24">
        <v>110.71135494551257</v>
      </c>
      <c r="F71" s="24">
        <v>115.51266963598303</v>
      </c>
      <c r="G71" s="24">
        <v>117.95616363657722</v>
      </c>
      <c r="H71" s="24">
        <v>121.26835044754512</v>
      </c>
      <c r="I71" s="24">
        <v>126.75318991197064</v>
      </c>
      <c r="J71" s="24">
        <v>135.11410518016592</v>
      </c>
      <c r="K71" s="24">
        <v>139.76651050584837</v>
      </c>
      <c r="L71" s="24">
        <v>145.8972896476503</v>
      </c>
      <c r="M71" s="24">
        <v>152.05519207412632</v>
      </c>
      <c r="N71" s="24">
        <v>153.66814008095207</v>
      </c>
      <c r="O71" s="24">
        <v>155.52797434424232</v>
      </c>
      <c r="P71" s="24">
        <v>160.13740798642311</v>
      </c>
      <c r="Q71" s="24">
        <v>165.04799739851842</v>
      </c>
      <c r="R71" s="24">
        <v>167.3861111536016</v>
      </c>
      <c r="S71" s="24">
        <v>166.28311726982585</v>
      </c>
      <c r="T71" s="24">
        <v>165.78130484739813</v>
      </c>
      <c r="U71" s="24">
        <v>167.5832447893211</v>
      </c>
      <c r="V71" s="24">
        <v>163.21299895143099</v>
      </c>
      <c r="W71" s="24">
        <v>164.85919523000564</v>
      </c>
      <c r="X71" s="24">
        <v>168.68461745015705</v>
      </c>
      <c r="Y71" s="24">
        <v>170.45365342940616</v>
      </c>
      <c r="Z71" s="24">
        <v>169.37242517614607</v>
      </c>
      <c r="AA71" s="24">
        <v>184.1101602316559</v>
      </c>
      <c r="AB71" s="24">
        <v>188.27484173346411</v>
      </c>
      <c r="AC71" s="24">
        <v>170.04287390963719</v>
      </c>
      <c r="AD71" s="24">
        <v>167.18288056715525</v>
      </c>
    </row>
    <row r="72" spans="1:33" ht="11.45" customHeight="1" x14ac:dyDescent="0.25">
      <c r="A72" s="24" t="s">
        <v>58</v>
      </c>
      <c r="B72" s="24">
        <v>100</v>
      </c>
      <c r="C72" s="24">
        <v>103.22444816495589</v>
      </c>
      <c r="D72" s="24">
        <v>104.65181173946483</v>
      </c>
      <c r="E72" s="24">
        <v>106.13740993056066</v>
      </c>
      <c r="F72" s="24">
        <v>112.18100818724015</v>
      </c>
      <c r="G72" s="24">
        <v>117.12390017708745</v>
      </c>
      <c r="H72" s="24">
        <v>120.91773780041575</v>
      </c>
      <c r="I72" s="24">
        <v>128.80667251195612</v>
      </c>
      <c r="J72" s="24">
        <v>133.4154161294129</v>
      </c>
      <c r="K72" s="24">
        <v>136.14287902249015</v>
      </c>
      <c r="L72" s="24">
        <v>137.14904181517232</v>
      </c>
      <c r="M72" s="24">
        <v>139.97307655592076</v>
      </c>
      <c r="N72" s="24">
        <v>142.46856380234729</v>
      </c>
      <c r="O72" s="24">
        <v>147.25127378153113</v>
      </c>
      <c r="P72" s="24">
        <v>153.80511164318912</v>
      </c>
      <c r="Q72" s="24">
        <v>160.18589095844115</v>
      </c>
      <c r="R72" s="24">
        <v>158.76539807927355</v>
      </c>
      <c r="S72" s="24">
        <v>162.12564973795347</v>
      </c>
      <c r="T72" s="24">
        <v>168.05945513225669</v>
      </c>
      <c r="U72" s="24">
        <v>168.86848674479745</v>
      </c>
      <c r="V72" s="24">
        <v>158.61548473676871</v>
      </c>
      <c r="W72" s="24">
        <v>160.03173904096363</v>
      </c>
      <c r="X72" s="24">
        <v>161.859435611366</v>
      </c>
      <c r="Y72" s="24">
        <v>165.76659597756307</v>
      </c>
      <c r="Z72" s="24">
        <v>167.83199896150305</v>
      </c>
      <c r="AA72" s="24">
        <v>170.88743839388147</v>
      </c>
      <c r="AB72" s="24">
        <v>175.71947252267691</v>
      </c>
      <c r="AC72" s="24">
        <v>178.08523633164509</v>
      </c>
      <c r="AD72" s="24">
        <v>166.74573646202029</v>
      </c>
    </row>
    <row r="73" spans="1:33" ht="11.45" customHeight="1" x14ac:dyDescent="0.25">
      <c r="A73" s="24" t="s">
        <v>53</v>
      </c>
      <c r="B73" s="24">
        <v>100</v>
      </c>
      <c r="C73" s="24">
        <v>103.17590558396115</v>
      </c>
      <c r="D73" s="24">
        <v>105.02396542979602</v>
      </c>
      <c r="E73" s="24">
        <v>107.37716576176464</v>
      </c>
      <c r="F73" s="24">
        <v>112.23697153771029</v>
      </c>
      <c r="G73" s="24">
        <v>112.55345830947083</v>
      </c>
      <c r="H73" s="24">
        <v>117.09096473558236</v>
      </c>
      <c r="I73" s="24">
        <v>119.90581590048346</v>
      </c>
      <c r="J73" s="24">
        <v>123.34902430680381</v>
      </c>
      <c r="K73" s="24">
        <v>125.3720141886651</v>
      </c>
      <c r="L73" s="24">
        <v>129.49991888204883</v>
      </c>
      <c r="M73" s="24">
        <v>132.24777843940703</v>
      </c>
      <c r="N73" s="24">
        <v>136.52682690525643</v>
      </c>
      <c r="O73" s="24">
        <v>145.0432641924026</v>
      </c>
      <c r="P73" s="24">
        <v>152.81579088574796</v>
      </c>
      <c r="Q73" s="24">
        <v>151.25597484873344</v>
      </c>
      <c r="R73" s="24">
        <v>152.31911779734787</v>
      </c>
      <c r="S73" s="24">
        <v>153.24433253498239</v>
      </c>
      <c r="T73" s="24">
        <v>156.97385784168648</v>
      </c>
      <c r="U73" s="24">
        <v>157.54914117346067</v>
      </c>
      <c r="V73" s="24">
        <v>158.40029393218035</v>
      </c>
      <c r="W73" s="24">
        <v>156.52677393535305</v>
      </c>
      <c r="X73" s="24">
        <v>156.54596647967108</v>
      </c>
      <c r="Y73" s="24">
        <v>157.45066079876537</v>
      </c>
      <c r="Z73" s="24">
        <v>157.91347905532919</v>
      </c>
      <c r="AA73" s="24">
        <v>161.45651149595187</v>
      </c>
      <c r="AB73" s="24">
        <v>160.33104397317337</v>
      </c>
      <c r="AC73" s="24">
        <v>148.86292799053328</v>
      </c>
      <c r="AD73" s="24">
        <v>158.91528364529924</v>
      </c>
    </row>
    <row r="74" spans="1:33" ht="11.45" customHeight="1" x14ac:dyDescent="0.25">
      <c r="A74" s="24" t="s">
        <v>52</v>
      </c>
      <c r="B74" s="24">
        <v>100</v>
      </c>
      <c r="C74" s="24">
        <v>101.75323612198306</v>
      </c>
      <c r="D74" s="24">
        <v>103.42036002189126</v>
      </c>
      <c r="E74" s="24">
        <v>103.98113329166303</v>
      </c>
      <c r="F74" s="24">
        <v>107.4510674346097</v>
      </c>
      <c r="G74" s="24">
        <v>109.87201979024897</v>
      </c>
      <c r="H74" s="24">
        <v>112.30024763494244</v>
      </c>
      <c r="I74" s="24">
        <v>115.74096841446706</v>
      </c>
      <c r="J74" s="24">
        <v>120.41746289980293</v>
      </c>
      <c r="K74" s="24">
        <v>123.59219614630514</v>
      </c>
      <c r="L74" s="24">
        <v>126.95755310670572</v>
      </c>
      <c r="M74" s="24">
        <v>131.26624922635852</v>
      </c>
      <c r="N74" s="24">
        <v>132.45578426147929</v>
      </c>
      <c r="O74" s="24">
        <v>135.4026555727213</v>
      </c>
      <c r="P74" s="24">
        <v>135.59173854809171</v>
      </c>
      <c r="Q74" s="24">
        <v>139.89016550365804</v>
      </c>
      <c r="R74" s="24">
        <v>140.58760225383961</v>
      </c>
      <c r="S74" s="24">
        <v>140.27693267807052</v>
      </c>
      <c r="T74" s="24">
        <v>141.86463482600232</v>
      </c>
      <c r="U74" s="24">
        <v>142.73453262155027</v>
      </c>
      <c r="V74" s="24">
        <v>139.24453315384514</v>
      </c>
      <c r="W74" s="24">
        <v>140.35351768142442</v>
      </c>
      <c r="X74" s="24">
        <v>143.60778327101193</v>
      </c>
      <c r="Y74" s="24">
        <v>146.24449352644498</v>
      </c>
      <c r="Z74" s="24">
        <v>147.80143543406967</v>
      </c>
      <c r="AA74" s="24">
        <v>152.23812242038775</v>
      </c>
      <c r="AB74" s="24">
        <v>154.9243605515498</v>
      </c>
      <c r="AC74" s="24">
        <v>150.31121422915655</v>
      </c>
      <c r="AD74" s="24">
        <v>148.38445529229602</v>
      </c>
    </row>
    <row r="75" spans="1:33" ht="11.45" customHeight="1" x14ac:dyDescent="0.25">
      <c r="A75" s="24" t="s">
        <v>54</v>
      </c>
      <c r="B75" s="24">
        <v>100</v>
      </c>
      <c r="C75" s="24">
        <v>99.466888965449257</v>
      </c>
      <c r="D75" s="24">
        <v>100.32582327852563</v>
      </c>
      <c r="E75" s="24">
        <v>98.274793998932452</v>
      </c>
      <c r="F75" s="24">
        <v>99.382806040402954</v>
      </c>
      <c r="G75" s="24">
        <v>101.2043249848462</v>
      </c>
      <c r="H75" s="24">
        <v>102.79741018765469</v>
      </c>
      <c r="I75" s="24">
        <v>103.9945862528713</v>
      </c>
      <c r="J75" s="24">
        <v>105.03249353550595</v>
      </c>
      <c r="K75" s="24">
        <v>107.05192406018699</v>
      </c>
      <c r="L75" s="24">
        <v>108.23833324748013</v>
      </c>
      <c r="M75" s="24">
        <v>110.93428386511452</v>
      </c>
      <c r="N75" s="24">
        <v>109.99893100003459</v>
      </c>
      <c r="O75" s="24">
        <v>109.94267983234458</v>
      </c>
      <c r="P75" s="24">
        <v>106.7373901386929</v>
      </c>
      <c r="Q75" s="24">
        <v>110.35738585880053</v>
      </c>
      <c r="R75" s="24">
        <v>112.33617399522716</v>
      </c>
      <c r="S75" s="24">
        <v>111.69130672670985</v>
      </c>
      <c r="T75" s="24">
        <v>115.4974481941404</v>
      </c>
      <c r="U75" s="24">
        <v>118.47596782592484</v>
      </c>
      <c r="V75" s="24">
        <v>117.45360312162451</v>
      </c>
      <c r="W75" s="24">
        <v>118.08791468809834</v>
      </c>
      <c r="X75" s="24">
        <v>122.15581904700889</v>
      </c>
      <c r="Y75" s="24">
        <v>125.73093496917542</v>
      </c>
      <c r="Z75" s="24">
        <v>127.76903362052624</v>
      </c>
      <c r="AA75" s="24">
        <v>130.15538296461381</v>
      </c>
      <c r="AB75" s="24">
        <v>135.60378348366194</v>
      </c>
      <c r="AC75" s="24">
        <v>132.41303060774646</v>
      </c>
      <c r="AD75" s="24">
        <v>130.52207262017339</v>
      </c>
    </row>
    <row r="76" spans="1:33" ht="11.45" customHeight="1" x14ac:dyDescent="0.25">
      <c r="A76" s="24" t="s">
        <v>55</v>
      </c>
      <c r="B76" s="24">
        <v>100</v>
      </c>
      <c r="C76" s="24">
        <v>101.31147278911656</v>
      </c>
      <c r="D76" s="24">
        <v>101.35348230160446</v>
      </c>
      <c r="E76" s="24">
        <v>104.02483934564937</v>
      </c>
      <c r="F76" s="24">
        <v>107.72085020341289</v>
      </c>
      <c r="G76" s="24">
        <v>108.2682227728361</v>
      </c>
      <c r="H76" s="24">
        <v>110.54618671036185</v>
      </c>
      <c r="I76" s="24">
        <v>112.19391603487334</v>
      </c>
      <c r="J76" s="24">
        <v>115.41611638386766</v>
      </c>
      <c r="K76" s="24">
        <v>117.24352480254494</v>
      </c>
      <c r="L76" s="24">
        <v>118.71337156264036</v>
      </c>
      <c r="M76" s="24">
        <v>120.84655621635333</v>
      </c>
      <c r="N76" s="24">
        <v>124.11976945268404</v>
      </c>
      <c r="O76" s="24">
        <v>126.35499983153227</v>
      </c>
      <c r="P76" s="24">
        <v>131.74316257575117</v>
      </c>
      <c r="Q76" s="24">
        <v>131.71160560472313</v>
      </c>
      <c r="R76" s="24">
        <v>127.58416478205683</v>
      </c>
      <c r="S76" s="24">
        <v>125.45323184028095</v>
      </c>
      <c r="T76" s="24">
        <v>124.55661947742243</v>
      </c>
      <c r="U76" s="24">
        <v>124.7213199520282</v>
      </c>
      <c r="V76" s="24">
        <v>127.51405461094254</v>
      </c>
      <c r="W76" s="24">
        <v>127.83169397735938</v>
      </c>
      <c r="X76" s="24">
        <v>129.41348700570651</v>
      </c>
      <c r="Y76" s="24">
        <v>129.10094152877386</v>
      </c>
      <c r="Z76" s="24">
        <v>130.52866210174651</v>
      </c>
      <c r="AA76" s="24">
        <v>125.58363766243903</v>
      </c>
      <c r="AB76" s="24">
        <v>127.21755569867317</v>
      </c>
      <c r="AC76" s="24">
        <v>129.63429037257669</v>
      </c>
      <c r="AD76" s="24">
        <v>127.52849314065848</v>
      </c>
    </row>
    <row r="77" spans="1:33" ht="11.45" customHeight="1" x14ac:dyDescent="0.25">
      <c r="A77" s="24" t="s">
        <v>57</v>
      </c>
      <c r="B77" s="24">
        <v>100</v>
      </c>
      <c r="C77" s="24">
        <v>102.53596463987094</v>
      </c>
      <c r="D77" s="24">
        <v>106.23129853119468</v>
      </c>
      <c r="E77" s="24">
        <v>106.09269728098218</v>
      </c>
      <c r="F77" s="24">
        <v>108.56909899950035</v>
      </c>
      <c r="G77" s="24">
        <v>111.52639219062186</v>
      </c>
      <c r="H77" s="24">
        <v>113.28157231555799</v>
      </c>
      <c r="I77" s="24">
        <v>115.23467557226877</v>
      </c>
      <c r="J77" s="24">
        <v>119.65409575943535</v>
      </c>
      <c r="K77" s="24">
        <v>123.07179629557696</v>
      </c>
      <c r="L77" s="24">
        <v>128.22566378372082</v>
      </c>
      <c r="M77" s="24">
        <v>133.99654715248519</v>
      </c>
      <c r="N77" s="24">
        <v>132.42551612000108</v>
      </c>
      <c r="O77" s="24">
        <v>134.70943799061416</v>
      </c>
      <c r="P77" s="24">
        <v>130.1870021901052</v>
      </c>
      <c r="Q77" s="24">
        <v>137.55200090822731</v>
      </c>
      <c r="R77" s="24">
        <v>138.67668361747229</v>
      </c>
      <c r="S77" s="24">
        <v>141.4124938309875</v>
      </c>
      <c r="T77" s="24">
        <v>141.57661215690629</v>
      </c>
      <c r="U77" s="24">
        <v>139.23060598526237</v>
      </c>
      <c r="V77" s="24">
        <v>136.5186340564201</v>
      </c>
      <c r="W77" s="24">
        <v>134.2342642252402</v>
      </c>
      <c r="X77" s="24">
        <v>136.81163402954473</v>
      </c>
      <c r="Y77" s="24">
        <v>136.50357814344071</v>
      </c>
      <c r="Z77" s="24">
        <v>137.84999228092843</v>
      </c>
      <c r="AA77" s="24">
        <v>136.00265000224047</v>
      </c>
      <c r="AB77" s="24">
        <v>135.87765441785629</v>
      </c>
      <c r="AC77" s="24">
        <v>130.7696439897386</v>
      </c>
      <c r="AD77" s="24">
        <v>124.20711721846283</v>
      </c>
    </row>
  </sheetData>
  <sortState ref="A71:AD77">
    <sortCondition descending="1" ref="AD71:AD77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B5C16-0760-456A-B981-22A846C278FD}">
  <dimension ref="A1:AG124"/>
  <sheetViews>
    <sheetView topLeftCell="N57" workbookViewId="0">
      <selection activeCell="AE66" sqref="AE66"/>
    </sheetView>
  </sheetViews>
  <sheetFormatPr baseColWidth="10" defaultColWidth="9.140625" defaultRowHeight="11.45" customHeight="1" x14ac:dyDescent="0.25"/>
  <cols>
    <col min="1" max="1" width="29.85546875" style="59" customWidth="1"/>
    <col min="2" max="31" width="10" style="59" customWidth="1"/>
    <col min="32" max="16384" width="9.140625" style="59"/>
  </cols>
  <sheetData>
    <row r="1" spans="1:31" ht="15" x14ac:dyDescent="0.25">
      <c r="A1" s="3" t="s">
        <v>91</v>
      </c>
    </row>
    <row r="2" spans="1:31" ht="15" x14ac:dyDescent="0.25">
      <c r="A2" s="3" t="s">
        <v>92</v>
      </c>
      <c r="B2" s="1" t="s">
        <v>0</v>
      </c>
    </row>
    <row r="3" spans="1:31" ht="15" x14ac:dyDescent="0.25">
      <c r="A3" s="3" t="s">
        <v>93</v>
      </c>
      <c r="B3" s="3" t="s">
        <v>6</v>
      </c>
    </row>
    <row r="5" spans="1:31" ht="15" x14ac:dyDescent="0.25">
      <c r="A5" s="1" t="s">
        <v>12</v>
      </c>
      <c r="C5" s="3" t="s">
        <v>17</v>
      </c>
    </row>
    <row r="6" spans="1:31" ht="15" x14ac:dyDescent="0.25">
      <c r="A6" s="1" t="s">
        <v>13</v>
      </c>
      <c r="C6" s="3" t="s">
        <v>18</v>
      </c>
    </row>
    <row r="7" spans="1:31" ht="15" x14ac:dyDescent="0.25">
      <c r="A7" s="1" t="s">
        <v>14</v>
      </c>
      <c r="C7" s="3" t="s">
        <v>34</v>
      </c>
    </row>
    <row r="8" spans="1:31" ht="15" x14ac:dyDescent="0.25">
      <c r="A8" s="1" t="s">
        <v>15</v>
      </c>
      <c r="C8" s="3" t="s">
        <v>20</v>
      </c>
    </row>
    <row r="10" spans="1:31" ht="15" x14ac:dyDescent="0.25">
      <c r="A10" s="5" t="s">
        <v>94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65</v>
      </c>
      <c r="G10" s="4" t="s">
        <v>66</v>
      </c>
      <c r="H10" s="4" t="s">
        <v>67</v>
      </c>
      <c r="I10" s="4" t="s">
        <v>68</v>
      </c>
      <c r="J10" s="4" t="s">
        <v>69</v>
      </c>
      <c r="K10" s="4" t="s">
        <v>70</v>
      </c>
      <c r="L10" s="4" t="s">
        <v>71</v>
      </c>
      <c r="M10" s="4" t="s">
        <v>72</v>
      </c>
      <c r="N10" s="4" t="s">
        <v>73</v>
      </c>
      <c r="O10" s="4" t="s">
        <v>74</v>
      </c>
      <c r="P10" s="4" t="s">
        <v>75</v>
      </c>
      <c r="Q10" s="4" t="s">
        <v>76</v>
      </c>
      <c r="R10" s="4" t="s">
        <v>77</v>
      </c>
      <c r="S10" s="4" t="s">
        <v>78</v>
      </c>
      <c r="T10" s="4" t="s">
        <v>79</v>
      </c>
      <c r="U10" s="4" t="s">
        <v>80</v>
      </c>
      <c r="V10" s="4" t="s">
        <v>81</v>
      </c>
      <c r="W10" s="4" t="s">
        <v>82</v>
      </c>
      <c r="X10" s="4" t="s">
        <v>83</v>
      </c>
      <c r="Y10" s="4" t="s">
        <v>84</v>
      </c>
      <c r="Z10" s="4" t="s">
        <v>85</v>
      </c>
      <c r="AA10" s="4" t="s">
        <v>86</v>
      </c>
      <c r="AB10" s="4" t="s">
        <v>87</v>
      </c>
      <c r="AC10" s="4" t="s">
        <v>88</v>
      </c>
      <c r="AD10" s="4" t="s">
        <v>89</v>
      </c>
      <c r="AE10" s="4" t="s">
        <v>90</v>
      </c>
    </row>
    <row r="11" spans="1:31" ht="15" x14ac:dyDescent="0.25">
      <c r="A11" s="6" t="s">
        <v>95</v>
      </c>
      <c r="B11" s="8" t="s">
        <v>96</v>
      </c>
      <c r="C11" s="8" t="s">
        <v>96</v>
      </c>
      <c r="D11" s="8" t="s">
        <v>96</v>
      </c>
      <c r="E11" s="8" t="s">
        <v>96</v>
      </c>
      <c r="F11" s="8" t="s">
        <v>96</v>
      </c>
      <c r="G11" s="8" t="s">
        <v>96</v>
      </c>
      <c r="H11" s="8" t="s">
        <v>96</v>
      </c>
      <c r="I11" s="8" t="s">
        <v>96</v>
      </c>
      <c r="J11" s="8" t="s">
        <v>96</v>
      </c>
      <c r="K11" s="8" t="s">
        <v>96</v>
      </c>
      <c r="L11" s="8" t="s">
        <v>96</v>
      </c>
      <c r="M11" s="8" t="s">
        <v>96</v>
      </c>
      <c r="N11" s="8" t="s">
        <v>96</v>
      </c>
      <c r="O11" s="8" t="s">
        <v>96</v>
      </c>
      <c r="P11" s="8" t="s">
        <v>96</v>
      </c>
      <c r="Q11" s="8" t="s">
        <v>96</v>
      </c>
      <c r="R11" s="8" t="s">
        <v>96</v>
      </c>
      <c r="S11" s="8" t="s">
        <v>96</v>
      </c>
      <c r="T11" s="8" t="s">
        <v>96</v>
      </c>
      <c r="U11" s="8" t="s">
        <v>96</v>
      </c>
      <c r="V11" s="8" t="s">
        <v>96</v>
      </c>
      <c r="W11" s="8" t="s">
        <v>96</v>
      </c>
      <c r="X11" s="8" t="s">
        <v>96</v>
      </c>
      <c r="Y11" s="8" t="s">
        <v>96</v>
      </c>
      <c r="Z11" s="8" t="s">
        <v>96</v>
      </c>
      <c r="AA11" s="8" t="s">
        <v>96</v>
      </c>
      <c r="AB11" s="8" t="s">
        <v>96</v>
      </c>
      <c r="AC11" s="8" t="s">
        <v>96</v>
      </c>
      <c r="AD11" s="8" t="s">
        <v>96</v>
      </c>
      <c r="AE11" s="8" t="s">
        <v>96</v>
      </c>
    </row>
    <row r="12" spans="1:31" ht="15" x14ac:dyDescent="0.25">
      <c r="A12" s="7" t="s">
        <v>52</v>
      </c>
      <c r="B12" s="17">
        <v>1044595.1</v>
      </c>
      <c r="C12" s="17">
        <v>1103187.8</v>
      </c>
      <c r="D12" s="17">
        <v>1125739.2</v>
      </c>
      <c r="E12" s="17">
        <v>1156403.8</v>
      </c>
      <c r="F12" s="17">
        <v>1208452.3</v>
      </c>
      <c r="G12" s="17">
        <v>1265039.2</v>
      </c>
      <c r="H12" s="21">
        <v>1327339</v>
      </c>
      <c r="I12" s="17">
        <v>1402695.7</v>
      </c>
      <c r="J12" s="17">
        <v>1459272.7</v>
      </c>
      <c r="K12" s="21">
        <v>1517035</v>
      </c>
      <c r="L12" s="17">
        <v>1582121.4</v>
      </c>
      <c r="M12" s="17">
        <v>1647178.8</v>
      </c>
      <c r="N12" s="17">
        <v>1715235.1</v>
      </c>
      <c r="O12" s="17">
        <v>1808723.3</v>
      </c>
      <c r="P12" s="17">
        <v>1863513.9</v>
      </c>
      <c r="Q12" s="17">
        <v>1918110.7</v>
      </c>
      <c r="R12" s="17">
        <v>1953378.3</v>
      </c>
      <c r="S12" s="17">
        <v>1976563.8</v>
      </c>
      <c r="T12" s="17">
        <v>2012788.5</v>
      </c>
      <c r="U12" s="17">
        <v>2049841.7</v>
      </c>
      <c r="V12" s="17">
        <v>2085558.9</v>
      </c>
      <c r="W12" s="21">
        <v>2141139</v>
      </c>
      <c r="X12" s="17">
        <v>2213958.6</v>
      </c>
      <c r="Y12" s="17">
        <v>2281939.5</v>
      </c>
      <c r="Z12" s="17">
        <v>2368448.7000000002</v>
      </c>
      <c r="AA12" s="17">
        <v>2410658.6</v>
      </c>
      <c r="AB12" s="17">
        <v>2550307.5</v>
      </c>
      <c r="AC12" s="17">
        <v>2682717.5</v>
      </c>
      <c r="AD12" s="17">
        <v>2852457.9</v>
      </c>
      <c r="AE12" s="10" t="s">
        <v>97</v>
      </c>
    </row>
    <row r="13" spans="1:31" ht="15" x14ac:dyDescent="0.25">
      <c r="A13" s="7" t="s">
        <v>53</v>
      </c>
      <c r="B13" s="16">
        <v>39221.5</v>
      </c>
      <c r="C13" s="16">
        <v>39266.800000000003</v>
      </c>
      <c r="D13" s="16">
        <v>39106.9</v>
      </c>
      <c r="E13" s="16">
        <v>40387.5</v>
      </c>
      <c r="F13" s="16">
        <v>43108.3</v>
      </c>
      <c r="G13" s="16">
        <v>44881.599999999999</v>
      </c>
      <c r="H13" s="16">
        <v>46968.9</v>
      </c>
      <c r="I13" s="16">
        <v>49517.3</v>
      </c>
      <c r="J13" s="16">
        <v>51626.1</v>
      </c>
      <c r="K13" s="16">
        <v>53519.199999999997</v>
      </c>
      <c r="L13" s="16">
        <v>56154.7</v>
      </c>
      <c r="M13" s="20">
        <v>58768</v>
      </c>
      <c r="N13" s="16">
        <v>61493.3</v>
      </c>
      <c r="O13" s="20">
        <v>65377</v>
      </c>
      <c r="P13" s="16">
        <v>68109.399999999994</v>
      </c>
      <c r="Q13" s="16">
        <v>70249.899999999994</v>
      </c>
      <c r="R13" s="16">
        <v>73304.7</v>
      </c>
      <c r="S13" s="16">
        <v>76529.899999999994</v>
      </c>
      <c r="T13" s="16">
        <v>78702.7</v>
      </c>
      <c r="U13" s="16">
        <v>80356.2</v>
      </c>
      <c r="V13" s="16">
        <v>80961.399999999994</v>
      </c>
      <c r="W13" s="20">
        <v>83221</v>
      </c>
      <c r="X13" s="16">
        <v>85759.1</v>
      </c>
      <c r="Y13" s="16">
        <v>89005.4</v>
      </c>
      <c r="Z13" s="16">
        <v>91944.3</v>
      </c>
      <c r="AA13" s="16">
        <v>92453.2</v>
      </c>
      <c r="AB13" s="16">
        <v>99260.6</v>
      </c>
      <c r="AC13" s="16">
        <v>108353.2</v>
      </c>
      <c r="AD13" s="16">
        <v>117544.5</v>
      </c>
      <c r="AE13" s="9" t="s">
        <v>97</v>
      </c>
    </row>
    <row r="14" spans="1:31" ht="15" x14ac:dyDescent="0.25">
      <c r="A14" s="7" t="s">
        <v>54</v>
      </c>
      <c r="B14" s="17">
        <v>318245.8</v>
      </c>
      <c r="C14" s="17">
        <v>324266.5</v>
      </c>
      <c r="D14" s="17">
        <v>319863.3</v>
      </c>
      <c r="E14" s="17">
        <v>323767.59999999998</v>
      </c>
      <c r="F14" s="21">
        <v>333848</v>
      </c>
      <c r="G14" s="21">
        <v>339843</v>
      </c>
      <c r="H14" s="21">
        <v>348960</v>
      </c>
      <c r="I14" s="21">
        <v>362543</v>
      </c>
      <c r="J14" s="21">
        <v>367270</v>
      </c>
      <c r="K14" s="21">
        <v>372203</v>
      </c>
      <c r="L14" s="21">
        <v>376956</v>
      </c>
      <c r="M14" s="21">
        <v>382468</v>
      </c>
      <c r="N14" s="21">
        <v>388176</v>
      </c>
      <c r="O14" s="21">
        <v>401568</v>
      </c>
      <c r="P14" s="21">
        <v>418527</v>
      </c>
      <c r="Q14" s="21">
        <v>432219</v>
      </c>
      <c r="R14" s="21">
        <v>444789</v>
      </c>
      <c r="S14" s="21">
        <v>459399</v>
      </c>
      <c r="T14" s="21">
        <v>474859</v>
      </c>
      <c r="U14" s="21">
        <v>494705</v>
      </c>
      <c r="V14" s="21">
        <v>511570</v>
      </c>
      <c r="W14" s="21">
        <v>532411</v>
      </c>
      <c r="X14" s="21">
        <v>557145</v>
      </c>
      <c r="Y14" s="21">
        <v>578131</v>
      </c>
      <c r="Z14" s="21">
        <v>610299</v>
      </c>
      <c r="AA14" s="21">
        <v>629748</v>
      </c>
      <c r="AB14" s="21">
        <v>654697</v>
      </c>
      <c r="AC14" s="21">
        <v>697844</v>
      </c>
      <c r="AD14" s="21">
        <v>742894</v>
      </c>
      <c r="AE14" s="21">
        <v>784498</v>
      </c>
    </row>
    <row r="15" spans="1:31" ht="15" x14ac:dyDescent="0.25">
      <c r="A15" s="7" t="s">
        <v>55</v>
      </c>
      <c r="B15" s="16">
        <v>71689.899999999994</v>
      </c>
      <c r="C15" s="16">
        <v>77238.5</v>
      </c>
      <c r="D15" s="16">
        <v>77860.7</v>
      </c>
      <c r="E15" s="16">
        <v>81644.3</v>
      </c>
      <c r="F15" s="20">
        <v>87232</v>
      </c>
      <c r="G15" s="20">
        <v>93605</v>
      </c>
      <c r="H15" s="20">
        <v>100032</v>
      </c>
      <c r="I15" s="20">
        <v>106687</v>
      </c>
      <c r="J15" s="20">
        <v>115532</v>
      </c>
      <c r="K15" s="20">
        <v>124378</v>
      </c>
      <c r="L15" s="20">
        <v>133599</v>
      </c>
      <c r="M15" s="20">
        <v>144053</v>
      </c>
      <c r="N15" s="20">
        <v>156599</v>
      </c>
      <c r="O15" s="20">
        <v>171956</v>
      </c>
      <c r="P15" s="20">
        <v>181662</v>
      </c>
      <c r="Q15" s="20">
        <v>183087</v>
      </c>
      <c r="R15" s="20">
        <v>183072</v>
      </c>
      <c r="S15" s="20">
        <v>175163</v>
      </c>
      <c r="T15" s="20">
        <v>175537</v>
      </c>
      <c r="U15" s="20">
        <v>174734</v>
      </c>
      <c r="V15" s="20">
        <v>179838</v>
      </c>
      <c r="W15" s="20">
        <v>184134</v>
      </c>
      <c r="X15" s="20">
        <v>188676</v>
      </c>
      <c r="Y15" s="20">
        <v>194134</v>
      </c>
      <c r="Z15" s="20">
        <v>202872</v>
      </c>
      <c r="AA15" s="20">
        <v>204632</v>
      </c>
      <c r="AB15" s="20">
        <v>210316</v>
      </c>
      <c r="AC15" s="20">
        <v>221500</v>
      </c>
      <c r="AD15" s="20">
        <v>237806</v>
      </c>
      <c r="AE15" s="9" t="s">
        <v>97</v>
      </c>
    </row>
    <row r="16" spans="1:31" ht="15" x14ac:dyDescent="0.25">
      <c r="A16" s="7" t="s">
        <v>56</v>
      </c>
      <c r="B16" s="17">
        <v>232604.9</v>
      </c>
      <c r="C16" s="17">
        <v>243055.7</v>
      </c>
      <c r="D16" s="17">
        <v>246206.4</v>
      </c>
      <c r="E16" s="17">
        <v>252390.7</v>
      </c>
      <c r="F16" s="21">
        <v>262760</v>
      </c>
      <c r="G16" s="21">
        <v>270662</v>
      </c>
      <c r="H16" s="17">
        <v>280806.59999999998</v>
      </c>
      <c r="I16" s="21">
        <v>294807</v>
      </c>
      <c r="J16" s="17">
        <v>306776.5</v>
      </c>
      <c r="K16" s="17">
        <v>319212.40000000002</v>
      </c>
      <c r="L16" s="17">
        <v>333102.09999999998</v>
      </c>
      <c r="M16" s="17">
        <v>345043.5</v>
      </c>
      <c r="N16" s="17">
        <v>359300.7</v>
      </c>
      <c r="O16" s="17">
        <v>372404.8</v>
      </c>
      <c r="P16" s="17">
        <v>386530.3</v>
      </c>
      <c r="Q16" s="17">
        <v>395479.5</v>
      </c>
      <c r="R16" s="21">
        <v>408022</v>
      </c>
      <c r="S16" s="17">
        <v>416840.4</v>
      </c>
      <c r="T16" s="17">
        <v>426695.1</v>
      </c>
      <c r="U16" s="17">
        <v>434009.4</v>
      </c>
      <c r="V16" s="21">
        <v>437895</v>
      </c>
      <c r="W16" s="17">
        <v>443863.3</v>
      </c>
      <c r="X16" s="17">
        <v>454297.7</v>
      </c>
      <c r="Y16" s="17">
        <v>459589.5</v>
      </c>
      <c r="Z16" s="17">
        <v>467691.3</v>
      </c>
      <c r="AA16" s="17">
        <v>471588.3</v>
      </c>
      <c r="AB16" s="17">
        <v>501978.3</v>
      </c>
      <c r="AC16" s="17">
        <v>518853.5</v>
      </c>
      <c r="AD16" s="17">
        <v>536795.19999999995</v>
      </c>
      <c r="AE16" s="10" t="s">
        <v>97</v>
      </c>
    </row>
    <row r="17" spans="1:31" ht="15" x14ac:dyDescent="0.25">
      <c r="A17" s="7" t="s">
        <v>57</v>
      </c>
      <c r="B17" s="20">
        <v>128659</v>
      </c>
      <c r="C17" s="20">
        <v>151436</v>
      </c>
      <c r="D17" s="16">
        <v>163680.79999999999</v>
      </c>
      <c r="E17" s="16">
        <v>166118.6</v>
      </c>
      <c r="F17" s="16">
        <v>171445.6</v>
      </c>
      <c r="G17" s="16">
        <v>181170.3</v>
      </c>
      <c r="H17" s="16">
        <v>191648.4</v>
      </c>
      <c r="I17" s="16">
        <v>200593.4</v>
      </c>
      <c r="J17" s="16">
        <v>211207.7</v>
      </c>
      <c r="K17" s="16">
        <v>220177.7</v>
      </c>
      <c r="L17" s="16">
        <v>230063.3</v>
      </c>
      <c r="M17" s="16">
        <v>239406.3</v>
      </c>
      <c r="N17" s="16">
        <v>242947.3</v>
      </c>
      <c r="O17" s="16">
        <v>251931.1</v>
      </c>
      <c r="P17" s="16">
        <v>257244.79999999999</v>
      </c>
      <c r="Q17" s="16">
        <v>260216.9</v>
      </c>
      <c r="R17" s="16">
        <v>261111.2</v>
      </c>
      <c r="S17" s="20">
        <v>258329</v>
      </c>
      <c r="T17" s="16">
        <v>257133.5</v>
      </c>
      <c r="U17" s="16">
        <v>257870.2</v>
      </c>
      <c r="V17" s="16">
        <v>257408.4</v>
      </c>
      <c r="W17" s="16">
        <v>260119.5</v>
      </c>
      <c r="X17" s="16">
        <v>263715.90000000002</v>
      </c>
      <c r="Y17" s="16">
        <v>266829.3</v>
      </c>
      <c r="Z17" s="16">
        <v>267841.2</v>
      </c>
      <c r="AA17" s="16">
        <v>265914.2</v>
      </c>
      <c r="AB17" s="16">
        <v>281129.59999999998</v>
      </c>
      <c r="AC17" s="16">
        <v>288017.5</v>
      </c>
      <c r="AD17" s="16">
        <v>293768.3</v>
      </c>
      <c r="AE17" s="9" t="s">
        <v>97</v>
      </c>
    </row>
    <row r="18" spans="1:31" ht="15" x14ac:dyDescent="0.25">
      <c r="A18" s="7" t="s">
        <v>58</v>
      </c>
      <c r="B18" s="17">
        <v>63032.5</v>
      </c>
      <c r="C18" s="17">
        <v>62714.7</v>
      </c>
      <c r="D18" s="17">
        <v>63328.1</v>
      </c>
      <c r="E18" s="17">
        <v>65981.3</v>
      </c>
      <c r="F18" s="21">
        <v>69892</v>
      </c>
      <c r="G18" s="21">
        <v>74184</v>
      </c>
      <c r="H18" s="21">
        <v>80654</v>
      </c>
      <c r="I18" s="21">
        <v>88798</v>
      </c>
      <c r="J18" s="21">
        <v>94211</v>
      </c>
      <c r="K18" s="21">
        <v>97381</v>
      </c>
      <c r="L18" s="21">
        <v>100056</v>
      </c>
      <c r="M18" s="21">
        <v>103804</v>
      </c>
      <c r="N18" s="21">
        <v>107946</v>
      </c>
      <c r="O18" s="21">
        <v>114815</v>
      </c>
      <c r="P18" s="21">
        <v>122211</v>
      </c>
      <c r="Q18" s="21">
        <v>126482</v>
      </c>
      <c r="R18" s="21">
        <v>128349</v>
      </c>
      <c r="S18" s="21">
        <v>131202</v>
      </c>
      <c r="T18" s="21">
        <v>133077</v>
      </c>
      <c r="U18" s="21">
        <v>134807</v>
      </c>
      <c r="V18" s="21">
        <v>135300</v>
      </c>
      <c r="W18" s="21">
        <v>138906</v>
      </c>
      <c r="X18" s="21">
        <v>142308</v>
      </c>
      <c r="Y18" s="21">
        <v>148427</v>
      </c>
      <c r="Z18" s="21">
        <v>155795</v>
      </c>
      <c r="AA18" s="21">
        <v>157030</v>
      </c>
      <c r="AB18" s="21">
        <v>169077</v>
      </c>
      <c r="AC18" s="21">
        <v>181780</v>
      </c>
      <c r="AD18" s="21">
        <v>197152</v>
      </c>
      <c r="AE18" s="10" t="s">
        <v>97</v>
      </c>
    </row>
    <row r="19" spans="1:31" ht="15" x14ac:dyDescent="0.25">
      <c r="A19" s="7" t="s">
        <v>59</v>
      </c>
      <c r="B19" s="16">
        <v>152686.39999999999</v>
      </c>
      <c r="C19" s="16">
        <v>162021.4</v>
      </c>
      <c r="D19" s="16">
        <v>192737.3</v>
      </c>
      <c r="E19" s="16">
        <v>205215.6</v>
      </c>
      <c r="F19" s="16">
        <v>221765.8</v>
      </c>
      <c r="G19" s="16">
        <v>254759.8</v>
      </c>
      <c r="H19" s="16">
        <v>272680.8</v>
      </c>
      <c r="I19" s="16">
        <v>288066.7</v>
      </c>
      <c r="J19" s="16">
        <v>284307.59999999998</v>
      </c>
      <c r="K19" s="20">
        <v>313061</v>
      </c>
      <c r="L19" s="16">
        <v>334514.5</v>
      </c>
      <c r="M19" s="16">
        <v>355296.1</v>
      </c>
      <c r="N19" s="16">
        <v>368696.8</v>
      </c>
      <c r="O19" s="16">
        <v>330808.3</v>
      </c>
      <c r="P19" s="16">
        <v>309199.3</v>
      </c>
      <c r="Q19" s="16">
        <v>330678.2</v>
      </c>
      <c r="R19" s="16">
        <v>332949.3</v>
      </c>
      <c r="S19" s="16">
        <v>364602.2</v>
      </c>
      <c r="T19" s="16">
        <v>350492.2</v>
      </c>
      <c r="U19" s="16">
        <v>379073.8</v>
      </c>
      <c r="V19" s="16">
        <v>432500.3</v>
      </c>
      <c r="W19" s="16">
        <v>396206.1</v>
      </c>
      <c r="X19" s="16">
        <v>382230.5</v>
      </c>
      <c r="Y19" s="16">
        <v>391225.4</v>
      </c>
      <c r="Z19" s="16">
        <v>416851.8</v>
      </c>
      <c r="AA19" s="9" t="s">
        <v>97</v>
      </c>
      <c r="AB19" s="9" t="s">
        <v>97</v>
      </c>
      <c r="AC19" s="9" t="s">
        <v>97</v>
      </c>
      <c r="AD19" s="9" t="s">
        <v>97</v>
      </c>
      <c r="AE19" s="9" t="s">
        <v>97</v>
      </c>
    </row>
    <row r="21" spans="1:31" ht="15" x14ac:dyDescent="0.25">
      <c r="A21" s="3" t="s">
        <v>98</v>
      </c>
    </row>
    <row r="22" spans="1:31" ht="15" x14ac:dyDescent="0.25">
      <c r="A22" s="3" t="s">
        <v>92</v>
      </c>
      <c r="B22" s="1" t="s">
        <v>0</v>
      </c>
    </row>
    <row r="23" spans="1:31" ht="15" x14ac:dyDescent="0.25">
      <c r="A23" s="3" t="s">
        <v>93</v>
      </c>
      <c r="B23" s="3" t="s">
        <v>6</v>
      </c>
    </row>
    <row r="25" spans="1:31" ht="15" x14ac:dyDescent="0.25">
      <c r="A25" s="1" t="s">
        <v>12</v>
      </c>
      <c r="C25" s="3" t="s">
        <v>17</v>
      </c>
    </row>
    <row r="26" spans="1:31" ht="15" x14ac:dyDescent="0.25">
      <c r="A26" s="1" t="s">
        <v>13</v>
      </c>
      <c r="C26" s="3" t="s">
        <v>38</v>
      </c>
    </row>
    <row r="27" spans="1:31" ht="15" x14ac:dyDescent="0.25">
      <c r="A27" s="1" t="s">
        <v>14</v>
      </c>
      <c r="C27" s="3" t="s">
        <v>34</v>
      </c>
    </row>
    <row r="28" spans="1:31" ht="15" x14ac:dyDescent="0.25">
      <c r="A28" s="1" t="s">
        <v>15</v>
      </c>
      <c r="C28" s="3" t="s">
        <v>20</v>
      </c>
    </row>
    <row r="30" spans="1:31" ht="15" x14ac:dyDescent="0.25">
      <c r="A30" s="5" t="s">
        <v>94</v>
      </c>
      <c r="B30" s="4" t="s">
        <v>61</v>
      </c>
      <c r="C30" s="4" t="s">
        <v>62</v>
      </c>
      <c r="D30" s="4" t="s">
        <v>63</v>
      </c>
      <c r="E30" s="4" t="s">
        <v>64</v>
      </c>
      <c r="F30" s="4" t="s">
        <v>65</v>
      </c>
      <c r="G30" s="4" t="s">
        <v>66</v>
      </c>
      <c r="H30" s="4" t="s">
        <v>67</v>
      </c>
      <c r="I30" s="4" t="s">
        <v>68</v>
      </c>
      <c r="J30" s="4" t="s">
        <v>69</v>
      </c>
      <c r="K30" s="4" t="s">
        <v>70</v>
      </c>
      <c r="L30" s="4" t="s">
        <v>71</v>
      </c>
      <c r="M30" s="4" t="s">
        <v>72</v>
      </c>
      <c r="N30" s="4" t="s">
        <v>73</v>
      </c>
      <c r="O30" s="4" t="s">
        <v>74</v>
      </c>
      <c r="P30" s="4" t="s">
        <v>75</v>
      </c>
      <c r="Q30" s="4" t="s">
        <v>76</v>
      </c>
      <c r="R30" s="4" t="s">
        <v>77</v>
      </c>
      <c r="S30" s="4" t="s">
        <v>78</v>
      </c>
      <c r="T30" s="4" t="s">
        <v>79</v>
      </c>
      <c r="U30" s="4" t="s">
        <v>80</v>
      </c>
      <c r="V30" s="4" t="s">
        <v>81</v>
      </c>
      <c r="W30" s="4" t="s">
        <v>82</v>
      </c>
      <c r="X30" s="4" t="s">
        <v>83</v>
      </c>
      <c r="Y30" s="4" t="s">
        <v>84</v>
      </c>
      <c r="Z30" s="4" t="s">
        <v>85</v>
      </c>
      <c r="AA30" s="4" t="s">
        <v>86</v>
      </c>
      <c r="AB30" s="4" t="s">
        <v>87</v>
      </c>
      <c r="AC30" s="4" t="s">
        <v>88</v>
      </c>
      <c r="AD30" s="4" t="s">
        <v>89</v>
      </c>
      <c r="AE30" s="4" t="s">
        <v>90</v>
      </c>
    </row>
    <row r="31" spans="1:31" ht="15" x14ac:dyDescent="0.25">
      <c r="A31" s="6" t="s">
        <v>95</v>
      </c>
      <c r="B31" s="8" t="s">
        <v>96</v>
      </c>
      <c r="C31" s="8" t="s">
        <v>96</v>
      </c>
      <c r="D31" s="8" t="s">
        <v>96</v>
      </c>
      <c r="E31" s="8" t="s">
        <v>96</v>
      </c>
      <c r="F31" s="8" t="s">
        <v>96</v>
      </c>
      <c r="G31" s="8" t="s">
        <v>96</v>
      </c>
      <c r="H31" s="8" t="s">
        <v>96</v>
      </c>
      <c r="I31" s="8" t="s">
        <v>96</v>
      </c>
      <c r="J31" s="8" t="s">
        <v>96</v>
      </c>
      <c r="K31" s="8" t="s">
        <v>96</v>
      </c>
      <c r="L31" s="8" t="s">
        <v>96</v>
      </c>
      <c r="M31" s="8" t="s">
        <v>96</v>
      </c>
      <c r="N31" s="8" t="s">
        <v>96</v>
      </c>
      <c r="O31" s="8" t="s">
        <v>96</v>
      </c>
      <c r="P31" s="8" t="s">
        <v>96</v>
      </c>
      <c r="Q31" s="8" t="s">
        <v>96</v>
      </c>
      <c r="R31" s="8" t="s">
        <v>96</v>
      </c>
      <c r="S31" s="8" t="s">
        <v>96</v>
      </c>
      <c r="T31" s="8" t="s">
        <v>96</v>
      </c>
      <c r="U31" s="8" t="s">
        <v>96</v>
      </c>
      <c r="V31" s="8" t="s">
        <v>96</v>
      </c>
      <c r="W31" s="8" t="s">
        <v>96</v>
      </c>
      <c r="X31" s="8" t="s">
        <v>96</v>
      </c>
      <c r="Y31" s="8" t="s">
        <v>96</v>
      </c>
      <c r="Z31" s="8" t="s">
        <v>96</v>
      </c>
      <c r="AA31" s="8" t="s">
        <v>96</v>
      </c>
      <c r="AB31" s="8" t="s">
        <v>96</v>
      </c>
      <c r="AC31" s="8" t="s">
        <v>96</v>
      </c>
      <c r="AD31" s="8" t="s">
        <v>96</v>
      </c>
      <c r="AE31" s="8" t="s">
        <v>96</v>
      </c>
    </row>
    <row r="32" spans="1:31" ht="15" x14ac:dyDescent="0.25">
      <c r="A32" s="7" t="s">
        <v>52</v>
      </c>
      <c r="B32" s="17">
        <v>1907933.8</v>
      </c>
      <c r="C32" s="17">
        <v>1932961.1</v>
      </c>
      <c r="D32" s="17">
        <v>1959157.6</v>
      </c>
      <c r="E32" s="17">
        <v>1979665.3</v>
      </c>
      <c r="F32" s="17">
        <v>2004683.8</v>
      </c>
      <c r="G32" s="17">
        <v>2037236.8</v>
      </c>
      <c r="H32" s="21">
        <v>2066069</v>
      </c>
      <c r="I32" s="17">
        <v>2097245.2000000002</v>
      </c>
      <c r="J32" s="21">
        <v>2115608</v>
      </c>
      <c r="K32" s="17">
        <v>2140625.2000000002</v>
      </c>
      <c r="L32" s="17">
        <v>2162676.7999999998</v>
      </c>
      <c r="M32" s="17">
        <v>2186201.9</v>
      </c>
      <c r="N32" s="17">
        <v>2207745.2000000002</v>
      </c>
      <c r="O32" s="17">
        <v>2248636.6</v>
      </c>
      <c r="P32" s="17">
        <v>2282654.5</v>
      </c>
      <c r="Q32" s="21">
        <v>2310906</v>
      </c>
      <c r="R32" s="17">
        <v>2328982.2999999998</v>
      </c>
      <c r="S32" s="17">
        <v>2324424.1</v>
      </c>
      <c r="T32" s="17">
        <v>2325137.6</v>
      </c>
      <c r="U32" s="17">
        <v>2342426.2000000002</v>
      </c>
      <c r="V32" s="17">
        <v>2359348.4</v>
      </c>
      <c r="W32" s="17">
        <v>2387637.5</v>
      </c>
      <c r="X32" s="17">
        <v>2418190.1</v>
      </c>
      <c r="Y32" s="17">
        <v>2437471.6</v>
      </c>
      <c r="Z32" s="17">
        <v>2467364.2000000002</v>
      </c>
      <c r="AA32" s="17">
        <v>2410658.6</v>
      </c>
      <c r="AB32" s="17">
        <v>2500019.6</v>
      </c>
      <c r="AC32" s="17">
        <v>2563880.7999999998</v>
      </c>
      <c r="AD32" s="17">
        <v>2589654.6</v>
      </c>
      <c r="AE32" s="10" t="s">
        <v>97</v>
      </c>
    </row>
    <row r="33" spans="1:31" ht="15" x14ac:dyDescent="0.25">
      <c r="A33" s="7" t="s">
        <v>53</v>
      </c>
      <c r="B33" s="16">
        <v>68290.3</v>
      </c>
      <c r="C33" s="16">
        <v>68873.7</v>
      </c>
      <c r="D33" s="16">
        <v>69742.399999999994</v>
      </c>
      <c r="E33" s="20">
        <v>70987</v>
      </c>
      <c r="F33" s="16">
        <v>73045.5</v>
      </c>
      <c r="G33" s="16">
        <v>74742.8</v>
      </c>
      <c r="H33" s="16">
        <v>75576.3</v>
      </c>
      <c r="I33" s="16">
        <v>76688.3</v>
      </c>
      <c r="J33" s="20">
        <v>78141</v>
      </c>
      <c r="K33" s="16">
        <v>79892.600000000006</v>
      </c>
      <c r="L33" s="16">
        <v>80852.399999999994</v>
      </c>
      <c r="M33" s="20">
        <v>81552</v>
      </c>
      <c r="N33" s="16">
        <v>82947.100000000006</v>
      </c>
      <c r="O33" s="16">
        <v>84361.1</v>
      </c>
      <c r="P33" s="16">
        <v>84838.9</v>
      </c>
      <c r="Q33" s="16">
        <v>86199.4</v>
      </c>
      <c r="R33" s="16">
        <v>87381.3</v>
      </c>
      <c r="S33" s="20">
        <v>89320</v>
      </c>
      <c r="T33" s="16">
        <v>89649.600000000006</v>
      </c>
      <c r="U33" s="16">
        <v>90878.6</v>
      </c>
      <c r="V33" s="16">
        <v>90123.9</v>
      </c>
      <c r="W33" s="16">
        <v>91430.2</v>
      </c>
      <c r="X33" s="16">
        <v>91847.2</v>
      </c>
      <c r="Y33" s="16">
        <v>93360.8</v>
      </c>
      <c r="Z33" s="16">
        <v>94448.7</v>
      </c>
      <c r="AA33" s="16">
        <v>92453.2</v>
      </c>
      <c r="AB33" s="16">
        <v>97205.2</v>
      </c>
      <c r="AC33" s="20">
        <v>101844</v>
      </c>
      <c r="AD33" s="16">
        <v>104015.8</v>
      </c>
      <c r="AE33" s="9" t="s">
        <v>97</v>
      </c>
    </row>
    <row r="34" spans="1:31" ht="15" x14ac:dyDescent="0.25">
      <c r="A34" s="7" t="s">
        <v>54</v>
      </c>
      <c r="B34" s="17">
        <v>473381.6</v>
      </c>
      <c r="C34" s="17">
        <v>485283.8</v>
      </c>
      <c r="D34" s="17">
        <v>493785.4</v>
      </c>
      <c r="E34" s="17">
        <v>498508.5</v>
      </c>
      <c r="F34" s="17">
        <v>505687.6</v>
      </c>
      <c r="G34" s="17">
        <v>513811.4</v>
      </c>
      <c r="H34" s="17">
        <v>516330.4</v>
      </c>
      <c r="I34" s="17">
        <v>524454.1</v>
      </c>
      <c r="J34" s="17">
        <v>525776.6</v>
      </c>
      <c r="K34" s="17">
        <v>524517.1</v>
      </c>
      <c r="L34" s="17">
        <v>526973.1</v>
      </c>
      <c r="M34" s="17">
        <v>528232.6</v>
      </c>
      <c r="N34" s="17">
        <v>534278.19999999995</v>
      </c>
      <c r="O34" s="17">
        <v>552540.9</v>
      </c>
      <c r="P34" s="17">
        <v>562050.1</v>
      </c>
      <c r="Q34" s="17">
        <v>571370.4</v>
      </c>
      <c r="R34" s="17">
        <v>578864.4</v>
      </c>
      <c r="S34" s="17">
        <v>582076.1</v>
      </c>
      <c r="T34" s="17">
        <v>576093.5</v>
      </c>
      <c r="U34" s="17">
        <v>582705.80000000005</v>
      </c>
      <c r="V34" s="17">
        <v>592781.80000000005</v>
      </c>
      <c r="W34" s="17">
        <v>607580.9</v>
      </c>
      <c r="X34" s="17">
        <v>618538.5</v>
      </c>
      <c r="Y34" s="17">
        <v>622128.1</v>
      </c>
      <c r="Z34" s="17">
        <v>634345.19999999995</v>
      </c>
      <c r="AA34" s="21">
        <v>629748</v>
      </c>
      <c r="AB34" s="17">
        <v>638879.4</v>
      </c>
      <c r="AC34" s="17">
        <v>667469.9</v>
      </c>
      <c r="AD34" s="17">
        <v>677482.9</v>
      </c>
      <c r="AE34" s="17">
        <v>688566.5</v>
      </c>
    </row>
    <row r="35" spans="1:31" ht="15" x14ac:dyDescent="0.25">
      <c r="A35" s="7" t="s">
        <v>55</v>
      </c>
      <c r="B35" s="20">
        <v>135047</v>
      </c>
      <c r="C35" s="20">
        <v>136355</v>
      </c>
      <c r="D35" s="20">
        <v>139244</v>
      </c>
      <c r="E35" s="20">
        <v>142062</v>
      </c>
      <c r="F35" s="20">
        <v>145466</v>
      </c>
      <c r="G35" s="20">
        <v>150292</v>
      </c>
      <c r="H35" s="20">
        <v>154009</v>
      </c>
      <c r="I35" s="20">
        <v>157471</v>
      </c>
      <c r="J35" s="20">
        <v>162804</v>
      </c>
      <c r="K35" s="20">
        <v>167815</v>
      </c>
      <c r="L35" s="20">
        <v>172609</v>
      </c>
      <c r="M35" s="20">
        <v>177607</v>
      </c>
      <c r="N35" s="20">
        <v>182743</v>
      </c>
      <c r="O35" s="20">
        <v>188659</v>
      </c>
      <c r="P35" s="20">
        <v>192063</v>
      </c>
      <c r="Q35" s="20">
        <v>195103</v>
      </c>
      <c r="R35" s="20">
        <v>199009</v>
      </c>
      <c r="S35" s="20">
        <v>195114</v>
      </c>
      <c r="T35" s="20">
        <v>195426</v>
      </c>
      <c r="U35" s="20">
        <v>193615</v>
      </c>
      <c r="V35" s="20">
        <v>195448</v>
      </c>
      <c r="W35" s="20">
        <v>197552</v>
      </c>
      <c r="X35" s="20">
        <v>201977</v>
      </c>
      <c r="Y35" s="20">
        <v>204800</v>
      </c>
      <c r="Z35" s="20">
        <v>207728</v>
      </c>
      <c r="AA35" s="20">
        <v>204632</v>
      </c>
      <c r="AB35" s="20">
        <v>208418</v>
      </c>
      <c r="AC35" s="20">
        <v>211153</v>
      </c>
      <c r="AD35" s="20">
        <v>217400</v>
      </c>
      <c r="AE35" s="9" t="s">
        <v>97</v>
      </c>
    </row>
    <row r="36" spans="1:31" ht="15" x14ac:dyDescent="0.25">
      <c r="A36" s="7" t="s">
        <v>56</v>
      </c>
      <c r="B36" s="17">
        <v>394354.3</v>
      </c>
      <c r="C36" s="17">
        <v>394504.6</v>
      </c>
      <c r="D36" s="17">
        <v>397972.7</v>
      </c>
      <c r="E36" s="17">
        <v>398296.4</v>
      </c>
      <c r="F36" s="17">
        <v>401488.4</v>
      </c>
      <c r="G36" s="17">
        <v>401452.4</v>
      </c>
      <c r="H36" s="21">
        <v>407172</v>
      </c>
      <c r="I36" s="17">
        <v>408551.8</v>
      </c>
      <c r="J36" s="21">
        <v>411413</v>
      </c>
      <c r="K36" s="17">
        <v>419336.5</v>
      </c>
      <c r="L36" s="17">
        <v>424770.9</v>
      </c>
      <c r="M36" s="17">
        <v>431745.7</v>
      </c>
      <c r="N36" s="17">
        <v>435617.8</v>
      </c>
      <c r="O36" s="17">
        <v>440752.7</v>
      </c>
      <c r="P36" s="17">
        <v>448733.7</v>
      </c>
      <c r="Q36" s="17">
        <v>452328.7</v>
      </c>
      <c r="R36" s="17">
        <v>460845.2</v>
      </c>
      <c r="S36" s="17">
        <v>467392.9</v>
      </c>
      <c r="T36" s="17">
        <v>473534.6</v>
      </c>
      <c r="U36" s="17">
        <v>479088.3</v>
      </c>
      <c r="V36" s="21">
        <v>480768</v>
      </c>
      <c r="W36" s="17">
        <v>485330.4</v>
      </c>
      <c r="X36" s="17">
        <v>489853.9</v>
      </c>
      <c r="Y36" s="17">
        <v>492131.5</v>
      </c>
      <c r="Z36" s="21">
        <v>496243</v>
      </c>
      <c r="AA36" s="17">
        <v>471588.3</v>
      </c>
      <c r="AB36" s="17">
        <v>501013.7</v>
      </c>
      <c r="AC36" s="17">
        <v>509422.9</v>
      </c>
      <c r="AD36" s="17">
        <v>505295.3</v>
      </c>
      <c r="AE36" s="10" t="s">
        <v>97</v>
      </c>
    </row>
    <row r="37" spans="1:31" ht="15" x14ac:dyDescent="0.25">
      <c r="A37" s="7" t="s">
        <v>57</v>
      </c>
      <c r="B37" s="16">
        <v>277554.8</v>
      </c>
      <c r="C37" s="16">
        <v>280843.3</v>
      </c>
      <c r="D37" s="16">
        <v>282298.09999999998</v>
      </c>
      <c r="E37" s="16">
        <v>282585.2</v>
      </c>
      <c r="F37" s="16">
        <v>283124.40000000002</v>
      </c>
      <c r="G37" s="16">
        <v>288382.09999999998</v>
      </c>
      <c r="H37" s="16">
        <v>292786.40000000002</v>
      </c>
      <c r="I37" s="16">
        <v>295980.5</v>
      </c>
      <c r="J37" s="16">
        <v>295847.2</v>
      </c>
      <c r="K37" s="16">
        <v>297130.5</v>
      </c>
      <c r="L37" s="16">
        <v>296980.59999999998</v>
      </c>
      <c r="M37" s="16">
        <v>297036.5</v>
      </c>
      <c r="N37" s="16">
        <v>295461.90000000002</v>
      </c>
      <c r="O37" s="20">
        <v>296141</v>
      </c>
      <c r="P37" s="16">
        <v>298426.09999999998</v>
      </c>
      <c r="Q37" s="16">
        <v>296336.5</v>
      </c>
      <c r="R37" s="16">
        <v>294230.8</v>
      </c>
      <c r="S37" s="16">
        <v>285807.5</v>
      </c>
      <c r="T37" s="16">
        <v>283375.7</v>
      </c>
      <c r="U37" s="16">
        <v>284243.8</v>
      </c>
      <c r="V37" s="16">
        <v>283014.5</v>
      </c>
      <c r="W37" s="16">
        <v>281582.59999999998</v>
      </c>
      <c r="X37" s="16">
        <v>280846.7</v>
      </c>
      <c r="Y37" s="16">
        <v>279868.2</v>
      </c>
      <c r="Z37" s="16">
        <v>277235.7</v>
      </c>
      <c r="AA37" s="16">
        <v>265914.2</v>
      </c>
      <c r="AB37" s="20">
        <v>277854</v>
      </c>
      <c r="AC37" s="16">
        <v>281412.2</v>
      </c>
      <c r="AD37" s="16">
        <v>279823.59999999998</v>
      </c>
      <c r="AE37" s="9" t="s">
        <v>97</v>
      </c>
    </row>
    <row r="38" spans="1:31" ht="15" x14ac:dyDescent="0.25">
      <c r="A38" s="7" t="s">
        <v>58</v>
      </c>
      <c r="B38" s="17">
        <v>112393.7</v>
      </c>
      <c r="C38" s="17">
        <v>112500.5</v>
      </c>
      <c r="D38" s="17">
        <v>114447.7</v>
      </c>
      <c r="E38" s="17">
        <v>116177.1</v>
      </c>
      <c r="F38" s="21">
        <v>118086</v>
      </c>
      <c r="G38" s="17">
        <v>120275.6</v>
      </c>
      <c r="H38" s="17">
        <v>123615.6</v>
      </c>
      <c r="I38" s="17">
        <v>128156.8</v>
      </c>
      <c r="J38" s="17">
        <v>131216.5</v>
      </c>
      <c r="K38" s="17">
        <v>132910.1</v>
      </c>
      <c r="L38" s="17">
        <v>134199.9</v>
      </c>
      <c r="M38" s="17">
        <v>135994.5</v>
      </c>
      <c r="N38" s="17">
        <v>137617.70000000001</v>
      </c>
      <c r="O38" s="17">
        <v>141165.70000000001</v>
      </c>
      <c r="P38" s="17">
        <v>145759.20000000001</v>
      </c>
      <c r="Q38" s="17">
        <v>149216.79999999999</v>
      </c>
      <c r="R38" s="17">
        <v>152193.29999999999</v>
      </c>
      <c r="S38" s="17">
        <v>151721.29999999999</v>
      </c>
      <c r="T38" s="17">
        <v>152409.4</v>
      </c>
      <c r="U38" s="21">
        <v>153644</v>
      </c>
      <c r="V38" s="17">
        <v>153542.5</v>
      </c>
      <c r="W38" s="17">
        <v>154166.70000000001</v>
      </c>
      <c r="X38" s="17">
        <v>155965.79999999999</v>
      </c>
      <c r="Y38" s="17">
        <v>157206.39999999999</v>
      </c>
      <c r="Z38" s="17">
        <v>159967.6</v>
      </c>
      <c r="AA38" s="21">
        <v>157030</v>
      </c>
      <c r="AB38" s="21">
        <v>163349</v>
      </c>
      <c r="AC38" s="17">
        <v>169495.5</v>
      </c>
      <c r="AD38" s="17">
        <v>172853.1</v>
      </c>
      <c r="AE38" s="10" t="s">
        <v>97</v>
      </c>
    </row>
    <row r="39" spans="1:31" ht="15" x14ac:dyDescent="0.25">
      <c r="A39" s="7" t="s">
        <v>59</v>
      </c>
      <c r="B39" s="9" t="s">
        <v>97</v>
      </c>
      <c r="C39" s="9" t="s">
        <v>97</v>
      </c>
      <c r="D39" s="9" t="s">
        <v>97</v>
      </c>
      <c r="E39" s="9" t="s">
        <v>97</v>
      </c>
      <c r="F39" s="9" t="s">
        <v>97</v>
      </c>
      <c r="G39" s="9" t="s">
        <v>97</v>
      </c>
      <c r="H39" s="9" t="s">
        <v>97</v>
      </c>
      <c r="I39" s="9" t="s">
        <v>97</v>
      </c>
      <c r="J39" s="9" t="s">
        <v>97</v>
      </c>
      <c r="K39" s="9" t="s">
        <v>97</v>
      </c>
      <c r="L39" s="9" t="s">
        <v>97</v>
      </c>
      <c r="M39" s="9" t="s">
        <v>97</v>
      </c>
      <c r="N39" s="9" t="s">
        <v>97</v>
      </c>
      <c r="O39" s="9" t="s">
        <v>97</v>
      </c>
      <c r="P39" s="9" t="s">
        <v>97</v>
      </c>
      <c r="Q39" s="9" t="s">
        <v>97</v>
      </c>
      <c r="R39" s="9" t="s">
        <v>97</v>
      </c>
      <c r="S39" s="9" t="s">
        <v>97</v>
      </c>
      <c r="T39" s="9" t="s">
        <v>97</v>
      </c>
      <c r="U39" s="9" t="s">
        <v>97</v>
      </c>
      <c r="V39" s="9" t="s">
        <v>97</v>
      </c>
      <c r="W39" s="9" t="s">
        <v>97</v>
      </c>
      <c r="X39" s="9" t="s">
        <v>97</v>
      </c>
      <c r="Y39" s="9" t="s">
        <v>97</v>
      </c>
      <c r="Z39" s="9" t="s">
        <v>97</v>
      </c>
      <c r="AA39" s="9" t="s">
        <v>97</v>
      </c>
      <c r="AB39" s="9" t="s">
        <v>97</v>
      </c>
      <c r="AC39" s="9" t="s">
        <v>97</v>
      </c>
      <c r="AD39" s="9" t="s">
        <v>97</v>
      </c>
      <c r="AE39" s="9" t="s">
        <v>97</v>
      </c>
    </row>
    <row r="41" spans="1:31" ht="15" x14ac:dyDescent="0.25">
      <c r="A41" s="3" t="s">
        <v>98</v>
      </c>
    </row>
    <row r="42" spans="1:31" ht="15" x14ac:dyDescent="0.25">
      <c r="A42" s="3" t="s">
        <v>92</v>
      </c>
      <c r="B42" s="1" t="s">
        <v>0</v>
      </c>
    </row>
    <row r="43" spans="1:31" ht="15" x14ac:dyDescent="0.25">
      <c r="A43" s="3" t="s">
        <v>93</v>
      </c>
      <c r="B43" s="3" t="s">
        <v>6</v>
      </c>
    </row>
    <row r="45" spans="1:31" ht="15" x14ac:dyDescent="0.25">
      <c r="A45" s="1" t="s">
        <v>12</v>
      </c>
      <c r="C45" s="3" t="s">
        <v>17</v>
      </c>
    </row>
    <row r="46" spans="1:31" ht="15" x14ac:dyDescent="0.25">
      <c r="A46" s="1" t="s">
        <v>13</v>
      </c>
      <c r="C46" s="3" t="s">
        <v>38</v>
      </c>
    </row>
    <row r="47" spans="1:31" ht="15" x14ac:dyDescent="0.25">
      <c r="A47" s="1" t="s">
        <v>14</v>
      </c>
      <c r="C47" s="3" t="s">
        <v>26</v>
      </c>
    </row>
    <row r="48" spans="1:31" ht="15" x14ac:dyDescent="0.25">
      <c r="A48" s="1" t="s">
        <v>15</v>
      </c>
      <c r="C48" s="3" t="s">
        <v>20</v>
      </c>
    </row>
    <row r="50" spans="1:33" ht="15" x14ac:dyDescent="0.25">
      <c r="A50" s="5" t="s">
        <v>94</v>
      </c>
      <c r="B50" s="4" t="s">
        <v>61</v>
      </c>
      <c r="C50" s="4" t="s">
        <v>62</v>
      </c>
      <c r="D50" s="4" t="s">
        <v>63</v>
      </c>
      <c r="E50" s="4" t="s">
        <v>64</v>
      </c>
      <c r="F50" s="4" t="s">
        <v>65</v>
      </c>
      <c r="G50" s="4" t="s">
        <v>66</v>
      </c>
      <c r="H50" s="4" t="s">
        <v>67</v>
      </c>
      <c r="I50" s="4" t="s">
        <v>68</v>
      </c>
      <c r="J50" s="4" t="s">
        <v>69</v>
      </c>
      <c r="K50" s="4" t="s">
        <v>70</v>
      </c>
      <c r="L50" s="4" t="s">
        <v>71</v>
      </c>
      <c r="M50" s="4" t="s">
        <v>72</v>
      </c>
      <c r="N50" s="4" t="s">
        <v>73</v>
      </c>
      <c r="O50" s="4" t="s">
        <v>74</v>
      </c>
      <c r="P50" s="4" t="s">
        <v>75</v>
      </c>
      <c r="Q50" s="4" t="s">
        <v>76</v>
      </c>
      <c r="R50" s="4" t="s">
        <v>77</v>
      </c>
      <c r="S50" s="4" t="s">
        <v>78</v>
      </c>
      <c r="T50" s="4" t="s">
        <v>79</v>
      </c>
      <c r="U50" s="4" t="s">
        <v>80</v>
      </c>
      <c r="V50" s="4" t="s">
        <v>81</v>
      </c>
      <c r="W50" s="4" t="s">
        <v>82</v>
      </c>
      <c r="X50" s="4" t="s">
        <v>83</v>
      </c>
      <c r="Y50" s="4" t="s">
        <v>84</v>
      </c>
      <c r="Z50" s="4" t="s">
        <v>85</v>
      </c>
      <c r="AA50" s="4" t="s">
        <v>86</v>
      </c>
      <c r="AB50" s="4" t="s">
        <v>87</v>
      </c>
      <c r="AC50" s="4" t="s">
        <v>88</v>
      </c>
      <c r="AD50" s="4" t="s">
        <v>89</v>
      </c>
      <c r="AE50" s="4" t="s">
        <v>90</v>
      </c>
    </row>
    <row r="51" spans="1:33" ht="15" x14ac:dyDescent="0.25">
      <c r="A51" s="6" t="s">
        <v>95</v>
      </c>
      <c r="B51" s="8" t="s">
        <v>96</v>
      </c>
      <c r="C51" s="8" t="s">
        <v>96</v>
      </c>
      <c r="D51" s="8" t="s">
        <v>96</v>
      </c>
      <c r="E51" s="8" t="s">
        <v>96</v>
      </c>
      <c r="F51" s="8" t="s">
        <v>96</v>
      </c>
      <c r="G51" s="8" t="s">
        <v>96</v>
      </c>
      <c r="H51" s="8" t="s">
        <v>96</v>
      </c>
      <c r="I51" s="8" t="s">
        <v>96</v>
      </c>
      <c r="J51" s="8" t="s">
        <v>96</v>
      </c>
      <c r="K51" s="8" t="s">
        <v>96</v>
      </c>
      <c r="L51" s="8" t="s">
        <v>96</v>
      </c>
      <c r="M51" s="8" t="s">
        <v>96</v>
      </c>
      <c r="N51" s="8" t="s">
        <v>96</v>
      </c>
      <c r="O51" s="8" t="s">
        <v>96</v>
      </c>
      <c r="P51" s="8" t="s">
        <v>96</v>
      </c>
      <c r="Q51" s="8" t="s">
        <v>96</v>
      </c>
      <c r="R51" s="8" t="s">
        <v>96</v>
      </c>
      <c r="S51" s="8" t="s">
        <v>96</v>
      </c>
      <c r="T51" s="8" t="s">
        <v>96</v>
      </c>
      <c r="U51" s="8" t="s">
        <v>96</v>
      </c>
      <c r="V51" s="8" t="s">
        <v>96</v>
      </c>
      <c r="W51" s="8" t="s">
        <v>96</v>
      </c>
      <c r="X51" s="8" t="s">
        <v>96</v>
      </c>
      <c r="Y51" s="8" t="s">
        <v>96</v>
      </c>
      <c r="Z51" s="8" t="s">
        <v>96</v>
      </c>
      <c r="AA51" s="8" t="s">
        <v>96</v>
      </c>
      <c r="AB51" s="8" t="s">
        <v>96</v>
      </c>
      <c r="AC51" s="8" t="s">
        <v>96</v>
      </c>
      <c r="AD51" s="8" t="s">
        <v>96</v>
      </c>
      <c r="AE51" s="8" t="s">
        <v>96</v>
      </c>
    </row>
    <row r="52" spans="1:33" ht="15" x14ac:dyDescent="0.25">
      <c r="A52" s="7" t="s">
        <v>52</v>
      </c>
      <c r="B52" s="22">
        <f>(B12/$B12)/(B32/$B32)*100</f>
        <v>100</v>
      </c>
      <c r="C52" s="22">
        <f t="shared" ref="C52:AD58" si="0">(C12/$B12)/(C32/$B32)*100</f>
        <v>104.24174042577157</v>
      </c>
      <c r="D52" s="22">
        <f t="shared" si="0"/>
        <v>104.95031186195621</v>
      </c>
      <c r="E52" s="22">
        <f t="shared" si="0"/>
        <v>106.69229494527173</v>
      </c>
      <c r="F52" s="22">
        <f t="shared" si="0"/>
        <v>110.10294849844023</v>
      </c>
      <c r="G52" s="22">
        <f t="shared" si="0"/>
        <v>113.41690407984252</v>
      </c>
      <c r="H52" s="22">
        <f t="shared" si="0"/>
        <v>117.34169332764736</v>
      </c>
      <c r="I52" s="22">
        <f t="shared" si="0"/>
        <v>122.16015471070945</v>
      </c>
      <c r="J52" s="22">
        <f t="shared" si="0"/>
        <v>125.9843427647797</v>
      </c>
      <c r="K52" s="22">
        <f t="shared" si="0"/>
        <v>129.44053056535233</v>
      </c>
      <c r="L52" s="22">
        <f t="shared" si="0"/>
        <v>133.61754898801027</v>
      </c>
      <c r="M52" s="22">
        <f t="shared" si="0"/>
        <v>137.61500624076282</v>
      </c>
      <c r="N52" s="22">
        <f t="shared" si="0"/>
        <v>141.90249243533032</v>
      </c>
      <c r="O52" s="22">
        <f t="shared" si="0"/>
        <v>146.91568877065626</v>
      </c>
      <c r="P52" s="22">
        <f t="shared" si="0"/>
        <v>149.11034391251962</v>
      </c>
      <c r="Q52" s="22">
        <f t="shared" si="0"/>
        <v>151.60261947405058</v>
      </c>
      <c r="R52" s="22">
        <f t="shared" si="0"/>
        <v>153.19178915339981</v>
      </c>
      <c r="S52" s="22">
        <f t="shared" si="0"/>
        <v>155.3140644659197</v>
      </c>
      <c r="T52" s="22">
        <f t="shared" si="0"/>
        <v>158.11198853746268</v>
      </c>
      <c r="U52" s="22">
        <f t="shared" si="0"/>
        <v>159.8342046426279</v>
      </c>
      <c r="V52" s="22">
        <f t="shared" si="0"/>
        <v>161.45284423111019</v>
      </c>
      <c r="W52" s="22">
        <f t="shared" si="0"/>
        <v>163.79166145795318</v>
      </c>
      <c r="X52" s="22">
        <f t="shared" si="0"/>
        <v>167.2223699563624</v>
      </c>
      <c r="Y52" s="22">
        <f t="shared" si="0"/>
        <v>170.9936092323332</v>
      </c>
      <c r="Z52" s="22">
        <f t="shared" si="0"/>
        <v>175.32588544139753</v>
      </c>
      <c r="AA52" s="22">
        <f t="shared" si="0"/>
        <v>182.64816673943807</v>
      </c>
      <c r="AB52" s="22">
        <f t="shared" si="0"/>
        <v>186.32213503319713</v>
      </c>
      <c r="AC52" s="22">
        <f t="shared" si="0"/>
        <v>191.1139680342427</v>
      </c>
      <c r="AD52" s="22">
        <f t="shared" si="0"/>
        <v>201.18366601338548</v>
      </c>
      <c r="AE52" s="10" t="s">
        <v>97</v>
      </c>
    </row>
    <row r="53" spans="1:33" ht="15" x14ac:dyDescent="0.25">
      <c r="A53" s="7" t="s">
        <v>53</v>
      </c>
      <c r="B53" s="22">
        <f t="shared" ref="B53:Q58" si="1">(B13/$B13)/(B33/$B33)*100</f>
        <v>100</v>
      </c>
      <c r="C53" s="22">
        <f t="shared" si="1"/>
        <v>99.26746181343124</v>
      </c>
      <c r="D53" s="22">
        <f t="shared" si="1"/>
        <v>97.631806243257856</v>
      </c>
      <c r="E53" s="22">
        <f t="shared" si="1"/>
        <v>99.061059794790481</v>
      </c>
      <c r="F53" s="22">
        <f t="shared" si="1"/>
        <v>102.75483163374855</v>
      </c>
      <c r="G53" s="22">
        <f t="shared" si="1"/>
        <v>104.5523476880543</v>
      </c>
      <c r="H53" s="22">
        <f t="shared" si="1"/>
        <v>108.20805344465936</v>
      </c>
      <c r="I53" s="22">
        <f t="shared" si="1"/>
        <v>112.42494070651207</v>
      </c>
      <c r="J53" s="22">
        <f t="shared" si="1"/>
        <v>115.03372285846814</v>
      </c>
      <c r="K53" s="22">
        <f t="shared" si="1"/>
        <v>116.63741332704991</v>
      </c>
      <c r="L53" s="22">
        <f t="shared" si="1"/>
        <v>120.92831935257135</v>
      </c>
      <c r="M53" s="22">
        <f t="shared" si="1"/>
        <v>125.47035200148117</v>
      </c>
      <c r="N53" s="22">
        <f t="shared" si="1"/>
        <v>129.08073053682861</v>
      </c>
      <c r="O53" s="22">
        <f t="shared" si="1"/>
        <v>134.9328133845043</v>
      </c>
      <c r="P53" s="22">
        <f t="shared" si="1"/>
        <v>139.78058288486847</v>
      </c>
      <c r="Q53" s="22">
        <f t="shared" si="1"/>
        <v>141.89800484639909</v>
      </c>
      <c r="R53" s="22">
        <f t="shared" si="0"/>
        <v>146.06566517724852</v>
      </c>
      <c r="S53" s="22">
        <f t="shared" si="0"/>
        <v>149.18228438043263</v>
      </c>
      <c r="T53" s="22">
        <f t="shared" si="0"/>
        <v>152.85374974704479</v>
      </c>
      <c r="U53" s="22">
        <f t="shared" si="0"/>
        <v>153.95456983915915</v>
      </c>
      <c r="V53" s="22">
        <f t="shared" si="0"/>
        <v>156.41300295767965</v>
      </c>
      <c r="W53" s="22">
        <f t="shared" si="0"/>
        <v>158.48132076928482</v>
      </c>
      <c r="X53" s="22">
        <f t="shared" si="0"/>
        <v>162.57326022102342</v>
      </c>
      <c r="Y53" s="22">
        <f t="shared" si="0"/>
        <v>165.99179198794727</v>
      </c>
      <c r="Z53" s="22">
        <f t="shared" si="0"/>
        <v>169.49763689681126</v>
      </c>
      <c r="AA53" s="22">
        <f t="shared" si="0"/>
        <v>174.11445253241209</v>
      </c>
      <c r="AB53" s="22">
        <f t="shared" si="0"/>
        <v>177.79609554878488</v>
      </c>
      <c r="AC53" s="22">
        <f t="shared" si="0"/>
        <v>185.24270549207563</v>
      </c>
      <c r="AD53" s="22">
        <f t="shared" si="0"/>
        <v>196.76045625468547</v>
      </c>
      <c r="AE53" s="9" t="s">
        <v>97</v>
      </c>
    </row>
    <row r="54" spans="1:33" ht="15" x14ac:dyDescent="0.25">
      <c r="A54" s="7" t="s">
        <v>54</v>
      </c>
      <c r="B54" s="22">
        <f t="shared" si="1"/>
        <v>100</v>
      </c>
      <c r="C54" s="22">
        <f t="shared" si="0"/>
        <v>99.392813125882654</v>
      </c>
      <c r="D54" s="22">
        <f t="shared" si="0"/>
        <v>96.355134308808104</v>
      </c>
      <c r="E54" s="22">
        <f t="shared" si="0"/>
        <v>96.607203461164332</v>
      </c>
      <c r="F54" s="22">
        <f t="shared" si="0"/>
        <v>98.200831881412356</v>
      </c>
      <c r="G54" s="22">
        <f t="shared" si="0"/>
        <v>98.383730365723395</v>
      </c>
      <c r="H54" s="22">
        <f t="shared" si="0"/>
        <v>100.53022275030219</v>
      </c>
      <c r="I54" s="22">
        <f t="shared" si="0"/>
        <v>102.82547670924653</v>
      </c>
      <c r="J54" s="22">
        <f t="shared" si="0"/>
        <v>103.90414994848238</v>
      </c>
      <c r="K54" s="22">
        <f t="shared" si="0"/>
        <v>105.55259388614593</v>
      </c>
      <c r="L54" s="22">
        <f t="shared" si="0"/>
        <v>106.40227311426456</v>
      </c>
      <c r="M54" s="22">
        <f t="shared" si="0"/>
        <v>107.7007175901101</v>
      </c>
      <c r="N54" s="22">
        <f t="shared" si="0"/>
        <v>108.07118629007574</v>
      </c>
      <c r="O54" s="22">
        <f t="shared" si="0"/>
        <v>108.10439714886544</v>
      </c>
      <c r="P54" s="22">
        <f t="shared" si="0"/>
        <v>110.76362060597096</v>
      </c>
      <c r="Q54" s="22">
        <f t="shared" si="0"/>
        <v>112.5213175177084</v>
      </c>
      <c r="R54" s="22">
        <f t="shared" si="0"/>
        <v>114.29464662536945</v>
      </c>
      <c r="S54" s="22">
        <f t="shared" si="0"/>
        <v>117.3975328975704</v>
      </c>
      <c r="T54" s="22">
        <f t="shared" si="0"/>
        <v>122.60844679574605</v>
      </c>
      <c r="U54" s="22">
        <f t="shared" si="0"/>
        <v>126.28322122088153</v>
      </c>
      <c r="V54" s="22">
        <f t="shared" si="0"/>
        <v>128.36862798097337</v>
      </c>
      <c r="W54" s="22">
        <f t="shared" si="0"/>
        <v>130.34416649634102</v>
      </c>
      <c r="X54" s="22">
        <f t="shared" si="0"/>
        <v>133.98315275127914</v>
      </c>
      <c r="Y54" s="22">
        <f t="shared" si="0"/>
        <v>138.22771596113188</v>
      </c>
      <c r="Z54" s="22">
        <f t="shared" si="0"/>
        <v>143.10858669550652</v>
      </c>
      <c r="AA54" s="22">
        <f t="shared" si="0"/>
        <v>148.74716335612283</v>
      </c>
      <c r="AB54" s="22">
        <f t="shared" si="0"/>
        <v>152.42989773619803</v>
      </c>
      <c r="AC54" s="22">
        <f t="shared" si="0"/>
        <v>155.51609962500211</v>
      </c>
      <c r="AD54" s="22">
        <f t="shared" si="0"/>
        <v>163.10872964363165</v>
      </c>
      <c r="AE54" s="17"/>
    </row>
    <row r="55" spans="1:33" ht="15" x14ac:dyDescent="0.25">
      <c r="A55" s="7" t="s">
        <v>55</v>
      </c>
      <c r="B55" s="22">
        <f t="shared" si="1"/>
        <v>100</v>
      </c>
      <c r="C55" s="22">
        <f t="shared" si="0"/>
        <v>106.70621856517344</v>
      </c>
      <c r="D55" s="22">
        <f t="shared" si="0"/>
        <v>105.33404926822001</v>
      </c>
      <c r="E55" s="22">
        <f t="shared" si="0"/>
        <v>108.26171728057166</v>
      </c>
      <c r="F55" s="22">
        <f t="shared" si="0"/>
        <v>112.96432182115437</v>
      </c>
      <c r="G55" s="22">
        <f t="shared" si="0"/>
        <v>117.32488850998173</v>
      </c>
      <c r="H55" s="22">
        <f t="shared" si="0"/>
        <v>122.35446361275832</v>
      </c>
      <c r="I55" s="22">
        <f t="shared" si="0"/>
        <v>127.6256256399756</v>
      </c>
      <c r="J55" s="22">
        <f t="shared" si="0"/>
        <v>133.67930744630371</v>
      </c>
      <c r="K55" s="22">
        <f t="shared" si="0"/>
        <v>139.61746816690297</v>
      </c>
      <c r="L55" s="22">
        <f t="shared" si="0"/>
        <v>145.80309310856606</v>
      </c>
      <c r="M55" s="22">
        <f t="shared" si="0"/>
        <v>152.78798206558716</v>
      </c>
      <c r="N55" s="22">
        <f t="shared" si="0"/>
        <v>161.42663752627828</v>
      </c>
      <c r="O55" s="22">
        <f t="shared" si="0"/>
        <v>171.69860727476623</v>
      </c>
      <c r="P55" s="22">
        <f t="shared" si="0"/>
        <v>178.17523875703981</v>
      </c>
      <c r="Q55" s="22">
        <f t="shared" si="0"/>
        <v>176.77487042238945</v>
      </c>
      <c r="R55" s="22">
        <f t="shared" si="0"/>
        <v>173.29106671024516</v>
      </c>
      <c r="S55" s="22">
        <f t="shared" si="0"/>
        <v>169.11452444833733</v>
      </c>
      <c r="T55" s="22">
        <f t="shared" si="0"/>
        <v>169.20504013598202</v>
      </c>
      <c r="U55" s="22">
        <f t="shared" si="0"/>
        <v>170.006444539509</v>
      </c>
      <c r="V55" s="22">
        <f t="shared" si="0"/>
        <v>173.33138202095651</v>
      </c>
      <c r="W55" s="22">
        <f t="shared" si="0"/>
        <v>175.58181061099177</v>
      </c>
      <c r="X55" s="22">
        <f t="shared" si="0"/>
        <v>175.97124618808024</v>
      </c>
      <c r="Y55" s="22">
        <f t="shared" si="0"/>
        <v>178.56593702802365</v>
      </c>
      <c r="Z55" s="22">
        <f t="shared" si="0"/>
        <v>183.97297755190468</v>
      </c>
      <c r="AA55" s="22">
        <f t="shared" si="0"/>
        <v>188.37660535166046</v>
      </c>
      <c r="AB55" s="22">
        <f t="shared" si="0"/>
        <v>190.09209440230597</v>
      </c>
      <c r="AC55" s="22">
        <f t="shared" si="0"/>
        <v>197.60750775690036</v>
      </c>
      <c r="AD55" s="22">
        <f t="shared" si="0"/>
        <v>206.05835792206511</v>
      </c>
      <c r="AE55" s="9" t="s">
        <v>97</v>
      </c>
    </row>
    <row r="56" spans="1:33" s="54" customFormat="1" ht="15" x14ac:dyDescent="0.25">
      <c r="A56" s="56" t="s">
        <v>56</v>
      </c>
      <c r="B56" s="57">
        <f t="shared" si="1"/>
        <v>100</v>
      </c>
      <c r="C56" s="57">
        <f t="shared" si="0"/>
        <v>104.4531304501966</v>
      </c>
      <c r="D56" s="57">
        <f t="shared" si="0"/>
        <v>104.88509549173124</v>
      </c>
      <c r="E56" s="57">
        <f t="shared" si="0"/>
        <v>107.43225422966887</v>
      </c>
      <c r="F56" s="57">
        <f t="shared" si="0"/>
        <v>110.95681265605484</v>
      </c>
      <c r="G56" s="57">
        <f t="shared" si="0"/>
        <v>114.30387391491865</v>
      </c>
      <c r="H56" s="57">
        <f t="shared" si="0"/>
        <v>116.92224009570853</v>
      </c>
      <c r="I56" s="57">
        <f t="shared" si="0"/>
        <v>122.33715724356826</v>
      </c>
      <c r="J56" s="57">
        <f t="shared" si="0"/>
        <v>126.41883946574247</v>
      </c>
      <c r="K56" s="57">
        <f t="shared" si="0"/>
        <v>129.05796382602784</v>
      </c>
      <c r="L56" s="57">
        <f t="shared" si="0"/>
        <v>132.95061035737271</v>
      </c>
      <c r="M56" s="57">
        <f t="shared" si="0"/>
        <v>135.49196805972318</v>
      </c>
      <c r="N56" s="57">
        <f t="shared" si="0"/>
        <v>139.83637829760158</v>
      </c>
      <c r="O56" s="57">
        <f t="shared" si="0"/>
        <v>143.2478162608553</v>
      </c>
      <c r="P56" s="57">
        <f t="shared" si="0"/>
        <v>146.03689109350967</v>
      </c>
      <c r="Q56" s="57">
        <f t="shared" si="0"/>
        <v>148.23049316296144</v>
      </c>
      <c r="R56" s="57">
        <f t="shared" si="0"/>
        <v>150.10537138736541</v>
      </c>
      <c r="S56" s="57">
        <f t="shared" si="0"/>
        <v>151.20126148591021</v>
      </c>
      <c r="T56" s="57">
        <f t="shared" si="0"/>
        <v>152.76844559998156</v>
      </c>
      <c r="U56" s="57">
        <f t="shared" si="0"/>
        <v>153.58588067064744</v>
      </c>
      <c r="V56" s="57">
        <f t="shared" si="0"/>
        <v>154.41950449558678</v>
      </c>
      <c r="W56" s="57">
        <f t="shared" si="0"/>
        <v>155.05274661168252</v>
      </c>
      <c r="X56" s="57">
        <f t="shared" si="0"/>
        <v>157.23227181346539</v>
      </c>
      <c r="Y56" s="57">
        <f t="shared" si="0"/>
        <v>158.32760983120886</v>
      </c>
      <c r="Z56" s="57">
        <f t="shared" si="0"/>
        <v>159.78375350795127</v>
      </c>
      <c r="AA56" s="57">
        <f t="shared" si="0"/>
        <v>169.53825994207347</v>
      </c>
      <c r="AB56" s="57">
        <f t="shared" si="0"/>
        <v>169.86467138659108</v>
      </c>
      <c r="AC56" s="57">
        <f t="shared" si="0"/>
        <v>172.67680654885086</v>
      </c>
      <c r="AD56" s="57">
        <f t="shared" si="0"/>
        <v>180.10720494185733</v>
      </c>
      <c r="AE56" s="58" t="s">
        <v>97</v>
      </c>
    </row>
    <row r="57" spans="1:33" ht="15" x14ac:dyDescent="0.25">
      <c r="A57" s="7" t="s">
        <v>57</v>
      </c>
      <c r="B57" s="22">
        <f t="shared" si="1"/>
        <v>100</v>
      </c>
      <c r="C57" s="22">
        <f t="shared" si="0"/>
        <v>116.32515317737926</v>
      </c>
      <c r="D57" s="22">
        <f t="shared" si="0"/>
        <v>125.0830189680423</v>
      </c>
      <c r="E57" s="22">
        <f t="shared" si="0"/>
        <v>126.81698405365198</v>
      </c>
      <c r="F57" s="22">
        <f t="shared" si="0"/>
        <v>130.63441827123719</v>
      </c>
      <c r="G57" s="22">
        <f t="shared" si="0"/>
        <v>135.52745227385066</v>
      </c>
      <c r="H57" s="22">
        <f t="shared" si="0"/>
        <v>141.20915978383292</v>
      </c>
      <c r="I57" s="22">
        <f t="shared" si="0"/>
        <v>146.2049615604173</v>
      </c>
      <c r="J57" s="22">
        <f t="shared" si="0"/>
        <v>154.01068579802089</v>
      </c>
      <c r="K57" s="22">
        <f t="shared" si="0"/>
        <v>159.85810771336904</v>
      </c>
      <c r="L57" s="22">
        <f t="shared" si="0"/>
        <v>167.11977238666347</v>
      </c>
      <c r="M57" s="22">
        <f t="shared" si="0"/>
        <v>173.8738724374397</v>
      </c>
      <c r="N57" s="22">
        <f t="shared" si="0"/>
        <v>177.38592681668587</v>
      </c>
      <c r="O57" s="22">
        <f t="shared" si="0"/>
        <v>183.52355581125082</v>
      </c>
      <c r="P57" s="22">
        <f t="shared" si="0"/>
        <v>185.95950098107036</v>
      </c>
      <c r="Q57" s="22">
        <f t="shared" si="0"/>
        <v>189.43443300583777</v>
      </c>
      <c r="R57" s="22">
        <f t="shared" si="0"/>
        <v>191.44584224061666</v>
      </c>
      <c r="S57" s="22">
        <f t="shared" si="0"/>
        <v>194.98810226933975</v>
      </c>
      <c r="T57" s="22">
        <f t="shared" si="0"/>
        <v>195.75128705738462</v>
      </c>
      <c r="U57" s="22">
        <f t="shared" si="0"/>
        <v>195.71257337859927</v>
      </c>
      <c r="V57" s="22">
        <f t="shared" si="0"/>
        <v>196.21066024327064</v>
      </c>
      <c r="W57" s="22">
        <f t="shared" si="0"/>
        <v>199.28548443644766</v>
      </c>
      <c r="X57" s="22">
        <f t="shared" si="0"/>
        <v>202.57020181417369</v>
      </c>
      <c r="Y57" s="22">
        <f t="shared" si="0"/>
        <v>205.67832797400882</v>
      </c>
      <c r="Z57" s="22">
        <f t="shared" si="0"/>
        <v>208.41875568174638</v>
      </c>
      <c r="AA57" s="22">
        <f t="shared" si="0"/>
        <v>215.72902012296069</v>
      </c>
      <c r="AB57" s="22">
        <f t="shared" si="0"/>
        <v>218.27223338717414</v>
      </c>
      <c r="AC57" s="22">
        <f t="shared" si="0"/>
        <v>220.79260619569735</v>
      </c>
      <c r="AD57" s="22">
        <f t="shared" si="0"/>
        <v>226.47963753660503</v>
      </c>
      <c r="AE57" s="9" t="s">
        <v>97</v>
      </c>
    </row>
    <row r="58" spans="1:33" ht="15" x14ac:dyDescent="0.25">
      <c r="A58" s="7" t="s">
        <v>58</v>
      </c>
      <c r="B58" s="22">
        <f t="shared" si="1"/>
        <v>100</v>
      </c>
      <c r="C58" s="22">
        <f t="shared" si="0"/>
        <v>99.401361376128818</v>
      </c>
      <c r="D58" s="22">
        <f t="shared" si="0"/>
        <v>98.665841661145379</v>
      </c>
      <c r="E58" s="22">
        <f t="shared" si="0"/>
        <v>101.26929170801331</v>
      </c>
      <c r="F58" s="22">
        <f t="shared" si="0"/>
        <v>105.53742470703307</v>
      </c>
      <c r="G58" s="22">
        <f t="shared" si="0"/>
        <v>109.97909728142197</v>
      </c>
      <c r="H58" s="22">
        <f t="shared" si="0"/>
        <v>116.34026954792694</v>
      </c>
      <c r="I58" s="22">
        <f t="shared" si="0"/>
        <v>123.54892341867132</v>
      </c>
      <c r="J58" s="22">
        <f t="shared" si="0"/>
        <v>128.02376649869692</v>
      </c>
      <c r="K58" s="22">
        <f t="shared" si="0"/>
        <v>130.64526711004382</v>
      </c>
      <c r="L58" s="22">
        <f t="shared" si="0"/>
        <v>132.94388947136969</v>
      </c>
      <c r="M58" s="22">
        <f t="shared" si="0"/>
        <v>136.10377790257519</v>
      </c>
      <c r="N58" s="22">
        <f t="shared" si="0"/>
        <v>139.86520771738893</v>
      </c>
      <c r="O58" s="22">
        <f t="shared" si="0"/>
        <v>145.02633771387053</v>
      </c>
      <c r="P58" s="22">
        <f t="shared" si="0"/>
        <v>149.50363691038356</v>
      </c>
      <c r="Q58" s="22">
        <f t="shared" si="0"/>
        <v>151.14313915864295</v>
      </c>
      <c r="R58" s="22">
        <f t="shared" si="0"/>
        <v>150.37456752609839</v>
      </c>
      <c r="S58" s="22">
        <f t="shared" si="0"/>
        <v>154.19537092867967</v>
      </c>
      <c r="T58" s="22">
        <f t="shared" si="0"/>
        <v>155.69285567455591</v>
      </c>
      <c r="U58" s="22">
        <f t="shared" si="0"/>
        <v>156.44953431741129</v>
      </c>
      <c r="V58" s="22">
        <f t="shared" si="0"/>
        <v>157.12548272979157</v>
      </c>
      <c r="W58" s="22">
        <f t="shared" si="0"/>
        <v>160.66003788194604</v>
      </c>
      <c r="X58" s="22">
        <f t="shared" si="0"/>
        <v>162.69618664369867</v>
      </c>
      <c r="Y58" s="22">
        <f t="shared" si="0"/>
        <v>168.3527143806723</v>
      </c>
      <c r="Z58" s="22">
        <f t="shared" si="0"/>
        <v>173.65965038789349</v>
      </c>
      <c r="AA58" s="22">
        <f t="shared" si="0"/>
        <v>178.3107127275612</v>
      </c>
      <c r="AB58" s="22">
        <f t="shared" si="0"/>
        <v>184.5633605093258</v>
      </c>
      <c r="AC58" s="22">
        <f t="shared" si="0"/>
        <v>191.23411158181821</v>
      </c>
      <c r="AD58" s="22">
        <f t="shared" si="0"/>
        <v>203.37681901952664</v>
      </c>
      <c r="AE58" s="10" t="s">
        <v>97</v>
      </c>
    </row>
    <row r="60" spans="1:33" ht="11.45" customHeight="1" x14ac:dyDescent="0.25">
      <c r="A60" s="23" t="s">
        <v>102</v>
      </c>
    </row>
    <row r="61" spans="1:33" ht="15" x14ac:dyDescent="0.25">
      <c r="A61" s="5" t="s">
        <v>94</v>
      </c>
      <c r="B61" s="4" t="s">
        <v>61</v>
      </c>
      <c r="C61" s="4" t="s">
        <v>62</v>
      </c>
      <c r="D61" s="4" t="s">
        <v>63</v>
      </c>
      <c r="E61" s="4" t="s">
        <v>64</v>
      </c>
      <c r="F61" s="4" t="s">
        <v>65</v>
      </c>
      <c r="G61" s="4" t="s">
        <v>66</v>
      </c>
      <c r="H61" s="4" t="s">
        <v>67</v>
      </c>
      <c r="I61" s="4" t="s">
        <v>68</v>
      </c>
      <c r="J61" s="4" t="s">
        <v>69</v>
      </c>
      <c r="K61" s="4" t="s">
        <v>70</v>
      </c>
      <c r="L61" s="4" t="s">
        <v>71</v>
      </c>
      <c r="M61" s="4" t="s">
        <v>72</v>
      </c>
      <c r="N61" s="4" t="s">
        <v>73</v>
      </c>
      <c r="O61" s="4" t="s">
        <v>74</v>
      </c>
      <c r="P61" s="4" t="s">
        <v>75</v>
      </c>
      <c r="Q61" s="4" t="s">
        <v>76</v>
      </c>
      <c r="R61" s="4" t="s">
        <v>77</v>
      </c>
      <c r="S61" s="4" t="s">
        <v>78</v>
      </c>
      <c r="T61" s="4" t="s">
        <v>79</v>
      </c>
      <c r="U61" s="4" t="s">
        <v>80</v>
      </c>
      <c r="V61" s="4" t="s">
        <v>81</v>
      </c>
      <c r="W61" s="4" t="s">
        <v>82</v>
      </c>
      <c r="X61" s="4" t="s">
        <v>83</v>
      </c>
      <c r="Y61" s="4" t="s">
        <v>84</v>
      </c>
      <c r="Z61" s="4" t="s">
        <v>85</v>
      </c>
      <c r="AA61" s="4" t="s">
        <v>86</v>
      </c>
      <c r="AB61" s="4" t="s">
        <v>87</v>
      </c>
      <c r="AC61" s="4" t="s">
        <v>88</v>
      </c>
      <c r="AD61" s="4" t="s">
        <v>89</v>
      </c>
      <c r="AE61" s="24" t="s">
        <v>109</v>
      </c>
      <c r="AF61" s="55" t="s">
        <v>110</v>
      </c>
      <c r="AG61" s="55" t="s">
        <v>111</v>
      </c>
    </row>
    <row r="62" spans="1:33" ht="11.45" customHeight="1" x14ac:dyDescent="0.25">
      <c r="A62" s="7" t="s">
        <v>52</v>
      </c>
      <c r="B62" s="24">
        <f>B52/'industrie manu'!B52*100</f>
        <v>100</v>
      </c>
      <c r="C62" s="24">
        <f>C52/'industrie manu'!C52*100</f>
        <v>101.75323612198306</v>
      </c>
      <c r="D62" s="24">
        <f>D52/'industrie manu'!D52*100</f>
        <v>103.42036002189126</v>
      </c>
      <c r="E62" s="24">
        <f>E52/'industrie manu'!E52*100</f>
        <v>103.98113329166303</v>
      </c>
      <c r="F62" s="24">
        <f>F52/'industrie manu'!F52*100</f>
        <v>107.4510674346097</v>
      </c>
      <c r="G62" s="24">
        <f>G52/'industrie manu'!G52*100</f>
        <v>109.87201979024897</v>
      </c>
      <c r="H62" s="24">
        <f>H52/'industrie manu'!H52*100</f>
        <v>112.30024763494244</v>
      </c>
      <c r="I62" s="24">
        <f>I52/'industrie manu'!I52*100</f>
        <v>115.74096841446706</v>
      </c>
      <c r="J62" s="24">
        <f>J52/'industrie manu'!J52*100</f>
        <v>120.41746289980293</v>
      </c>
      <c r="K62" s="24">
        <f>K52/'industrie manu'!K52*100</f>
        <v>123.59219614630514</v>
      </c>
      <c r="L62" s="24">
        <f>L52/'industrie manu'!L52*100</f>
        <v>126.95755310670572</v>
      </c>
      <c r="M62" s="24">
        <f>M52/'industrie manu'!M52*100</f>
        <v>131.26624922635852</v>
      </c>
      <c r="N62" s="24">
        <f>N52/'industrie manu'!N52*100</f>
        <v>132.45578426147929</v>
      </c>
      <c r="O62" s="24">
        <f>O52/'industrie manu'!O52*100</f>
        <v>135.4026555727213</v>
      </c>
      <c r="P62" s="24">
        <f>P52/'industrie manu'!P52*100</f>
        <v>135.59173854809171</v>
      </c>
      <c r="Q62" s="24">
        <f>Q52/'industrie manu'!Q52*100</f>
        <v>139.89016550365804</v>
      </c>
      <c r="R62" s="24">
        <f>R52/'industrie manu'!R52*100</f>
        <v>140.58760225383961</v>
      </c>
      <c r="S62" s="24">
        <f>S52/'industrie manu'!S52*100</f>
        <v>140.27693267807052</v>
      </c>
      <c r="T62" s="24">
        <f>T52/'industrie manu'!T52*100</f>
        <v>141.86463482600232</v>
      </c>
      <c r="U62" s="24">
        <f>U52/'industrie manu'!U52*100</f>
        <v>142.73453262155027</v>
      </c>
      <c r="V62" s="24">
        <f>V52/'industrie manu'!V52*100</f>
        <v>139.24453315384514</v>
      </c>
      <c r="W62" s="24">
        <f>W52/'industrie manu'!W52*100</f>
        <v>140.35351768142442</v>
      </c>
      <c r="X62" s="24">
        <f>X52/'industrie manu'!X52*100</f>
        <v>143.60778327101193</v>
      </c>
      <c r="Y62" s="24">
        <f>Y52/'industrie manu'!Y52*100</f>
        <v>146.24449352644498</v>
      </c>
      <c r="Z62" s="24">
        <f>Z52/'industrie manu'!Z52*100</f>
        <v>147.80143543406967</v>
      </c>
      <c r="AA62" s="24">
        <f>AA52/'industrie manu'!AA52*100</f>
        <v>152.23812242038775</v>
      </c>
      <c r="AB62" s="24">
        <f>AB52/'industrie manu'!AB52*100</f>
        <v>154.9243605515498</v>
      </c>
      <c r="AC62" s="24">
        <f>AC52/'industrie manu'!AC52*100</f>
        <v>150.31121422915655</v>
      </c>
      <c r="AD62" s="24">
        <f>AD52/'industrie manu'!AD52*100</f>
        <v>148.38445529229602</v>
      </c>
      <c r="AE62" s="54">
        <f t="shared" ref="AE62:AE63" si="2">(AD62/B62)^(1/28)*100-100</f>
        <v>1.4193947705253009</v>
      </c>
      <c r="AF62" s="54">
        <f>(AD62/Q62)^(1/13)*100-100</f>
        <v>0.45448345715838911</v>
      </c>
      <c r="AG62" s="54">
        <f>(Q62/B62)^(1/15)*100-100</f>
        <v>2.2631451681182284</v>
      </c>
    </row>
    <row r="63" spans="1:33" ht="11.45" customHeight="1" x14ac:dyDescent="0.25">
      <c r="A63" s="7" t="s">
        <v>53</v>
      </c>
      <c r="B63" s="24">
        <f>B53/'industrie manu'!B53*100</f>
        <v>100</v>
      </c>
      <c r="C63" s="24">
        <f>C53/'industrie manu'!C53*100</f>
        <v>103.17590558396115</v>
      </c>
      <c r="D63" s="24">
        <f>D53/'industrie manu'!D53*100</f>
        <v>105.02396542979602</v>
      </c>
      <c r="E63" s="24">
        <f>E53/'industrie manu'!E53*100</f>
        <v>107.37716576176464</v>
      </c>
      <c r="F63" s="24">
        <f>F53/'industrie manu'!F53*100</f>
        <v>112.23697153771029</v>
      </c>
      <c r="G63" s="24">
        <f>G53/'industrie manu'!G53*100</f>
        <v>112.55345830947083</v>
      </c>
      <c r="H63" s="24">
        <f>H53/'industrie manu'!H53*100</f>
        <v>117.09096473558236</v>
      </c>
      <c r="I63" s="24">
        <f>I53/'industrie manu'!I53*100</f>
        <v>119.90581590048346</v>
      </c>
      <c r="J63" s="24">
        <f>J53/'industrie manu'!J53*100</f>
        <v>123.34902430680381</v>
      </c>
      <c r="K63" s="24">
        <f>K53/'industrie manu'!K53*100</f>
        <v>125.3720141886651</v>
      </c>
      <c r="L63" s="24">
        <f>L53/'industrie manu'!L53*100</f>
        <v>129.49991888204883</v>
      </c>
      <c r="M63" s="24">
        <f>M53/'industrie manu'!M53*100</f>
        <v>132.24777843940703</v>
      </c>
      <c r="N63" s="24">
        <f>N53/'industrie manu'!N53*100</f>
        <v>136.52682690525643</v>
      </c>
      <c r="O63" s="24">
        <f>O53/'industrie manu'!O53*100</f>
        <v>145.0432641924026</v>
      </c>
      <c r="P63" s="24">
        <f>P53/'industrie manu'!P53*100</f>
        <v>152.81579088574796</v>
      </c>
      <c r="Q63" s="24">
        <f>Q53/'industrie manu'!Q53*100</f>
        <v>151.25597484873344</v>
      </c>
      <c r="R63" s="24">
        <f>R53/'industrie manu'!R53*100</f>
        <v>152.31911779734787</v>
      </c>
      <c r="S63" s="24">
        <f>S53/'industrie manu'!S53*100</f>
        <v>153.24433253498239</v>
      </c>
      <c r="T63" s="24">
        <f>T53/'industrie manu'!T53*100</f>
        <v>156.97385784168648</v>
      </c>
      <c r="U63" s="24">
        <f>U53/'industrie manu'!U53*100</f>
        <v>157.54914117346067</v>
      </c>
      <c r="V63" s="24">
        <f>V53/'industrie manu'!V53*100</f>
        <v>158.40029393218035</v>
      </c>
      <c r="W63" s="24">
        <f>W53/'industrie manu'!W53*100</f>
        <v>156.52677393535305</v>
      </c>
      <c r="X63" s="24">
        <f>X53/'industrie manu'!X53*100</f>
        <v>156.54596647967108</v>
      </c>
      <c r="Y63" s="24">
        <f>Y53/'industrie manu'!Y53*100</f>
        <v>157.45066079876537</v>
      </c>
      <c r="Z63" s="24">
        <f>Z53/'industrie manu'!Z53*100</f>
        <v>157.91347905532919</v>
      </c>
      <c r="AA63" s="24">
        <f>AA53/'industrie manu'!AA53*100</f>
        <v>161.45651149595187</v>
      </c>
      <c r="AB63" s="24">
        <f>AB53/'industrie manu'!AB53*100</f>
        <v>160.33104397317337</v>
      </c>
      <c r="AC63" s="24">
        <f>AC53/'industrie manu'!AC53*100</f>
        <v>148.86292799053328</v>
      </c>
      <c r="AD63" s="24">
        <f>AD53/'industrie manu'!AD53*100</f>
        <v>158.91528364529924</v>
      </c>
      <c r="AE63" s="54">
        <f t="shared" si="2"/>
        <v>1.6680486613553285</v>
      </c>
      <c r="AF63" s="54">
        <f t="shared" ref="AF63:AF68" si="3">(AD63/Q63)^(1/13)*100-100</f>
        <v>0.38070479825059067</v>
      </c>
      <c r="AG63" s="54">
        <f t="shared" ref="AG63:AG68" si="4">(Q63/B63)^(1/15)*100-100</f>
        <v>2.797093595739625</v>
      </c>
    </row>
    <row r="64" spans="1:33" ht="11.45" customHeight="1" x14ac:dyDescent="0.25">
      <c r="A64" s="7" t="s">
        <v>54</v>
      </c>
      <c r="B64" s="24">
        <f>B54/'industrie manu'!B54*100</f>
        <v>100</v>
      </c>
      <c r="C64" s="24">
        <f>C54/'industrie manu'!C54*100</f>
        <v>99.466888965449257</v>
      </c>
      <c r="D64" s="24">
        <f>D54/'industrie manu'!D54*100</f>
        <v>100.32582327852563</v>
      </c>
      <c r="E64" s="24">
        <f>E54/'industrie manu'!E54*100</f>
        <v>98.274793998932452</v>
      </c>
      <c r="F64" s="24">
        <f>F54/'industrie manu'!F54*100</f>
        <v>99.382806040402954</v>
      </c>
      <c r="G64" s="24">
        <f>G54/'industrie manu'!G54*100</f>
        <v>101.2043249848462</v>
      </c>
      <c r="H64" s="24">
        <f>H54/'industrie manu'!H54*100</f>
        <v>102.79741018765469</v>
      </c>
      <c r="I64" s="24">
        <f>I54/'industrie manu'!I54*100</f>
        <v>103.9945862528713</v>
      </c>
      <c r="J64" s="24">
        <f>J54/'industrie manu'!J54*100</f>
        <v>105.03249353550595</v>
      </c>
      <c r="K64" s="24">
        <f>K54/'industrie manu'!K54*100</f>
        <v>107.05192406018699</v>
      </c>
      <c r="L64" s="24">
        <f>L54/'industrie manu'!L54*100</f>
        <v>108.23833324748013</v>
      </c>
      <c r="M64" s="24">
        <f>M54/'industrie manu'!M54*100</f>
        <v>110.93428386511452</v>
      </c>
      <c r="N64" s="24">
        <f>N54/'industrie manu'!N54*100</f>
        <v>109.99893100003459</v>
      </c>
      <c r="O64" s="24">
        <f>O54/'industrie manu'!O54*100</f>
        <v>109.94267983234458</v>
      </c>
      <c r="P64" s="24">
        <f>P54/'industrie manu'!P54*100</f>
        <v>106.7373901386929</v>
      </c>
      <c r="Q64" s="24">
        <f>Q54/'industrie manu'!Q54*100</f>
        <v>110.35738585880053</v>
      </c>
      <c r="R64" s="24">
        <f>R54/'industrie manu'!R54*100</f>
        <v>112.33617399522716</v>
      </c>
      <c r="S64" s="24">
        <f>S54/'industrie manu'!S54*100</f>
        <v>111.69130672670985</v>
      </c>
      <c r="T64" s="24">
        <f>T54/'industrie manu'!T54*100</f>
        <v>115.4974481941404</v>
      </c>
      <c r="U64" s="24">
        <f>U54/'industrie manu'!U54*100</f>
        <v>118.47596782592484</v>
      </c>
      <c r="V64" s="24">
        <f>V54/'industrie manu'!V54*100</f>
        <v>117.45360312162451</v>
      </c>
      <c r="W64" s="24">
        <f>W54/'industrie manu'!W54*100</f>
        <v>118.08791468809834</v>
      </c>
      <c r="X64" s="24">
        <f>X54/'industrie manu'!X54*100</f>
        <v>122.15581904700889</v>
      </c>
      <c r="Y64" s="24">
        <f>Y54/'industrie manu'!Y54*100</f>
        <v>125.73093496917542</v>
      </c>
      <c r="Z64" s="24">
        <f>Z54/'industrie manu'!Z54*100</f>
        <v>127.76903362052624</v>
      </c>
      <c r="AA64" s="24">
        <f>AA54/'industrie manu'!AA54*100</f>
        <v>130.15538296461381</v>
      </c>
      <c r="AB64" s="24">
        <f>AB54/'industrie manu'!AB54*100</f>
        <v>135.60378348366194</v>
      </c>
      <c r="AC64" s="24">
        <f>AC54/'industrie manu'!AC54*100</f>
        <v>132.41303060774646</v>
      </c>
      <c r="AD64" s="24">
        <f>AD54/'industrie manu'!AD54*100</f>
        <v>130.52207262017339</v>
      </c>
      <c r="AE64" s="54">
        <f>(AD64/B64)^(1/28)*100-100</f>
        <v>0.95586868158213179</v>
      </c>
      <c r="AF64" s="54">
        <f t="shared" si="3"/>
        <v>1.2992781323531517</v>
      </c>
      <c r="AG64" s="54">
        <f t="shared" si="4"/>
        <v>0.65918898753287181</v>
      </c>
    </row>
    <row r="65" spans="1:33" ht="11.45" customHeight="1" x14ac:dyDescent="0.25">
      <c r="A65" s="7" t="s">
        <v>55</v>
      </c>
      <c r="B65" s="24">
        <f>B55/'industrie manu'!B55*100</f>
        <v>100</v>
      </c>
      <c r="C65" s="24">
        <f>C55/'industrie manu'!C55*100</f>
        <v>101.31147278911656</v>
      </c>
      <c r="D65" s="24">
        <f>D55/'industrie manu'!D55*100</f>
        <v>101.35348230160446</v>
      </c>
      <c r="E65" s="24">
        <f>E55/'industrie manu'!E55*100</f>
        <v>104.02483934564937</v>
      </c>
      <c r="F65" s="24">
        <f>F55/'industrie manu'!F55*100</f>
        <v>107.72085020341289</v>
      </c>
      <c r="G65" s="24">
        <f>G55/'industrie manu'!G55*100</f>
        <v>108.2682227728361</v>
      </c>
      <c r="H65" s="24">
        <f>H55/'industrie manu'!H55*100</f>
        <v>110.54618671036185</v>
      </c>
      <c r="I65" s="24">
        <f>I55/'industrie manu'!I55*100</f>
        <v>112.19391603487334</v>
      </c>
      <c r="J65" s="24">
        <f>J55/'industrie manu'!J55*100</f>
        <v>115.41611638386766</v>
      </c>
      <c r="K65" s="24">
        <f>K55/'industrie manu'!K55*100</f>
        <v>117.24352480254494</v>
      </c>
      <c r="L65" s="24">
        <f>L55/'industrie manu'!L55*100</f>
        <v>118.71337156264036</v>
      </c>
      <c r="M65" s="24">
        <f>M55/'industrie manu'!M55*100</f>
        <v>120.84655621635333</v>
      </c>
      <c r="N65" s="24">
        <f>N55/'industrie manu'!N55*100</f>
        <v>124.11976945268404</v>
      </c>
      <c r="O65" s="24">
        <f>O55/'industrie manu'!O55*100</f>
        <v>126.35499983153227</v>
      </c>
      <c r="P65" s="24">
        <f>P55/'industrie manu'!P55*100</f>
        <v>131.74316257575117</v>
      </c>
      <c r="Q65" s="24">
        <f>Q55/'industrie manu'!Q55*100</f>
        <v>131.71160560472313</v>
      </c>
      <c r="R65" s="24">
        <f>R55/'industrie manu'!R55*100</f>
        <v>127.58416478205683</v>
      </c>
      <c r="S65" s="24">
        <f>S55/'industrie manu'!S55*100</f>
        <v>125.45323184028095</v>
      </c>
      <c r="T65" s="24">
        <f>T55/'industrie manu'!T55*100</f>
        <v>124.55661947742243</v>
      </c>
      <c r="U65" s="24">
        <f>U55/'industrie manu'!U55*100</f>
        <v>124.7213199520282</v>
      </c>
      <c r="V65" s="24">
        <f>V55/'industrie manu'!V55*100</f>
        <v>127.51405461094254</v>
      </c>
      <c r="W65" s="24">
        <f>W55/'industrie manu'!W55*100</f>
        <v>127.83169397735938</v>
      </c>
      <c r="X65" s="24">
        <f>X55/'industrie manu'!X55*100</f>
        <v>129.41348700570651</v>
      </c>
      <c r="Y65" s="24">
        <f>Y55/'industrie manu'!Y55*100</f>
        <v>129.10094152877386</v>
      </c>
      <c r="Z65" s="24">
        <f>Z55/'industrie manu'!Z55*100</f>
        <v>130.52866210174651</v>
      </c>
      <c r="AA65" s="24">
        <f>AA55/'industrie manu'!AA55*100</f>
        <v>125.58363766243903</v>
      </c>
      <c r="AB65" s="24">
        <f>AB55/'industrie manu'!AB55*100</f>
        <v>127.21755569867317</v>
      </c>
      <c r="AC65" s="24">
        <f>AC55/'industrie manu'!AC55*100</f>
        <v>129.63429037257669</v>
      </c>
      <c r="AD65" s="24">
        <f>AD55/'industrie manu'!AD55*100</f>
        <v>127.52849314065848</v>
      </c>
      <c r="AE65" s="54">
        <f t="shared" ref="AE65:AE68" si="5">(AD65/B65)^(1/28)*100-100</f>
        <v>0.87224504193596886</v>
      </c>
      <c r="AF65" s="54">
        <f t="shared" si="3"/>
        <v>-0.24796061580660478</v>
      </c>
      <c r="AG65" s="54">
        <f t="shared" si="4"/>
        <v>1.85326054318476</v>
      </c>
    </row>
    <row r="66" spans="1:33" s="54" customFormat="1" ht="11.45" customHeight="1" x14ac:dyDescent="0.25">
      <c r="A66" s="56" t="s">
        <v>56</v>
      </c>
      <c r="B66" s="53">
        <f>B56/'industrie manu'!B56*100</f>
        <v>100</v>
      </c>
      <c r="C66" s="53">
        <f>C56/'industrie manu'!C56*100</f>
        <v>105.39387130430976</v>
      </c>
      <c r="D66" s="53">
        <f>D56/'industrie manu'!D56*100</f>
        <v>107.39160101240969</v>
      </c>
      <c r="E66" s="53">
        <f>E56/'industrie manu'!E56*100</f>
        <v>110.71135494551257</v>
      </c>
      <c r="F66" s="53">
        <f>F56/'industrie manu'!F56*100</f>
        <v>115.51266963598303</v>
      </c>
      <c r="G66" s="53">
        <f>G56/'industrie manu'!G56*100</f>
        <v>117.95616363657722</v>
      </c>
      <c r="H66" s="53">
        <f>H56/'industrie manu'!H56*100</f>
        <v>121.26835044754512</v>
      </c>
      <c r="I66" s="53">
        <f>I56/'industrie manu'!I56*100</f>
        <v>126.75318991197064</v>
      </c>
      <c r="J66" s="53">
        <f>J56/'industrie manu'!J56*100</f>
        <v>135.11410518016592</v>
      </c>
      <c r="K66" s="53">
        <f>K56/'industrie manu'!K56*100</f>
        <v>139.76651050584837</v>
      </c>
      <c r="L66" s="53">
        <f>L56/'industrie manu'!L56*100</f>
        <v>145.8972896476503</v>
      </c>
      <c r="M66" s="53">
        <f>M56/'industrie manu'!M56*100</f>
        <v>152.05519207412632</v>
      </c>
      <c r="N66" s="53">
        <f>N56/'industrie manu'!N56*100</f>
        <v>153.66814008095207</v>
      </c>
      <c r="O66" s="53">
        <f>O56/'industrie manu'!O56*100</f>
        <v>155.52797434424232</v>
      </c>
      <c r="P66" s="53">
        <f>P56/'industrie manu'!P56*100</f>
        <v>160.13740798642311</v>
      </c>
      <c r="Q66" s="53">
        <f>Q56/'industrie manu'!Q56*100</f>
        <v>165.04799739851842</v>
      </c>
      <c r="R66" s="53">
        <f>R56/'industrie manu'!R56*100</f>
        <v>167.3861111536016</v>
      </c>
      <c r="S66" s="53">
        <f>S56/'industrie manu'!S56*100</f>
        <v>166.28311726982585</v>
      </c>
      <c r="T66" s="53">
        <f>T56/'industrie manu'!T56*100</f>
        <v>165.78130484739813</v>
      </c>
      <c r="U66" s="53">
        <f>U56/'industrie manu'!U56*100</f>
        <v>167.5832447893211</v>
      </c>
      <c r="V66" s="53">
        <f>V56/'industrie manu'!V56*100</f>
        <v>163.21299895143099</v>
      </c>
      <c r="W66" s="53">
        <f>W56/'industrie manu'!W56*100</f>
        <v>164.85919523000564</v>
      </c>
      <c r="X66" s="53">
        <f>X56/'industrie manu'!X56*100</f>
        <v>168.68461745015705</v>
      </c>
      <c r="Y66" s="53">
        <f>Y56/'industrie manu'!Y56*100</f>
        <v>170.45365342940616</v>
      </c>
      <c r="Z66" s="53">
        <f>Z56/'industrie manu'!Z56*100</f>
        <v>169.37242517614607</v>
      </c>
      <c r="AA66" s="53">
        <f>AA56/'industrie manu'!AA56*100</f>
        <v>184.1101602316559</v>
      </c>
      <c r="AB66" s="53">
        <f>AB56/'industrie manu'!AB56*100</f>
        <v>188.27484173346411</v>
      </c>
      <c r="AC66" s="53">
        <f>AC56/'industrie manu'!AC56*100</f>
        <v>170.04287390963719</v>
      </c>
      <c r="AD66" s="53">
        <f>AD56/'industrie manu'!AD56*100</f>
        <v>167.18288056715525</v>
      </c>
      <c r="AE66" s="54">
        <f t="shared" si="5"/>
        <v>1.8523692524197628</v>
      </c>
      <c r="AF66" s="59">
        <f t="shared" si="3"/>
        <v>9.8910280389375771E-2</v>
      </c>
      <c r="AG66" s="59">
        <f t="shared" si="4"/>
        <v>3.3968601180867068</v>
      </c>
    </row>
    <row r="67" spans="1:33" ht="11.45" customHeight="1" x14ac:dyDescent="0.25">
      <c r="A67" s="7" t="s">
        <v>57</v>
      </c>
      <c r="B67" s="24">
        <f>B57/'industrie manu'!B57*100</f>
        <v>100</v>
      </c>
      <c r="C67" s="24">
        <f>C57/'industrie manu'!C57*100</f>
        <v>102.53596463987094</v>
      </c>
      <c r="D67" s="24">
        <f>D57/'industrie manu'!D57*100</f>
        <v>106.23129853119468</v>
      </c>
      <c r="E67" s="24">
        <f>E57/'industrie manu'!E57*100</f>
        <v>106.09269728098218</v>
      </c>
      <c r="F67" s="24">
        <f>F57/'industrie manu'!F57*100</f>
        <v>108.56909899950035</v>
      </c>
      <c r="G67" s="24">
        <f>G57/'industrie manu'!G57*100</f>
        <v>111.52639219062186</v>
      </c>
      <c r="H67" s="24">
        <f>H57/'industrie manu'!H57*100</f>
        <v>113.28157231555799</v>
      </c>
      <c r="I67" s="24">
        <f>I57/'industrie manu'!I57*100</f>
        <v>115.23467557226877</v>
      </c>
      <c r="J67" s="24">
        <f>J57/'industrie manu'!J57*100</f>
        <v>119.65409575943535</v>
      </c>
      <c r="K67" s="24">
        <f>K57/'industrie manu'!K57*100</f>
        <v>123.07179629557696</v>
      </c>
      <c r="L67" s="24">
        <f>L57/'industrie manu'!L57*100</f>
        <v>128.22566378372082</v>
      </c>
      <c r="M67" s="24">
        <f>M57/'industrie manu'!M57*100</f>
        <v>133.99654715248519</v>
      </c>
      <c r="N67" s="24">
        <f>N57/'industrie manu'!N57*100</f>
        <v>132.42551612000108</v>
      </c>
      <c r="O67" s="24">
        <f>O57/'industrie manu'!O57*100</f>
        <v>134.70943799061416</v>
      </c>
      <c r="P67" s="24">
        <f>P57/'industrie manu'!P57*100</f>
        <v>130.1870021901052</v>
      </c>
      <c r="Q67" s="24">
        <f>Q57/'industrie manu'!Q57*100</f>
        <v>137.55200090822731</v>
      </c>
      <c r="R67" s="24">
        <f>R57/'industrie manu'!R57*100</f>
        <v>138.67668361747229</v>
      </c>
      <c r="S67" s="24">
        <f>S57/'industrie manu'!S57*100</f>
        <v>141.4124938309875</v>
      </c>
      <c r="T67" s="24">
        <f>T57/'industrie manu'!T57*100</f>
        <v>141.57661215690629</v>
      </c>
      <c r="U67" s="24">
        <f>U57/'industrie manu'!U57*100</f>
        <v>139.23060598526237</v>
      </c>
      <c r="V67" s="24">
        <f>V57/'industrie manu'!V57*100</f>
        <v>136.5186340564201</v>
      </c>
      <c r="W67" s="24">
        <f>W57/'industrie manu'!W57*100</f>
        <v>134.2342642252402</v>
      </c>
      <c r="X67" s="24">
        <f>X57/'industrie manu'!X57*100</f>
        <v>136.81163402954473</v>
      </c>
      <c r="Y67" s="24">
        <f>Y57/'industrie manu'!Y57*100</f>
        <v>136.50357814344071</v>
      </c>
      <c r="Z67" s="24">
        <f>Z57/'industrie manu'!Z57*100</f>
        <v>137.84999228092843</v>
      </c>
      <c r="AA67" s="24">
        <f>AA57/'industrie manu'!AA57*100</f>
        <v>136.00265000224047</v>
      </c>
      <c r="AB67" s="24">
        <f>AB57/'industrie manu'!AB57*100</f>
        <v>135.87765441785629</v>
      </c>
      <c r="AC67" s="24">
        <f>AC57/'industrie manu'!AC57*100</f>
        <v>130.7696439897386</v>
      </c>
      <c r="AD67" s="24">
        <f>AD57/'industrie manu'!AD57*100</f>
        <v>124.20711721846283</v>
      </c>
      <c r="AE67" s="54">
        <f t="shared" si="5"/>
        <v>0.77722010469412339</v>
      </c>
      <c r="AF67" s="54">
        <f t="shared" si="3"/>
        <v>-0.78193884047634299</v>
      </c>
      <c r="AG67" s="54">
        <f t="shared" si="4"/>
        <v>2.1482962810102322</v>
      </c>
    </row>
    <row r="68" spans="1:33" ht="11.45" customHeight="1" x14ac:dyDescent="0.25">
      <c r="A68" s="7" t="s">
        <v>58</v>
      </c>
      <c r="B68" s="24">
        <f>B58/'industrie manu'!B58*100</f>
        <v>100</v>
      </c>
      <c r="C68" s="24">
        <f>C58/'industrie manu'!C58*100</f>
        <v>103.22444816495589</v>
      </c>
      <c r="D68" s="24">
        <f>D58/'industrie manu'!D58*100</f>
        <v>104.65181173946483</v>
      </c>
      <c r="E68" s="24">
        <f>E58/'industrie manu'!E58*100</f>
        <v>106.13740993056066</v>
      </c>
      <c r="F68" s="24">
        <f>F58/'industrie manu'!F58*100</f>
        <v>112.18100818724015</v>
      </c>
      <c r="G68" s="24">
        <f>G58/'industrie manu'!G58*100</f>
        <v>117.12390017708745</v>
      </c>
      <c r="H68" s="24">
        <f>H58/'industrie manu'!H58*100</f>
        <v>120.91773780041575</v>
      </c>
      <c r="I68" s="24">
        <f>I58/'industrie manu'!I58*100</f>
        <v>128.80667251195612</v>
      </c>
      <c r="J68" s="24">
        <f>J58/'industrie manu'!J58*100</f>
        <v>133.4154161294129</v>
      </c>
      <c r="K68" s="24">
        <f>K58/'industrie manu'!K58*100</f>
        <v>136.14287902249015</v>
      </c>
      <c r="L68" s="24">
        <f>L58/'industrie manu'!L58*100</f>
        <v>137.14904181517232</v>
      </c>
      <c r="M68" s="24">
        <f>M58/'industrie manu'!M58*100</f>
        <v>139.97307655592076</v>
      </c>
      <c r="N68" s="24">
        <f>N58/'industrie manu'!N58*100</f>
        <v>142.46856380234729</v>
      </c>
      <c r="O68" s="24">
        <f>O58/'industrie manu'!O58*100</f>
        <v>147.25127378153113</v>
      </c>
      <c r="P68" s="24">
        <f>P58/'industrie manu'!P58*100</f>
        <v>153.80511164318912</v>
      </c>
      <c r="Q68" s="24">
        <f>Q58/'industrie manu'!Q58*100</f>
        <v>160.18589095844115</v>
      </c>
      <c r="R68" s="24">
        <f>R58/'industrie manu'!R58*100</f>
        <v>158.76539807927355</v>
      </c>
      <c r="S68" s="24">
        <f>S58/'industrie manu'!S58*100</f>
        <v>162.12564973795347</v>
      </c>
      <c r="T68" s="24">
        <f>T58/'industrie manu'!T58*100</f>
        <v>168.05945513225669</v>
      </c>
      <c r="U68" s="24">
        <f>U58/'industrie manu'!U58*100</f>
        <v>168.86848674479745</v>
      </c>
      <c r="V68" s="24">
        <f>V58/'industrie manu'!V58*100</f>
        <v>158.61548473676871</v>
      </c>
      <c r="W68" s="24">
        <f>W58/'industrie manu'!W58*100</f>
        <v>160.03173904096363</v>
      </c>
      <c r="X68" s="24">
        <f>X58/'industrie manu'!X58*100</f>
        <v>161.859435611366</v>
      </c>
      <c r="Y68" s="24">
        <f>Y58/'industrie manu'!Y58*100</f>
        <v>165.76659597756307</v>
      </c>
      <c r="Z68" s="24">
        <f>Z58/'industrie manu'!Z58*100</f>
        <v>167.83199896150305</v>
      </c>
      <c r="AA68" s="24">
        <f>AA58/'industrie manu'!AA58*100</f>
        <v>170.88743839388147</v>
      </c>
      <c r="AB68" s="24">
        <f>AB58/'industrie manu'!AB58*100</f>
        <v>175.71947252267691</v>
      </c>
      <c r="AC68" s="24">
        <f>AC58/'industrie manu'!AC58*100</f>
        <v>178.08523633164509</v>
      </c>
      <c r="AD68" s="24">
        <f>AD58/'industrie manu'!AD58*100</f>
        <v>166.74573646202029</v>
      </c>
      <c r="AE68" s="54">
        <f t="shared" si="5"/>
        <v>1.8428458084465547</v>
      </c>
      <c r="AF68" s="59">
        <f t="shared" si="3"/>
        <v>0.30920904252585046</v>
      </c>
      <c r="AG68" s="59">
        <f t="shared" si="4"/>
        <v>3.1909515967991666</v>
      </c>
    </row>
    <row r="70" spans="1:33" ht="11.45" customHeight="1" x14ac:dyDescent="0.25">
      <c r="A70" s="24" t="s">
        <v>94</v>
      </c>
      <c r="B70" s="24" t="s">
        <v>61</v>
      </c>
      <c r="C70" s="24" t="s">
        <v>62</v>
      </c>
      <c r="D70" s="24" t="s">
        <v>63</v>
      </c>
      <c r="E70" s="24" t="s">
        <v>64</v>
      </c>
      <c r="F70" s="24" t="s">
        <v>65</v>
      </c>
      <c r="G70" s="24" t="s">
        <v>66</v>
      </c>
      <c r="H70" s="24" t="s">
        <v>67</v>
      </c>
      <c r="I70" s="24" t="s">
        <v>68</v>
      </c>
      <c r="J70" s="24" t="s">
        <v>69</v>
      </c>
      <c r="K70" s="24" t="s">
        <v>70</v>
      </c>
      <c r="L70" s="24" t="s">
        <v>71</v>
      </c>
      <c r="M70" s="24" t="s">
        <v>72</v>
      </c>
      <c r="N70" s="24" t="s">
        <v>73</v>
      </c>
      <c r="O70" s="24" t="s">
        <v>74</v>
      </c>
      <c r="P70" s="24" t="s">
        <v>75</v>
      </c>
      <c r="Q70" s="24" t="s">
        <v>76</v>
      </c>
      <c r="R70" s="24" t="s">
        <v>77</v>
      </c>
      <c r="S70" s="24" t="s">
        <v>78</v>
      </c>
      <c r="T70" s="24" t="s">
        <v>79</v>
      </c>
      <c r="U70" s="24" t="s">
        <v>80</v>
      </c>
      <c r="V70" s="24" t="s">
        <v>81</v>
      </c>
      <c r="W70" s="24" t="s">
        <v>82</v>
      </c>
      <c r="X70" s="24" t="s">
        <v>83</v>
      </c>
      <c r="Y70" s="24" t="s">
        <v>84</v>
      </c>
      <c r="Z70" s="24" t="s">
        <v>85</v>
      </c>
      <c r="AA70" s="24" t="s">
        <v>86</v>
      </c>
      <c r="AB70" s="24" t="s">
        <v>87</v>
      </c>
      <c r="AC70" s="24" t="s">
        <v>88</v>
      </c>
      <c r="AD70" s="24" t="s">
        <v>89</v>
      </c>
    </row>
    <row r="71" spans="1:33" ht="11.45" customHeight="1" x14ac:dyDescent="0.25">
      <c r="A71" s="24" t="s">
        <v>56</v>
      </c>
      <c r="B71" s="24">
        <v>100</v>
      </c>
      <c r="C71" s="24">
        <v>105.39387130430976</v>
      </c>
      <c r="D71" s="24">
        <v>107.39160101240969</v>
      </c>
      <c r="E71" s="24">
        <v>110.71135494551257</v>
      </c>
      <c r="F71" s="24">
        <v>115.51266963598303</v>
      </c>
      <c r="G71" s="24">
        <v>117.95616363657722</v>
      </c>
      <c r="H71" s="24">
        <v>121.26835044754512</v>
      </c>
      <c r="I71" s="24">
        <v>126.75318991197064</v>
      </c>
      <c r="J71" s="24">
        <v>135.11410518016592</v>
      </c>
      <c r="K71" s="24">
        <v>139.76651050584837</v>
      </c>
      <c r="L71" s="24">
        <v>145.8972896476503</v>
      </c>
      <c r="M71" s="24">
        <v>152.05519207412632</v>
      </c>
      <c r="N71" s="24">
        <v>153.66814008095207</v>
      </c>
      <c r="O71" s="24">
        <v>155.52797434424232</v>
      </c>
      <c r="P71" s="24">
        <v>160.13740798642311</v>
      </c>
      <c r="Q71" s="24">
        <v>165.04799739851842</v>
      </c>
      <c r="R71" s="24">
        <v>167.3861111536016</v>
      </c>
      <c r="S71" s="24">
        <v>166.28311726982585</v>
      </c>
      <c r="T71" s="24">
        <v>165.78130484739813</v>
      </c>
      <c r="U71" s="24">
        <v>167.5832447893211</v>
      </c>
      <c r="V71" s="24">
        <v>163.21299895143099</v>
      </c>
      <c r="W71" s="24">
        <v>164.85919523000564</v>
      </c>
      <c r="X71" s="24">
        <v>168.68461745015705</v>
      </c>
      <c r="Y71" s="24">
        <v>170.45365342940616</v>
      </c>
      <c r="Z71" s="24">
        <v>169.37242517614607</v>
      </c>
      <c r="AA71" s="24">
        <v>184.1101602316559</v>
      </c>
      <c r="AB71" s="24">
        <v>188.27484173346411</v>
      </c>
      <c r="AC71" s="24">
        <v>170.04287390963719</v>
      </c>
      <c r="AD71" s="24">
        <v>167.18288056715525</v>
      </c>
    </row>
    <row r="72" spans="1:33" s="54" customFormat="1" ht="11.45" customHeight="1" x14ac:dyDescent="0.25">
      <c r="A72" s="24" t="s">
        <v>58</v>
      </c>
      <c r="B72" s="24">
        <v>100</v>
      </c>
      <c r="C72" s="24">
        <v>103.22444816495589</v>
      </c>
      <c r="D72" s="24">
        <v>104.65181173946483</v>
      </c>
      <c r="E72" s="24">
        <v>106.13740993056066</v>
      </c>
      <c r="F72" s="24">
        <v>112.18100818724015</v>
      </c>
      <c r="G72" s="24">
        <v>117.12390017708745</v>
      </c>
      <c r="H72" s="24">
        <v>120.91773780041575</v>
      </c>
      <c r="I72" s="24">
        <v>128.80667251195612</v>
      </c>
      <c r="J72" s="24">
        <v>133.4154161294129</v>
      </c>
      <c r="K72" s="24">
        <v>136.14287902249015</v>
      </c>
      <c r="L72" s="24">
        <v>137.14904181517232</v>
      </c>
      <c r="M72" s="24">
        <v>139.97307655592076</v>
      </c>
      <c r="N72" s="24">
        <v>142.46856380234729</v>
      </c>
      <c r="O72" s="24">
        <v>147.25127378153113</v>
      </c>
      <c r="P72" s="24">
        <v>153.80511164318912</v>
      </c>
      <c r="Q72" s="24">
        <v>160.18589095844115</v>
      </c>
      <c r="R72" s="24">
        <v>158.76539807927355</v>
      </c>
      <c r="S72" s="24">
        <v>162.12564973795347</v>
      </c>
      <c r="T72" s="24">
        <v>168.05945513225669</v>
      </c>
      <c r="U72" s="24">
        <v>168.86848674479745</v>
      </c>
      <c r="V72" s="24">
        <v>158.61548473676871</v>
      </c>
      <c r="W72" s="24">
        <v>160.03173904096363</v>
      </c>
      <c r="X72" s="24">
        <v>161.859435611366</v>
      </c>
      <c r="Y72" s="24">
        <v>165.76659597756307</v>
      </c>
      <c r="Z72" s="24">
        <v>167.83199896150305</v>
      </c>
      <c r="AA72" s="24">
        <v>170.88743839388147</v>
      </c>
      <c r="AB72" s="24">
        <v>175.71947252267691</v>
      </c>
      <c r="AC72" s="24">
        <v>178.08523633164509</v>
      </c>
      <c r="AD72" s="24">
        <v>166.74573646202029</v>
      </c>
      <c r="AE72" s="59"/>
      <c r="AF72" s="59"/>
      <c r="AG72" s="59"/>
    </row>
    <row r="73" spans="1:33" ht="11.45" customHeight="1" x14ac:dyDescent="0.25">
      <c r="A73" s="24" t="s">
        <v>53</v>
      </c>
      <c r="B73" s="24">
        <v>100</v>
      </c>
      <c r="C73" s="24">
        <v>103.17590558396115</v>
      </c>
      <c r="D73" s="24">
        <v>105.02396542979602</v>
      </c>
      <c r="E73" s="24">
        <v>107.37716576176464</v>
      </c>
      <c r="F73" s="24">
        <v>112.23697153771029</v>
      </c>
      <c r="G73" s="24">
        <v>112.55345830947083</v>
      </c>
      <c r="H73" s="24">
        <v>117.09096473558236</v>
      </c>
      <c r="I73" s="24">
        <v>119.90581590048346</v>
      </c>
      <c r="J73" s="24">
        <v>123.34902430680381</v>
      </c>
      <c r="K73" s="24">
        <v>125.3720141886651</v>
      </c>
      <c r="L73" s="24">
        <v>129.49991888204883</v>
      </c>
      <c r="M73" s="24">
        <v>132.24777843940703</v>
      </c>
      <c r="N73" s="24">
        <v>136.52682690525643</v>
      </c>
      <c r="O73" s="24">
        <v>145.0432641924026</v>
      </c>
      <c r="P73" s="24">
        <v>152.81579088574796</v>
      </c>
      <c r="Q73" s="24">
        <v>151.25597484873344</v>
      </c>
      <c r="R73" s="24">
        <v>152.31911779734787</v>
      </c>
      <c r="S73" s="24">
        <v>153.24433253498239</v>
      </c>
      <c r="T73" s="24">
        <v>156.97385784168648</v>
      </c>
      <c r="U73" s="24">
        <v>157.54914117346067</v>
      </c>
      <c r="V73" s="24">
        <v>158.40029393218035</v>
      </c>
      <c r="W73" s="24">
        <v>156.52677393535305</v>
      </c>
      <c r="X73" s="24">
        <v>156.54596647967108</v>
      </c>
      <c r="Y73" s="24">
        <v>157.45066079876537</v>
      </c>
      <c r="Z73" s="24">
        <v>157.91347905532919</v>
      </c>
      <c r="AA73" s="24">
        <v>161.45651149595187</v>
      </c>
      <c r="AB73" s="24">
        <v>160.33104397317337</v>
      </c>
      <c r="AC73" s="24">
        <v>148.86292799053328</v>
      </c>
      <c r="AD73" s="24">
        <v>158.91528364529924</v>
      </c>
    </row>
    <row r="74" spans="1:33" s="54" customFormat="1" ht="11.45" customHeight="1" x14ac:dyDescent="0.25">
      <c r="A74" s="53" t="s">
        <v>103</v>
      </c>
      <c r="B74" s="24">
        <v>100</v>
      </c>
      <c r="C74" s="24">
        <v>101.75323612198306</v>
      </c>
      <c r="D74" s="24">
        <v>103.42036002189126</v>
      </c>
      <c r="E74" s="24">
        <v>103.98113329166303</v>
      </c>
      <c r="F74" s="24">
        <v>107.4510674346097</v>
      </c>
      <c r="G74" s="24">
        <v>109.87201979024897</v>
      </c>
      <c r="H74" s="24">
        <v>112.30024763494244</v>
      </c>
      <c r="I74" s="24">
        <v>115.74096841446706</v>
      </c>
      <c r="J74" s="24">
        <v>120.41746289980293</v>
      </c>
      <c r="K74" s="24">
        <v>123.59219614630514</v>
      </c>
      <c r="L74" s="24">
        <v>126.95755310670572</v>
      </c>
      <c r="M74" s="24">
        <v>131.26624922635852</v>
      </c>
      <c r="N74" s="24">
        <v>132.45578426147929</v>
      </c>
      <c r="O74" s="24">
        <v>135.4026555727213</v>
      </c>
      <c r="P74" s="24">
        <v>135.59173854809171</v>
      </c>
      <c r="Q74" s="24">
        <v>139.89016550365804</v>
      </c>
      <c r="R74" s="24">
        <v>140.58760225383961</v>
      </c>
      <c r="S74" s="24">
        <v>140.27693267807052</v>
      </c>
      <c r="T74" s="24">
        <v>141.86463482600232</v>
      </c>
      <c r="U74" s="24">
        <v>142.73453262155027</v>
      </c>
      <c r="V74" s="24">
        <v>139.24453315384514</v>
      </c>
      <c r="W74" s="24">
        <v>140.35351768142442</v>
      </c>
      <c r="X74" s="24">
        <v>143.60778327101193</v>
      </c>
      <c r="Y74" s="24">
        <v>146.24449352644498</v>
      </c>
      <c r="Z74" s="24">
        <v>147.80143543406967</v>
      </c>
      <c r="AA74" s="24">
        <v>152.23812242038775</v>
      </c>
      <c r="AB74" s="24">
        <v>154.9243605515498</v>
      </c>
      <c r="AC74" s="24">
        <v>150.31121422915655</v>
      </c>
      <c r="AD74" s="24">
        <v>148.38445529229602</v>
      </c>
      <c r="AE74" s="59"/>
      <c r="AF74" s="59"/>
      <c r="AG74" s="59"/>
    </row>
    <row r="75" spans="1:33" ht="11.45" customHeight="1" x14ac:dyDescent="0.25">
      <c r="A75" s="24" t="s">
        <v>54</v>
      </c>
      <c r="B75" s="24">
        <v>100</v>
      </c>
      <c r="C75" s="24">
        <v>99.466888965449257</v>
      </c>
      <c r="D75" s="24">
        <v>100.32582327852563</v>
      </c>
      <c r="E75" s="24">
        <v>98.274793998932452</v>
      </c>
      <c r="F75" s="24">
        <v>99.382806040402954</v>
      </c>
      <c r="G75" s="24">
        <v>101.2043249848462</v>
      </c>
      <c r="H75" s="24">
        <v>102.79741018765469</v>
      </c>
      <c r="I75" s="24">
        <v>103.9945862528713</v>
      </c>
      <c r="J75" s="24">
        <v>105.03249353550595</v>
      </c>
      <c r="K75" s="24">
        <v>107.05192406018699</v>
      </c>
      <c r="L75" s="24">
        <v>108.23833324748013</v>
      </c>
      <c r="M75" s="24">
        <v>110.93428386511452</v>
      </c>
      <c r="N75" s="24">
        <v>109.99893100003459</v>
      </c>
      <c r="O75" s="24">
        <v>109.94267983234458</v>
      </c>
      <c r="P75" s="24">
        <v>106.7373901386929</v>
      </c>
      <c r="Q75" s="24">
        <v>110.35738585880053</v>
      </c>
      <c r="R75" s="24">
        <v>112.33617399522716</v>
      </c>
      <c r="S75" s="24">
        <v>111.69130672670985</v>
      </c>
      <c r="T75" s="24">
        <v>115.4974481941404</v>
      </c>
      <c r="U75" s="24">
        <v>118.47596782592484</v>
      </c>
      <c r="V75" s="24">
        <v>117.45360312162451</v>
      </c>
      <c r="W75" s="24">
        <v>118.08791468809834</v>
      </c>
      <c r="X75" s="24">
        <v>122.15581904700889</v>
      </c>
      <c r="Y75" s="24">
        <v>125.73093496917542</v>
      </c>
      <c r="Z75" s="24">
        <v>127.76903362052624</v>
      </c>
      <c r="AA75" s="24">
        <v>130.15538296461381</v>
      </c>
      <c r="AB75" s="24">
        <v>135.60378348366194</v>
      </c>
      <c r="AC75" s="24">
        <v>132.41303060774646</v>
      </c>
      <c r="AD75" s="24">
        <v>130.52207262017339</v>
      </c>
    </row>
    <row r="76" spans="1:33" ht="11.45" customHeight="1" x14ac:dyDescent="0.25">
      <c r="A76" s="24" t="s">
        <v>55</v>
      </c>
      <c r="B76" s="24">
        <v>100</v>
      </c>
      <c r="C76" s="24">
        <v>101.31147278911656</v>
      </c>
      <c r="D76" s="24">
        <v>101.35348230160446</v>
      </c>
      <c r="E76" s="24">
        <v>104.02483934564937</v>
      </c>
      <c r="F76" s="24">
        <v>107.72085020341289</v>
      </c>
      <c r="G76" s="24">
        <v>108.2682227728361</v>
      </c>
      <c r="H76" s="24">
        <v>110.54618671036185</v>
      </c>
      <c r="I76" s="24">
        <v>112.19391603487334</v>
      </c>
      <c r="J76" s="24">
        <v>115.41611638386766</v>
      </c>
      <c r="K76" s="24">
        <v>117.24352480254494</v>
      </c>
      <c r="L76" s="24">
        <v>118.71337156264036</v>
      </c>
      <c r="M76" s="24">
        <v>120.84655621635333</v>
      </c>
      <c r="N76" s="24">
        <v>124.11976945268404</v>
      </c>
      <c r="O76" s="24">
        <v>126.35499983153227</v>
      </c>
      <c r="P76" s="24">
        <v>131.74316257575117</v>
      </c>
      <c r="Q76" s="24">
        <v>131.71160560472313</v>
      </c>
      <c r="R76" s="24">
        <v>127.58416478205683</v>
      </c>
      <c r="S76" s="24">
        <v>125.45323184028095</v>
      </c>
      <c r="T76" s="24">
        <v>124.55661947742243</v>
      </c>
      <c r="U76" s="24">
        <v>124.7213199520282</v>
      </c>
      <c r="V76" s="24">
        <v>127.51405461094254</v>
      </c>
      <c r="W76" s="24">
        <v>127.83169397735938</v>
      </c>
      <c r="X76" s="24">
        <v>129.41348700570651</v>
      </c>
      <c r="Y76" s="24">
        <v>129.10094152877386</v>
      </c>
      <c r="Z76" s="24">
        <v>130.52866210174651</v>
      </c>
      <c r="AA76" s="24">
        <v>125.58363766243903</v>
      </c>
      <c r="AB76" s="24">
        <v>127.21755569867317</v>
      </c>
      <c r="AC76" s="24">
        <v>129.63429037257669</v>
      </c>
      <c r="AD76" s="24">
        <v>127.52849314065848</v>
      </c>
    </row>
    <row r="77" spans="1:33" ht="11.45" customHeight="1" x14ac:dyDescent="0.25">
      <c r="A77" s="24" t="s">
        <v>57</v>
      </c>
      <c r="B77" s="24">
        <v>100</v>
      </c>
      <c r="C77" s="24">
        <v>102.53596463987094</v>
      </c>
      <c r="D77" s="24">
        <v>106.23129853119468</v>
      </c>
      <c r="E77" s="24">
        <v>106.09269728098218</v>
      </c>
      <c r="F77" s="24">
        <v>108.56909899950035</v>
      </c>
      <c r="G77" s="24">
        <v>111.52639219062186</v>
      </c>
      <c r="H77" s="24">
        <v>113.28157231555799</v>
      </c>
      <c r="I77" s="24">
        <v>115.23467557226877</v>
      </c>
      <c r="J77" s="24">
        <v>119.65409575943535</v>
      </c>
      <c r="K77" s="24">
        <v>123.07179629557696</v>
      </c>
      <c r="L77" s="24">
        <v>128.22566378372082</v>
      </c>
      <c r="M77" s="24">
        <v>133.99654715248519</v>
      </c>
      <c r="N77" s="24">
        <v>132.42551612000108</v>
      </c>
      <c r="O77" s="24">
        <v>134.70943799061416</v>
      </c>
      <c r="P77" s="24">
        <v>130.1870021901052</v>
      </c>
      <c r="Q77" s="24">
        <v>137.55200090822731</v>
      </c>
      <c r="R77" s="24">
        <v>138.67668361747229</v>
      </c>
      <c r="S77" s="24">
        <v>141.4124938309875</v>
      </c>
      <c r="T77" s="24">
        <v>141.57661215690629</v>
      </c>
      <c r="U77" s="24">
        <v>139.23060598526237</v>
      </c>
      <c r="V77" s="24">
        <v>136.5186340564201</v>
      </c>
      <c r="W77" s="24">
        <v>134.2342642252402</v>
      </c>
      <c r="X77" s="24">
        <v>136.81163402954473</v>
      </c>
      <c r="Y77" s="24">
        <v>136.50357814344071</v>
      </c>
      <c r="Z77" s="24">
        <v>137.84999228092843</v>
      </c>
      <c r="AA77" s="24">
        <v>136.00265000224047</v>
      </c>
      <c r="AB77" s="24">
        <v>135.87765441785629</v>
      </c>
      <c r="AC77" s="24">
        <v>130.7696439897386</v>
      </c>
      <c r="AD77" s="24">
        <v>124.20711721846283</v>
      </c>
    </row>
    <row r="123" spans="3:3" ht="18.75" customHeight="1" x14ac:dyDescent="0.25">
      <c r="C123" s="52" t="s">
        <v>107</v>
      </c>
    </row>
    <row r="124" spans="3:3" ht="18" customHeight="1" x14ac:dyDescent="0.25">
      <c r="C124" s="52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77"/>
  <sheetViews>
    <sheetView topLeftCell="N46" workbookViewId="0">
      <selection activeCell="AF71" sqref="AF71"/>
    </sheetView>
  </sheetViews>
  <sheetFormatPr baseColWidth="10" defaultColWidth="9.140625" defaultRowHeight="11.45" customHeight="1" x14ac:dyDescent="0.25"/>
  <cols>
    <col min="1" max="1" width="29.85546875" customWidth="1"/>
    <col min="2" max="31" width="10" customWidth="1"/>
  </cols>
  <sheetData>
    <row r="1" spans="1:31" x14ac:dyDescent="0.25">
      <c r="A1" s="3" t="s">
        <v>91</v>
      </c>
    </row>
    <row r="2" spans="1:31" x14ac:dyDescent="0.25">
      <c r="A2" s="2" t="s">
        <v>92</v>
      </c>
      <c r="B2" s="1" t="s">
        <v>0</v>
      </c>
    </row>
    <row r="3" spans="1:31" x14ac:dyDescent="0.25">
      <c r="A3" s="2" t="s">
        <v>93</v>
      </c>
      <c r="B3" s="2" t="s">
        <v>6</v>
      </c>
    </row>
    <row r="5" spans="1:31" x14ac:dyDescent="0.25">
      <c r="A5" s="1" t="s">
        <v>12</v>
      </c>
      <c r="C5" s="2" t="s">
        <v>17</v>
      </c>
    </row>
    <row r="6" spans="1:31" x14ac:dyDescent="0.25">
      <c r="A6" s="1" t="s">
        <v>13</v>
      </c>
      <c r="C6" s="2" t="s">
        <v>18</v>
      </c>
    </row>
    <row r="7" spans="1:31" x14ac:dyDescent="0.25">
      <c r="A7" s="1" t="s">
        <v>14</v>
      </c>
      <c r="C7" s="2" t="s">
        <v>36</v>
      </c>
    </row>
    <row r="8" spans="1:31" x14ac:dyDescent="0.25">
      <c r="A8" s="1" t="s">
        <v>15</v>
      </c>
      <c r="C8" s="2" t="s">
        <v>20</v>
      </c>
    </row>
    <row r="10" spans="1:31" x14ac:dyDescent="0.25">
      <c r="A10" s="5" t="s">
        <v>94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65</v>
      </c>
      <c r="G10" s="4" t="s">
        <v>66</v>
      </c>
      <c r="H10" s="4" t="s">
        <v>67</v>
      </c>
      <c r="I10" s="4" t="s">
        <v>68</v>
      </c>
      <c r="J10" s="4" t="s">
        <v>69</v>
      </c>
      <c r="K10" s="4" t="s">
        <v>70</v>
      </c>
      <c r="L10" s="4" t="s">
        <v>71</v>
      </c>
      <c r="M10" s="4" t="s">
        <v>72</v>
      </c>
      <c r="N10" s="4" t="s">
        <v>73</v>
      </c>
      <c r="O10" s="4" t="s">
        <v>74</v>
      </c>
      <c r="P10" s="4" t="s">
        <v>75</v>
      </c>
      <c r="Q10" s="4" t="s">
        <v>76</v>
      </c>
      <c r="R10" s="4" t="s">
        <v>77</v>
      </c>
      <c r="S10" s="4" t="s">
        <v>78</v>
      </c>
      <c r="T10" s="4" t="s">
        <v>79</v>
      </c>
      <c r="U10" s="4" t="s">
        <v>80</v>
      </c>
      <c r="V10" s="4" t="s">
        <v>81</v>
      </c>
      <c r="W10" s="4" t="s">
        <v>82</v>
      </c>
      <c r="X10" s="4" t="s">
        <v>83</v>
      </c>
      <c r="Y10" s="4" t="s">
        <v>84</v>
      </c>
      <c r="Z10" s="4" t="s">
        <v>85</v>
      </c>
      <c r="AA10" s="4" t="s">
        <v>86</v>
      </c>
      <c r="AB10" s="4" t="s">
        <v>87</v>
      </c>
      <c r="AC10" s="4" t="s">
        <v>88</v>
      </c>
      <c r="AD10" s="4" t="s">
        <v>89</v>
      </c>
      <c r="AE10" s="4" t="s">
        <v>90</v>
      </c>
    </row>
    <row r="11" spans="1:31" x14ac:dyDescent="0.25">
      <c r="A11" s="6" t="s">
        <v>95</v>
      </c>
      <c r="B11" s="8" t="s">
        <v>96</v>
      </c>
      <c r="C11" s="8" t="s">
        <v>96</v>
      </c>
      <c r="D11" s="8" t="s">
        <v>96</v>
      </c>
      <c r="E11" s="8" t="s">
        <v>96</v>
      </c>
      <c r="F11" s="8" t="s">
        <v>96</v>
      </c>
      <c r="G11" s="8" t="s">
        <v>96</v>
      </c>
      <c r="H11" s="8" t="s">
        <v>96</v>
      </c>
      <c r="I11" s="8" t="s">
        <v>96</v>
      </c>
      <c r="J11" s="8" t="s">
        <v>96</v>
      </c>
      <c r="K11" s="8" t="s">
        <v>96</v>
      </c>
      <c r="L11" s="8" t="s">
        <v>96</v>
      </c>
      <c r="M11" s="8" t="s">
        <v>96</v>
      </c>
      <c r="N11" s="8" t="s">
        <v>96</v>
      </c>
      <c r="O11" s="8" t="s">
        <v>96</v>
      </c>
      <c r="P11" s="8" t="s">
        <v>96</v>
      </c>
      <c r="Q11" s="8" t="s">
        <v>96</v>
      </c>
      <c r="R11" s="8" t="s">
        <v>96</v>
      </c>
      <c r="S11" s="8" t="s">
        <v>96</v>
      </c>
      <c r="T11" s="8" t="s">
        <v>96</v>
      </c>
      <c r="U11" s="8" t="s">
        <v>96</v>
      </c>
      <c r="V11" s="8" t="s">
        <v>96</v>
      </c>
      <c r="W11" s="8" t="s">
        <v>96</v>
      </c>
      <c r="X11" s="8" t="s">
        <v>96</v>
      </c>
      <c r="Y11" s="8" t="s">
        <v>96</v>
      </c>
      <c r="Z11" s="8" t="s">
        <v>96</v>
      </c>
      <c r="AA11" s="8" t="s">
        <v>96</v>
      </c>
      <c r="AB11" s="8" t="s">
        <v>96</v>
      </c>
      <c r="AC11" s="8" t="s">
        <v>96</v>
      </c>
      <c r="AD11" s="8" t="s">
        <v>96</v>
      </c>
      <c r="AE11" s="8" t="s">
        <v>96</v>
      </c>
    </row>
    <row r="12" spans="1:31" x14ac:dyDescent="0.25">
      <c r="A12" s="7" t="s">
        <v>52</v>
      </c>
      <c r="B12" s="17">
        <v>190722.4</v>
      </c>
      <c r="C12" s="17">
        <v>201953.8</v>
      </c>
      <c r="D12" s="17">
        <v>205555.5</v>
      </c>
      <c r="E12" s="17">
        <v>213316.7</v>
      </c>
      <c r="F12" s="17">
        <v>224526.1</v>
      </c>
      <c r="G12" s="17">
        <v>234670.1</v>
      </c>
      <c r="H12" s="17">
        <v>245045.1</v>
      </c>
      <c r="I12" s="17">
        <v>255561.4</v>
      </c>
      <c r="J12" s="17">
        <v>261974.7</v>
      </c>
      <c r="K12" s="17">
        <v>273934.7</v>
      </c>
      <c r="L12" s="17">
        <v>286774.40000000002</v>
      </c>
      <c r="M12" s="17">
        <v>301067.90000000002</v>
      </c>
      <c r="N12" s="17">
        <v>314975.90000000002</v>
      </c>
      <c r="O12" s="17">
        <v>330804.2</v>
      </c>
      <c r="P12" s="17">
        <v>332555.3</v>
      </c>
      <c r="Q12" s="17">
        <v>339310.6</v>
      </c>
      <c r="R12" s="17">
        <v>348917.3</v>
      </c>
      <c r="S12" s="21">
        <v>350474</v>
      </c>
      <c r="T12" s="17">
        <v>351833.1</v>
      </c>
      <c r="U12" s="17">
        <v>358866.3</v>
      </c>
      <c r="V12" s="17">
        <v>369784.3</v>
      </c>
      <c r="W12" s="17">
        <v>375352.5</v>
      </c>
      <c r="X12" s="17">
        <v>389491.6</v>
      </c>
      <c r="Y12" s="21">
        <v>398808</v>
      </c>
      <c r="Z12" s="17">
        <v>411318.6</v>
      </c>
      <c r="AA12" s="17">
        <v>355090.1</v>
      </c>
      <c r="AB12" s="17">
        <v>372667.3</v>
      </c>
      <c r="AC12" s="21">
        <v>428717</v>
      </c>
      <c r="AD12" s="17">
        <v>465806.2</v>
      </c>
      <c r="AE12" s="10" t="s">
        <v>97</v>
      </c>
    </row>
    <row r="13" spans="1:31" x14ac:dyDescent="0.25">
      <c r="A13" s="7" t="s">
        <v>53</v>
      </c>
      <c r="B13" s="16">
        <v>4427.8</v>
      </c>
      <c r="C13" s="16">
        <v>4303.1000000000004</v>
      </c>
      <c r="D13" s="20">
        <v>4362</v>
      </c>
      <c r="E13" s="20">
        <v>4528</v>
      </c>
      <c r="F13" s="16">
        <v>4786.3999999999996</v>
      </c>
      <c r="G13" s="16">
        <v>5010.7</v>
      </c>
      <c r="H13" s="16">
        <v>5083.7</v>
      </c>
      <c r="I13" s="16">
        <v>5383.7</v>
      </c>
      <c r="J13" s="16">
        <v>5540.7</v>
      </c>
      <c r="K13" s="16">
        <v>5926.4</v>
      </c>
      <c r="L13" s="16">
        <v>6197.9</v>
      </c>
      <c r="M13" s="16">
        <v>6377.7</v>
      </c>
      <c r="N13" s="16">
        <v>6615.9</v>
      </c>
      <c r="O13" s="16">
        <v>6886.5</v>
      </c>
      <c r="P13" s="20">
        <v>6266</v>
      </c>
      <c r="Q13" s="16">
        <v>6369.6</v>
      </c>
      <c r="R13" s="16">
        <v>6604.6</v>
      </c>
      <c r="S13" s="16">
        <v>6833.7</v>
      </c>
      <c r="T13" s="20">
        <v>6992</v>
      </c>
      <c r="U13" s="16">
        <v>7240.5</v>
      </c>
      <c r="V13" s="16">
        <v>7354.2</v>
      </c>
      <c r="W13" s="20">
        <v>7538</v>
      </c>
      <c r="X13" s="20">
        <v>7676</v>
      </c>
      <c r="Y13" s="16">
        <v>8111.8</v>
      </c>
      <c r="Z13" s="16">
        <v>8473.1</v>
      </c>
      <c r="AA13" s="16">
        <v>6918.7</v>
      </c>
      <c r="AB13" s="16">
        <v>7947.8</v>
      </c>
      <c r="AC13" s="16">
        <v>9231.6</v>
      </c>
      <c r="AD13" s="16">
        <v>9794.6</v>
      </c>
      <c r="AE13" s="9" t="s">
        <v>97</v>
      </c>
    </row>
    <row r="14" spans="1:31" x14ac:dyDescent="0.25">
      <c r="A14" s="7" t="s">
        <v>54</v>
      </c>
      <c r="B14" s="17">
        <v>73622.7</v>
      </c>
      <c r="C14" s="21">
        <v>73983</v>
      </c>
      <c r="D14" s="17">
        <v>72613.7</v>
      </c>
      <c r="E14" s="17">
        <v>73443.600000000006</v>
      </c>
      <c r="F14" s="21">
        <v>76726</v>
      </c>
      <c r="G14" s="21">
        <v>79388</v>
      </c>
      <c r="H14" s="21">
        <v>81088</v>
      </c>
      <c r="I14" s="21">
        <v>82034</v>
      </c>
      <c r="J14" s="21">
        <v>82375</v>
      </c>
      <c r="K14" s="21">
        <v>84875</v>
      </c>
      <c r="L14" s="21">
        <v>86629</v>
      </c>
      <c r="M14" s="21">
        <v>90158</v>
      </c>
      <c r="N14" s="21">
        <v>91681</v>
      </c>
      <c r="O14" s="21">
        <v>95570</v>
      </c>
      <c r="P14" s="21">
        <v>94680</v>
      </c>
      <c r="Q14" s="21">
        <v>94896</v>
      </c>
      <c r="R14" s="21">
        <v>96872</v>
      </c>
      <c r="S14" s="21">
        <v>98316</v>
      </c>
      <c r="T14" s="21">
        <v>98538</v>
      </c>
      <c r="U14" s="21">
        <v>101284</v>
      </c>
      <c r="V14" s="21">
        <v>104572</v>
      </c>
      <c r="W14" s="21">
        <v>105331</v>
      </c>
      <c r="X14" s="21">
        <v>107073</v>
      </c>
      <c r="Y14" s="21">
        <v>108791</v>
      </c>
      <c r="Z14" s="21">
        <v>113224</v>
      </c>
      <c r="AA14" s="21">
        <v>98290</v>
      </c>
      <c r="AB14" s="21">
        <v>100159</v>
      </c>
      <c r="AC14" s="21">
        <v>119421</v>
      </c>
      <c r="AD14" s="21">
        <v>128898</v>
      </c>
      <c r="AE14" s="21">
        <v>133453</v>
      </c>
    </row>
    <row r="15" spans="1:31" x14ac:dyDescent="0.25">
      <c r="A15" s="7" t="s">
        <v>55</v>
      </c>
      <c r="B15" s="20">
        <v>18134</v>
      </c>
      <c r="C15" s="16">
        <v>19266.900000000001</v>
      </c>
      <c r="D15" s="16">
        <v>19371.099999999999</v>
      </c>
      <c r="E15" s="16">
        <v>20543.400000000001</v>
      </c>
      <c r="F15" s="20">
        <v>22057</v>
      </c>
      <c r="G15" s="20">
        <v>23481</v>
      </c>
      <c r="H15" s="20">
        <v>25215</v>
      </c>
      <c r="I15" s="20">
        <v>27002</v>
      </c>
      <c r="J15" s="20">
        <v>28833</v>
      </c>
      <c r="K15" s="20">
        <v>30944</v>
      </c>
      <c r="L15" s="20">
        <v>33932</v>
      </c>
      <c r="M15" s="20">
        <v>36171</v>
      </c>
      <c r="N15" s="20">
        <v>38721</v>
      </c>
      <c r="O15" s="20">
        <v>42001</v>
      </c>
      <c r="P15" s="20">
        <v>43293</v>
      </c>
      <c r="Q15" s="20">
        <v>44919</v>
      </c>
      <c r="R15" s="20">
        <v>45741</v>
      </c>
      <c r="S15" s="20">
        <v>44894</v>
      </c>
      <c r="T15" s="20">
        <v>44355</v>
      </c>
      <c r="U15" s="20">
        <v>44774</v>
      </c>
      <c r="V15" s="20">
        <v>48220</v>
      </c>
      <c r="W15" s="20">
        <v>49475</v>
      </c>
      <c r="X15" s="20">
        <v>52515</v>
      </c>
      <c r="Y15" s="20">
        <v>53892</v>
      </c>
      <c r="Z15" s="20">
        <v>54600</v>
      </c>
      <c r="AA15" s="20">
        <v>43574</v>
      </c>
      <c r="AB15" s="20">
        <v>44733</v>
      </c>
      <c r="AC15" s="20">
        <v>52170</v>
      </c>
      <c r="AD15" s="20">
        <v>58109</v>
      </c>
      <c r="AE15" s="9" t="s">
        <v>97</v>
      </c>
    </row>
    <row r="16" spans="1:31" x14ac:dyDescent="0.25">
      <c r="A16" s="7" t="s">
        <v>56</v>
      </c>
      <c r="B16" s="17">
        <v>28427.1</v>
      </c>
      <c r="C16" s="17">
        <v>30543.1</v>
      </c>
      <c r="D16" s="17">
        <v>31956.6</v>
      </c>
      <c r="E16" s="17">
        <v>34682.6</v>
      </c>
      <c r="F16" s="17">
        <v>36615.300000000003</v>
      </c>
      <c r="G16" s="17">
        <v>38644.800000000003</v>
      </c>
      <c r="H16" s="17">
        <v>40295.800000000003</v>
      </c>
      <c r="I16" s="21">
        <v>42642</v>
      </c>
      <c r="J16" s="17">
        <v>44347.3</v>
      </c>
      <c r="K16" s="17">
        <v>46500.2</v>
      </c>
      <c r="L16" s="17">
        <v>47963.1</v>
      </c>
      <c r="M16" s="21">
        <v>50262</v>
      </c>
      <c r="N16" s="17">
        <v>51789.2</v>
      </c>
      <c r="O16" s="17">
        <v>53202.9</v>
      </c>
      <c r="P16" s="17">
        <v>53479.3</v>
      </c>
      <c r="Q16" s="17">
        <v>54862.3</v>
      </c>
      <c r="R16" s="17">
        <v>55779.3</v>
      </c>
      <c r="S16" s="17">
        <v>56929.599999999999</v>
      </c>
      <c r="T16" s="21">
        <v>57752</v>
      </c>
      <c r="U16" s="17">
        <v>58848.3</v>
      </c>
      <c r="V16" s="17">
        <v>58741.8</v>
      </c>
      <c r="W16" s="17">
        <v>59726.1</v>
      </c>
      <c r="X16" s="17">
        <v>61634.400000000001</v>
      </c>
      <c r="Y16" s="17">
        <v>62708.3</v>
      </c>
      <c r="Z16" s="17">
        <v>65131.9</v>
      </c>
      <c r="AA16" s="17">
        <v>57312.7</v>
      </c>
      <c r="AB16" s="17">
        <v>61443.8</v>
      </c>
      <c r="AC16" s="17">
        <v>67439.399999999994</v>
      </c>
      <c r="AD16" s="17">
        <v>71672.399999999994</v>
      </c>
      <c r="AE16" s="10" t="s">
        <v>97</v>
      </c>
    </row>
    <row r="17" spans="1:31" x14ac:dyDescent="0.25">
      <c r="A17" s="7" t="s">
        <v>57</v>
      </c>
      <c r="B17" s="16">
        <v>30302.799999999999</v>
      </c>
      <c r="C17" s="16">
        <v>35450.5</v>
      </c>
      <c r="D17" s="16">
        <v>37021.300000000003</v>
      </c>
      <c r="E17" s="16">
        <v>37424.400000000001</v>
      </c>
      <c r="F17" s="16">
        <v>38682.800000000003</v>
      </c>
      <c r="G17" s="16">
        <v>40047.4</v>
      </c>
      <c r="H17" s="16">
        <v>42082.6</v>
      </c>
      <c r="I17" s="16">
        <v>43058.6</v>
      </c>
      <c r="J17" s="20">
        <v>44113</v>
      </c>
      <c r="K17" s="16">
        <v>46182.7</v>
      </c>
      <c r="L17" s="16">
        <v>47621.1</v>
      </c>
      <c r="M17" s="16">
        <v>49398.6</v>
      </c>
      <c r="N17" s="16">
        <v>51491.7</v>
      </c>
      <c r="O17" s="16">
        <v>53950.6</v>
      </c>
      <c r="P17" s="20">
        <v>55795</v>
      </c>
      <c r="Q17" s="16">
        <v>57619.5</v>
      </c>
      <c r="R17" s="16">
        <v>60131.199999999997</v>
      </c>
      <c r="S17" s="16">
        <v>58812.1</v>
      </c>
      <c r="T17" s="16">
        <v>58669.5</v>
      </c>
      <c r="U17" s="16">
        <v>59420.3</v>
      </c>
      <c r="V17" s="16">
        <v>59770.5</v>
      </c>
      <c r="W17" s="16">
        <v>60473.9</v>
      </c>
      <c r="X17" s="16">
        <v>61640.4</v>
      </c>
      <c r="Y17" s="16">
        <v>61734.8</v>
      </c>
      <c r="Z17" s="16">
        <v>61897.3</v>
      </c>
      <c r="AA17" s="20">
        <v>53265</v>
      </c>
      <c r="AB17" s="16">
        <v>55937.599999999999</v>
      </c>
      <c r="AC17" s="16">
        <v>62713.4</v>
      </c>
      <c r="AD17" s="16">
        <v>66237.8</v>
      </c>
      <c r="AE17" s="9" t="s">
        <v>97</v>
      </c>
    </row>
    <row r="18" spans="1:31" x14ac:dyDescent="0.25">
      <c r="A18" s="7" t="s">
        <v>58</v>
      </c>
      <c r="B18" s="17">
        <v>7244.5</v>
      </c>
      <c r="C18" s="17">
        <v>7330.8</v>
      </c>
      <c r="D18" s="17">
        <v>7810.9</v>
      </c>
      <c r="E18" s="17">
        <v>8324.7000000000007</v>
      </c>
      <c r="F18" s="21">
        <v>8992</v>
      </c>
      <c r="G18" s="21">
        <v>9619</v>
      </c>
      <c r="H18" s="21">
        <v>10302</v>
      </c>
      <c r="I18" s="21">
        <v>10946</v>
      </c>
      <c r="J18" s="21">
        <v>11226</v>
      </c>
      <c r="K18" s="21">
        <v>11536</v>
      </c>
      <c r="L18" s="21">
        <v>11846</v>
      </c>
      <c r="M18" s="21">
        <v>12248</v>
      </c>
      <c r="N18" s="21">
        <v>12895</v>
      </c>
      <c r="O18" s="21">
        <v>13437</v>
      </c>
      <c r="P18" s="21">
        <v>13768</v>
      </c>
      <c r="Q18" s="21">
        <v>14248</v>
      </c>
      <c r="R18" s="21">
        <v>14811</v>
      </c>
      <c r="S18" s="21">
        <v>14828</v>
      </c>
      <c r="T18" s="21">
        <v>14878</v>
      </c>
      <c r="U18" s="21">
        <v>15292</v>
      </c>
      <c r="V18" s="21">
        <v>15785</v>
      </c>
      <c r="W18" s="21">
        <v>16387</v>
      </c>
      <c r="X18" s="21">
        <v>16927</v>
      </c>
      <c r="Y18" s="21">
        <v>17668</v>
      </c>
      <c r="Z18" s="21">
        <v>18683</v>
      </c>
      <c r="AA18" s="21">
        <v>15701</v>
      </c>
      <c r="AB18" s="21">
        <v>16310</v>
      </c>
      <c r="AC18" s="21">
        <v>20027</v>
      </c>
      <c r="AD18" s="21">
        <v>22510</v>
      </c>
      <c r="AE18" s="10" t="s">
        <v>97</v>
      </c>
    </row>
    <row r="19" spans="1:31" x14ac:dyDescent="0.25">
      <c r="A19" s="7" t="s">
        <v>59</v>
      </c>
      <c r="B19" s="20">
        <v>25349</v>
      </c>
      <c r="C19" s="16">
        <v>28101.5</v>
      </c>
      <c r="D19" s="16">
        <v>35936.699999999997</v>
      </c>
      <c r="E19" s="16">
        <v>37656.5</v>
      </c>
      <c r="F19" s="16">
        <v>39930.800000000003</v>
      </c>
      <c r="G19" s="16">
        <v>46820.2</v>
      </c>
      <c r="H19" s="20">
        <v>48642</v>
      </c>
      <c r="I19" s="16">
        <v>53235.4</v>
      </c>
      <c r="J19" s="16">
        <v>51896.7</v>
      </c>
      <c r="K19" s="16">
        <v>57156.800000000003</v>
      </c>
      <c r="L19" s="16">
        <v>60270.5</v>
      </c>
      <c r="M19" s="16">
        <v>62797.599999999999</v>
      </c>
      <c r="N19" s="16">
        <v>63046.1</v>
      </c>
      <c r="O19" s="16">
        <v>56068.2</v>
      </c>
      <c r="P19" s="16">
        <v>51571.4</v>
      </c>
      <c r="Q19" s="16">
        <v>56156.2</v>
      </c>
      <c r="R19" s="16">
        <v>56692.2</v>
      </c>
      <c r="S19" s="16">
        <v>62054.3</v>
      </c>
      <c r="T19" s="16">
        <v>63757.9</v>
      </c>
      <c r="U19" s="16">
        <v>70732.600000000006</v>
      </c>
      <c r="V19" s="16">
        <v>82591.199999999997</v>
      </c>
      <c r="W19" s="16">
        <v>76804.800000000003</v>
      </c>
      <c r="X19" s="20">
        <v>76437</v>
      </c>
      <c r="Y19" s="16">
        <v>79691.7</v>
      </c>
      <c r="Z19" s="20">
        <v>82885</v>
      </c>
      <c r="AA19" s="9" t="s">
        <v>97</v>
      </c>
      <c r="AB19" s="9" t="s">
        <v>97</v>
      </c>
      <c r="AC19" s="9" t="s">
        <v>97</v>
      </c>
      <c r="AD19" s="9" t="s">
        <v>97</v>
      </c>
      <c r="AE19" s="9" t="s">
        <v>97</v>
      </c>
    </row>
    <row r="21" spans="1:31" x14ac:dyDescent="0.25">
      <c r="A21" s="3" t="s">
        <v>98</v>
      </c>
    </row>
    <row r="22" spans="1:31" x14ac:dyDescent="0.25">
      <c r="A22" s="3" t="s">
        <v>92</v>
      </c>
      <c r="B22" s="1" t="s">
        <v>0</v>
      </c>
    </row>
    <row r="23" spans="1:31" x14ac:dyDescent="0.25">
      <c r="A23" s="3" t="s">
        <v>93</v>
      </c>
      <c r="B23" s="3" t="s">
        <v>6</v>
      </c>
    </row>
    <row r="25" spans="1:31" x14ac:dyDescent="0.25">
      <c r="A25" s="1" t="s">
        <v>12</v>
      </c>
      <c r="C25" s="3" t="s">
        <v>17</v>
      </c>
    </row>
    <row r="26" spans="1:31" x14ac:dyDescent="0.25">
      <c r="A26" s="1" t="s">
        <v>13</v>
      </c>
      <c r="C26" s="3" t="s">
        <v>38</v>
      </c>
    </row>
    <row r="27" spans="1:31" x14ac:dyDescent="0.25">
      <c r="A27" s="1" t="s">
        <v>14</v>
      </c>
      <c r="C27" s="3" t="s">
        <v>36</v>
      </c>
    </row>
    <row r="28" spans="1:31" x14ac:dyDescent="0.25">
      <c r="A28" s="1" t="s">
        <v>15</v>
      </c>
      <c r="C28" s="3" t="s">
        <v>20</v>
      </c>
    </row>
    <row r="30" spans="1:31" x14ac:dyDescent="0.25">
      <c r="A30" s="5" t="s">
        <v>94</v>
      </c>
      <c r="B30" s="4" t="s">
        <v>61</v>
      </c>
      <c r="C30" s="4" t="s">
        <v>62</v>
      </c>
      <c r="D30" s="4" t="s">
        <v>63</v>
      </c>
      <c r="E30" s="4" t="s">
        <v>64</v>
      </c>
      <c r="F30" s="4" t="s">
        <v>65</v>
      </c>
      <c r="G30" s="4" t="s">
        <v>66</v>
      </c>
      <c r="H30" s="4" t="s">
        <v>67</v>
      </c>
      <c r="I30" s="4" t="s">
        <v>68</v>
      </c>
      <c r="J30" s="4" t="s">
        <v>69</v>
      </c>
      <c r="K30" s="4" t="s">
        <v>70</v>
      </c>
      <c r="L30" s="4" t="s">
        <v>71</v>
      </c>
      <c r="M30" s="4" t="s">
        <v>72</v>
      </c>
      <c r="N30" s="4" t="s">
        <v>73</v>
      </c>
      <c r="O30" s="4" t="s">
        <v>74</v>
      </c>
      <c r="P30" s="4" t="s">
        <v>75</v>
      </c>
      <c r="Q30" s="4" t="s">
        <v>76</v>
      </c>
      <c r="R30" s="4" t="s">
        <v>77</v>
      </c>
      <c r="S30" s="4" t="s">
        <v>78</v>
      </c>
      <c r="T30" s="4" t="s">
        <v>79</v>
      </c>
      <c r="U30" s="4" t="s">
        <v>80</v>
      </c>
      <c r="V30" s="4" t="s">
        <v>81</v>
      </c>
      <c r="W30" s="4" t="s">
        <v>82</v>
      </c>
      <c r="X30" s="4" t="s">
        <v>83</v>
      </c>
      <c r="Y30" s="4" t="s">
        <v>84</v>
      </c>
      <c r="Z30" s="4" t="s">
        <v>85</v>
      </c>
      <c r="AA30" s="4" t="s">
        <v>86</v>
      </c>
      <c r="AB30" s="4" t="s">
        <v>87</v>
      </c>
      <c r="AC30" s="4" t="s">
        <v>88</v>
      </c>
      <c r="AD30" s="4" t="s">
        <v>89</v>
      </c>
      <c r="AE30" s="4" t="s">
        <v>90</v>
      </c>
    </row>
    <row r="31" spans="1:31" x14ac:dyDescent="0.25">
      <c r="A31" s="6" t="s">
        <v>95</v>
      </c>
      <c r="B31" s="8" t="s">
        <v>96</v>
      </c>
      <c r="C31" s="8" t="s">
        <v>96</v>
      </c>
      <c r="D31" s="8" t="s">
        <v>96</v>
      </c>
      <c r="E31" s="8" t="s">
        <v>96</v>
      </c>
      <c r="F31" s="8" t="s">
        <v>96</v>
      </c>
      <c r="G31" s="8" t="s">
        <v>96</v>
      </c>
      <c r="H31" s="8" t="s">
        <v>96</v>
      </c>
      <c r="I31" s="8" t="s">
        <v>96</v>
      </c>
      <c r="J31" s="8" t="s">
        <v>96</v>
      </c>
      <c r="K31" s="8" t="s">
        <v>96</v>
      </c>
      <c r="L31" s="8" t="s">
        <v>96</v>
      </c>
      <c r="M31" s="8" t="s">
        <v>96</v>
      </c>
      <c r="N31" s="8" t="s">
        <v>96</v>
      </c>
      <c r="O31" s="8" t="s">
        <v>96</v>
      </c>
      <c r="P31" s="8" t="s">
        <v>96</v>
      </c>
      <c r="Q31" s="8" t="s">
        <v>96</v>
      </c>
      <c r="R31" s="8" t="s">
        <v>96</v>
      </c>
      <c r="S31" s="8" t="s">
        <v>96</v>
      </c>
      <c r="T31" s="8" t="s">
        <v>96</v>
      </c>
      <c r="U31" s="8" t="s">
        <v>96</v>
      </c>
      <c r="V31" s="8" t="s">
        <v>96</v>
      </c>
      <c r="W31" s="8" t="s">
        <v>96</v>
      </c>
      <c r="X31" s="8" t="s">
        <v>96</v>
      </c>
      <c r="Y31" s="8" t="s">
        <v>96</v>
      </c>
      <c r="Z31" s="8" t="s">
        <v>96</v>
      </c>
      <c r="AA31" s="8" t="s">
        <v>96</v>
      </c>
      <c r="AB31" s="8" t="s">
        <v>96</v>
      </c>
      <c r="AC31" s="8" t="s">
        <v>96</v>
      </c>
      <c r="AD31" s="8" t="s">
        <v>96</v>
      </c>
      <c r="AE31" s="8" t="s">
        <v>96</v>
      </c>
    </row>
    <row r="32" spans="1:31" x14ac:dyDescent="0.25">
      <c r="A32" s="7" t="s">
        <v>52</v>
      </c>
      <c r="B32" s="17">
        <v>331903.5</v>
      </c>
      <c r="C32" s="17">
        <v>338677.7</v>
      </c>
      <c r="D32" s="17">
        <v>341936.4</v>
      </c>
      <c r="E32" s="17">
        <v>350160.3</v>
      </c>
      <c r="F32" s="17">
        <v>359771.9</v>
      </c>
      <c r="G32" s="17">
        <v>367066.2</v>
      </c>
      <c r="H32" s="17">
        <v>370827.2</v>
      </c>
      <c r="I32" s="21">
        <v>370452</v>
      </c>
      <c r="J32" s="17">
        <v>369440.8</v>
      </c>
      <c r="K32" s="17">
        <v>380738.7</v>
      </c>
      <c r="L32" s="17">
        <v>387270.9</v>
      </c>
      <c r="M32" s="17">
        <v>400149.8</v>
      </c>
      <c r="N32" s="17">
        <v>408616.9</v>
      </c>
      <c r="O32" s="17">
        <v>417179.4</v>
      </c>
      <c r="P32" s="21">
        <v>413532</v>
      </c>
      <c r="Q32" s="17">
        <v>412332.4</v>
      </c>
      <c r="R32" s="17">
        <v>416140.2</v>
      </c>
      <c r="S32" s="21">
        <v>410430</v>
      </c>
      <c r="T32" s="17">
        <v>403575.1</v>
      </c>
      <c r="U32" s="17">
        <v>405599.9</v>
      </c>
      <c r="V32" s="17">
        <v>412573.8</v>
      </c>
      <c r="W32" s="17">
        <v>413786.9</v>
      </c>
      <c r="X32" s="21">
        <v>423033</v>
      </c>
      <c r="Y32" s="17">
        <v>428041.3</v>
      </c>
      <c r="Z32" s="17">
        <v>434849.2</v>
      </c>
      <c r="AA32" s="17">
        <v>355090.1</v>
      </c>
      <c r="AB32" s="17">
        <v>371949.2</v>
      </c>
      <c r="AC32" s="17">
        <v>430142.5</v>
      </c>
      <c r="AD32" s="17">
        <v>446327.4</v>
      </c>
      <c r="AE32" s="10" t="s">
        <v>97</v>
      </c>
    </row>
    <row r="33" spans="1:31" x14ac:dyDescent="0.25">
      <c r="A33" s="7" t="s">
        <v>53</v>
      </c>
      <c r="B33" s="16">
        <v>7569.2</v>
      </c>
      <c r="C33" s="16">
        <v>7255.4</v>
      </c>
      <c r="D33" s="16">
        <v>7446.2</v>
      </c>
      <c r="E33" s="16">
        <v>7544.4</v>
      </c>
      <c r="F33" s="16">
        <v>7743.6</v>
      </c>
      <c r="G33" s="16">
        <v>7958.6</v>
      </c>
      <c r="H33" s="16">
        <v>7793.7</v>
      </c>
      <c r="I33" s="16">
        <v>7857.2</v>
      </c>
      <c r="J33" s="16">
        <v>8085.4</v>
      </c>
      <c r="K33" s="16">
        <v>8493.2999999999993</v>
      </c>
      <c r="L33" s="16">
        <v>8694.9</v>
      </c>
      <c r="M33" s="16">
        <v>8804.7000000000007</v>
      </c>
      <c r="N33" s="16">
        <v>8825.2000000000007</v>
      </c>
      <c r="O33" s="16">
        <v>9082.9</v>
      </c>
      <c r="P33" s="20">
        <v>8097</v>
      </c>
      <c r="Q33" s="16">
        <v>8105.8</v>
      </c>
      <c r="R33" s="16">
        <v>8255.5</v>
      </c>
      <c r="S33" s="16">
        <v>8143.1</v>
      </c>
      <c r="T33" s="16">
        <v>8138.5</v>
      </c>
      <c r="U33" s="16">
        <v>8226.4</v>
      </c>
      <c r="V33" s="16">
        <v>8167.6</v>
      </c>
      <c r="W33" s="16">
        <v>8136.9</v>
      </c>
      <c r="X33" s="16">
        <v>8149.9</v>
      </c>
      <c r="Y33" s="16">
        <v>8486.4</v>
      </c>
      <c r="Z33" s="16">
        <v>8714.9</v>
      </c>
      <c r="AA33" s="16">
        <v>6918.7</v>
      </c>
      <c r="AB33" s="16">
        <v>7933.8</v>
      </c>
      <c r="AC33" s="16">
        <v>9013.9</v>
      </c>
      <c r="AD33" s="16">
        <v>9327.6</v>
      </c>
      <c r="AE33" s="9" t="s">
        <v>97</v>
      </c>
    </row>
    <row r="34" spans="1:31" x14ac:dyDescent="0.25">
      <c r="A34" s="7" t="s">
        <v>54</v>
      </c>
      <c r="B34" s="17">
        <v>118901.4</v>
      </c>
      <c r="C34" s="17">
        <v>118822.8</v>
      </c>
      <c r="D34" s="21">
        <v>116513</v>
      </c>
      <c r="E34" s="17">
        <v>116768.5</v>
      </c>
      <c r="F34" s="17">
        <v>119137.3</v>
      </c>
      <c r="G34" s="17">
        <v>121319.4</v>
      </c>
      <c r="H34" s="17">
        <v>119864.7</v>
      </c>
      <c r="I34" s="17">
        <v>117417.2</v>
      </c>
      <c r="J34" s="17">
        <v>115186.1</v>
      </c>
      <c r="K34" s="17">
        <v>117682.6</v>
      </c>
      <c r="L34" s="17">
        <v>119294.6</v>
      </c>
      <c r="M34" s="21">
        <v>123698</v>
      </c>
      <c r="N34" s="17">
        <v>124602.2</v>
      </c>
      <c r="O34" s="21">
        <v>127895</v>
      </c>
      <c r="P34" s="17">
        <v>124415.5</v>
      </c>
      <c r="Q34" s="17">
        <v>122656.1</v>
      </c>
      <c r="R34" s="17">
        <v>122479.2</v>
      </c>
      <c r="S34" s="21">
        <v>121398</v>
      </c>
      <c r="T34" s="21">
        <v>116916</v>
      </c>
      <c r="U34" s="17">
        <v>116571.9</v>
      </c>
      <c r="V34" s="17">
        <v>117318.9</v>
      </c>
      <c r="W34" s="17">
        <v>115628.4</v>
      </c>
      <c r="X34" s="17">
        <v>115657.8</v>
      </c>
      <c r="Y34" s="17">
        <v>115913.4</v>
      </c>
      <c r="Z34" s="17">
        <v>118124.9</v>
      </c>
      <c r="AA34" s="21">
        <v>98290</v>
      </c>
      <c r="AB34" s="17">
        <v>99282.7</v>
      </c>
      <c r="AC34" s="17">
        <v>116060.8</v>
      </c>
      <c r="AD34" s="17">
        <v>118429.6</v>
      </c>
      <c r="AE34" s="17">
        <v>119550.1</v>
      </c>
    </row>
    <row r="35" spans="1:31" x14ac:dyDescent="0.25">
      <c r="A35" s="7" t="s">
        <v>55</v>
      </c>
      <c r="B35" s="20">
        <v>25939</v>
      </c>
      <c r="C35" s="20">
        <v>27309</v>
      </c>
      <c r="D35" s="20">
        <v>28297</v>
      </c>
      <c r="E35" s="20">
        <v>30091</v>
      </c>
      <c r="F35" s="20">
        <v>31766</v>
      </c>
      <c r="G35" s="20">
        <v>33828</v>
      </c>
      <c r="H35" s="20">
        <v>35537</v>
      </c>
      <c r="I35" s="20">
        <v>36556</v>
      </c>
      <c r="J35" s="20">
        <v>37524</v>
      </c>
      <c r="K35" s="20">
        <v>39248</v>
      </c>
      <c r="L35" s="20">
        <v>40988</v>
      </c>
      <c r="M35" s="20">
        <v>42302</v>
      </c>
      <c r="N35" s="20">
        <v>43537</v>
      </c>
      <c r="O35" s="20">
        <v>45137</v>
      </c>
      <c r="P35" s="20">
        <v>45735</v>
      </c>
      <c r="Q35" s="20">
        <v>46522</v>
      </c>
      <c r="R35" s="20">
        <v>47061</v>
      </c>
      <c r="S35" s="20">
        <v>46094</v>
      </c>
      <c r="T35" s="20">
        <v>46822</v>
      </c>
      <c r="U35" s="20">
        <v>47188</v>
      </c>
      <c r="V35" s="20">
        <v>50713</v>
      </c>
      <c r="W35" s="20">
        <v>51775</v>
      </c>
      <c r="X35" s="20">
        <v>54189</v>
      </c>
      <c r="Y35" s="20">
        <v>55158</v>
      </c>
      <c r="Z35" s="20">
        <v>54998</v>
      </c>
      <c r="AA35" s="20">
        <v>43574</v>
      </c>
      <c r="AB35" s="20">
        <v>44224</v>
      </c>
      <c r="AC35" s="20">
        <v>50170</v>
      </c>
      <c r="AD35" s="20">
        <v>53314</v>
      </c>
      <c r="AE35" s="9" t="s">
        <v>97</v>
      </c>
    </row>
    <row r="36" spans="1:31" x14ac:dyDescent="0.25">
      <c r="A36" s="7" t="s">
        <v>56</v>
      </c>
      <c r="B36" s="17">
        <v>48530.7</v>
      </c>
      <c r="C36" s="17">
        <v>50909.2</v>
      </c>
      <c r="D36" s="17">
        <v>53186.7</v>
      </c>
      <c r="E36" s="17">
        <v>55562.8</v>
      </c>
      <c r="F36" s="17">
        <v>57519.1</v>
      </c>
      <c r="G36" s="17">
        <v>59474.5</v>
      </c>
      <c r="H36" s="17">
        <v>60958.3</v>
      </c>
      <c r="I36" s="17">
        <v>62135.7</v>
      </c>
      <c r="J36" s="17">
        <v>64215.8</v>
      </c>
      <c r="K36" s="21">
        <v>65578</v>
      </c>
      <c r="L36" s="17">
        <v>66391.199999999997</v>
      </c>
      <c r="M36" s="17">
        <v>68601.8</v>
      </c>
      <c r="N36" s="21">
        <v>70533</v>
      </c>
      <c r="O36" s="17">
        <v>72896.3</v>
      </c>
      <c r="P36" s="17">
        <v>73037.7</v>
      </c>
      <c r="Q36" s="17">
        <v>75238.899999999994</v>
      </c>
      <c r="R36" s="21">
        <v>75030</v>
      </c>
      <c r="S36" s="17">
        <v>74880.5</v>
      </c>
      <c r="T36" s="17">
        <v>74267.199999999997</v>
      </c>
      <c r="U36" s="17">
        <v>74598.2</v>
      </c>
      <c r="V36" s="17">
        <v>73850.8</v>
      </c>
      <c r="W36" s="17">
        <v>74285.2</v>
      </c>
      <c r="X36" s="17">
        <v>75684.3</v>
      </c>
      <c r="Y36" s="17">
        <v>76649.600000000006</v>
      </c>
      <c r="Z36" s="21">
        <v>78403</v>
      </c>
      <c r="AA36" s="17">
        <v>57312.7</v>
      </c>
      <c r="AB36" s="17">
        <v>65153.9</v>
      </c>
      <c r="AC36" s="17">
        <v>79769.7</v>
      </c>
      <c r="AD36" s="17">
        <v>82334.7</v>
      </c>
      <c r="AE36" s="10" t="s">
        <v>97</v>
      </c>
    </row>
    <row r="37" spans="1:31" x14ac:dyDescent="0.25">
      <c r="A37" s="7" t="s">
        <v>57</v>
      </c>
      <c r="B37" s="16">
        <v>54840.1</v>
      </c>
      <c r="C37" s="16">
        <v>56804.1</v>
      </c>
      <c r="D37" s="16">
        <v>57752.2</v>
      </c>
      <c r="E37" s="16">
        <v>59457.4</v>
      </c>
      <c r="F37" s="16">
        <v>60525.8</v>
      </c>
      <c r="G37" s="16">
        <v>61354.3</v>
      </c>
      <c r="H37" s="16">
        <v>61714.1</v>
      </c>
      <c r="I37" s="16">
        <v>59258.8</v>
      </c>
      <c r="J37" s="16">
        <v>57560.3</v>
      </c>
      <c r="K37" s="16">
        <v>61043.8</v>
      </c>
      <c r="L37" s="16">
        <v>60665.2</v>
      </c>
      <c r="M37" s="16">
        <v>62478.9</v>
      </c>
      <c r="N37" s="16">
        <v>63447.5</v>
      </c>
      <c r="O37" s="16">
        <v>63541.1</v>
      </c>
      <c r="P37" s="16">
        <v>63589.599999999999</v>
      </c>
      <c r="Q37" s="16">
        <v>64719.3</v>
      </c>
      <c r="R37" s="16">
        <v>66611.7</v>
      </c>
      <c r="S37" s="16">
        <v>63835.7</v>
      </c>
      <c r="T37" s="16">
        <v>62094.6</v>
      </c>
      <c r="U37" s="16">
        <v>62946.400000000001</v>
      </c>
      <c r="V37" s="16">
        <v>63155.1</v>
      </c>
      <c r="W37" s="16">
        <v>63989.5</v>
      </c>
      <c r="X37" s="16">
        <v>64854.7</v>
      </c>
      <c r="Y37" s="16">
        <v>64430.7</v>
      </c>
      <c r="Z37" s="16">
        <v>64153.1</v>
      </c>
      <c r="AA37" s="20">
        <v>53265</v>
      </c>
      <c r="AB37" s="16">
        <v>55240.3</v>
      </c>
      <c r="AC37" s="16">
        <v>62113.2</v>
      </c>
      <c r="AD37" s="20">
        <v>65226</v>
      </c>
      <c r="AE37" s="9" t="s">
        <v>97</v>
      </c>
    </row>
    <row r="38" spans="1:31" x14ac:dyDescent="0.25">
      <c r="A38" s="7" t="s">
        <v>58</v>
      </c>
      <c r="B38" s="17">
        <v>14423.9</v>
      </c>
      <c r="C38" s="17">
        <v>14377.9</v>
      </c>
      <c r="D38" s="17">
        <v>15157.6</v>
      </c>
      <c r="E38" s="17">
        <v>15652.8</v>
      </c>
      <c r="F38" s="17">
        <v>16362.1</v>
      </c>
      <c r="G38" s="17">
        <v>16880.7</v>
      </c>
      <c r="H38" s="17">
        <v>17138.7</v>
      </c>
      <c r="I38" s="17">
        <v>17246.8</v>
      </c>
      <c r="J38" s="17">
        <v>16884.400000000001</v>
      </c>
      <c r="K38" s="17">
        <v>16881.400000000001</v>
      </c>
      <c r="L38" s="17">
        <v>17159.5</v>
      </c>
      <c r="M38" s="17">
        <v>17715.7</v>
      </c>
      <c r="N38" s="17">
        <v>18395.5</v>
      </c>
      <c r="O38" s="17">
        <v>18506.8</v>
      </c>
      <c r="P38" s="17">
        <v>17988.900000000001</v>
      </c>
      <c r="Q38" s="17">
        <v>17915.8</v>
      </c>
      <c r="R38" s="17">
        <v>18118.2</v>
      </c>
      <c r="S38" s="17">
        <v>17871.099999999999</v>
      </c>
      <c r="T38" s="17">
        <v>17451.7</v>
      </c>
      <c r="U38" s="17">
        <v>17384.8</v>
      </c>
      <c r="V38" s="17">
        <v>17704.3</v>
      </c>
      <c r="W38" s="17">
        <v>18038.5</v>
      </c>
      <c r="X38" s="21">
        <v>18481</v>
      </c>
      <c r="Y38" s="17">
        <v>19069.5</v>
      </c>
      <c r="Z38" s="21">
        <v>19811</v>
      </c>
      <c r="AA38" s="21">
        <v>15701</v>
      </c>
      <c r="AB38" s="21">
        <v>16452</v>
      </c>
      <c r="AC38" s="17">
        <v>20752.099999999999</v>
      </c>
      <c r="AD38" s="17">
        <v>22162.400000000001</v>
      </c>
      <c r="AE38" s="10" t="s">
        <v>97</v>
      </c>
    </row>
    <row r="39" spans="1:31" x14ac:dyDescent="0.25">
      <c r="A39" s="7" t="s">
        <v>59</v>
      </c>
      <c r="B39" s="9" t="s">
        <v>97</v>
      </c>
      <c r="C39" s="9" t="s">
        <v>97</v>
      </c>
      <c r="D39" s="9" t="s">
        <v>97</v>
      </c>
      <c r="E39" s="9" t="s">
        <v>97</v>
      </c>
      <c r="F39" s="9" t="s">
        <v>97</v>
      </c>
      <c r="G39" s="9" t="s">
        <v>97</v>
      </c>
      <c r="H39" s="9" t="s">
        <v>97</v>
      </c>
      <c r="I39" s="9" t="s">
        <v>97</v>
      </c>
      <c r="J39" s="9" t="s">
        <v>97</v>
      </c>
      <c r="K39" s="9" t="s">
        <v>97</v>
      </c>
      <c r="L39" s="9" t="s">
        <v>97</v>
      </c>
      <c r="M39" s="9" t="s">
        <v>97</v>
      </c>
      <c r="N39" s="9" t="s">
        <v>97</v>
      </c>
      <c r="O39" s="9" t="s">
        <v>97</v>
      </c>
      <c r="P39" s="9" t="s">
        <v>97</v>
      </c>
      <c r="Q39" s="9" t="s">
        <v>97</v>
      </c>
      <c r="R39" s="9" t="s">
        <v>97</v>
      </c>
      <c r="S39" s="9" t="s">
        <v>97</v>
      </c>
      <c r="T39" s="9" t="s">
        <v>97</v>
      </c>
      <c r="U39" s="9" t="s">
        <v>97</v>
      </c>
      <c r="V39" s="9" t="s">
        <v>97</v>
      </c>
      <c r="W39" s="9" t="s">
        <v>97</v>
      </c>
      <c r="X39" s="9" t="s">
        <v>97</v>
      </c>
      <c r="Y39" s="9" t="s">
        <v>97</v>
      </c>
      <c r="Z39" s="9" t="s">
        <v>97</v>
      </c>
      <c r="AA39" s="9" t="s">
        <v>97</v>
      </c>
      <c r="AB39" s="9" t="s">
        <v>97</v>
      </c>
      <c r="AC39" s="9" t="s">
        <v>97</v>
      </c>
      <c r="AD39" s="9" t="s">
        <v>97</v>
      </c>
      <c r="AE39" s="9" t="s">
        <v>97</v>
      </c>
    </row>
    <row r="40" spans="1:31" s="59" customFormat="1" ht="11.45" customHeight="1" x14ac:dyDescent="0.25"/>
    <row r="41" spans="1:31" s="59" customFormat="1" ht="15" x14ac:dyDescent="0.25">
      <c r="A41" s="3" t="s">
        <v>98</v>
      </c>
    </row>
    <row r="42" spans="1:31" s="59" customFormat="1" ht="15" x14ac:dyDescent="0.25">
      <c r="A42" s="3" t="s">
        <v>92</v>
      </c>
      <c r="B42" s="1" t="s">
        <v>0</v>
      </c>
    </row>
    <row r="43" spans="1:31" s="59" customFormat="1" ht="15" x14ac:dyDescent="0.25">
      <c r="A43" s="3" t="s">
        <v>93</v>
      </c>
      <c r="B43" s="3" t="s">
        <v>6</v>
      </c>
    </row>
    <row r="44" spans="1:31" s="59" customFormat="1" ht="11.45" customHeight="1" x14ac:dyDescent="0.25"/>
    <row r="45" spans="1:31" s="59" customFormat="1" ht="15" x14ac:dyDescent="0.25">
      <c r="A45" s="1" t="s">
        <v>12</v>
      </c>
      <c r="C45" s="3" t="s">
        <v>17</v>
      </c>
    </row>
    <row r="46" spans="1:31" s="59" customFormat="1" ht="15" x14ac:dyDescent="0.25">
      <c r="A46" s="1" t="s">
        <v>13</v>
      </c>
      <c r="C46" s="3" t="s">
        <v>38</v>
      </c>
    </row>
    <row r="47" spans="1:31" s="59" customFormat="1" ht="15" x14ac:dyDescent="0.25">
      <c r="A47" s="1" t="s">
        <v>14</v>
      </c>
      <c r="C47" s="3" t="s">
        <v>26</v>
      </c>
    </row>
    <row r="48" spans="1:31" s="59" customFormat="1" ht="15" x14ac:dyDescent="0.25">
      <c r="A48" s="1" t="s">
        <v>15</v>
      </c>
      <c r="C48" s="3" t="s">
        <v>20</v>
      </c>
    </row>
    <row r="49" spans="1:33" s="59" customFormat="1" ht="11.45" customHeight="1" x14ac:dyDescent="0.25"/>
    <row r="50" spans="1:33" s="59" customFormat="1" ht="15" x14ac:dyDescent="0.25">
      <c r="A50" s="5" t="s">
        <v>94</v>
      </c>
      <c r="B50" s="4" t="s">
        <v>61</v>
      </c>
      <c r="C50" s="4" t="s">
        <v>62</v>
      </c>
      <c r="D50" s="4" t="s">
        <v>63</v>
      </c>
      <c r="E50" s="4" t="s">
        <v>64</v>
      </c>
      <c r="F50" s="4" t="s">
        <v>65</v>
      </c>
      <c r="G50" s="4" t="s">
        <v>66</v>
      </c>
      <c r="H50" s="4" t="s">
        <v>67</v>
      </c>
      <c r="I50" s="4" t="s">
        <v>68</v>
      </c>
      <c r="J50" s="4" t="s">
        <v>69</v>
      </c>
      <c r="K50" s="4" t="s">
        <v>70</v>
      </c>
      <c r="L50" s="4" t="s">
        <v>71</v>
      </c>
      <c r="M50" s="4" t="s">
        <v>72</v>
      </c>
      <c r="N50" s="4" t="s">
        <v>73</v>
      </c>
      <c r="O50" s="4" t="s">
        <v>74</v>
      </c>
      <c r="P50" s="4" t="s">
        <v>75</v>
      </c>
      <c r="Q50" s="4" t="s">
        <v>76</v>
      </c>
      <c r="R50" s="4" t="s">
        <v>77</v>
      </c>
      <c r="S50" s="4" t="s">
        <v>78</v>
      </c>
      <c r="T50" s="4" t="s">
        <v>79</v>
      </c>
      <c r="U50" s="4" t="s">
        <v>80</v>
      </c>
      <c r="V50" s="4" t="s">
        <v>81</v>
      </c>
      <c r="W50" s="4" t="s">
        <v>82</v>
      </c>
      <c r="X50" s="4" t="s">
        <v>83</v>
      </c>
      <c r="Y50" s="4" t="s">
        <v>84</v>
      </c>
      <c r="Z50" s="4" t="s">
        <v>85</v>
      </c>
      <c r="AA50" s="4" t="s">
        <v>86</v>
      </c>
      <c r="AB50" s="4" t="s">
        <v>87</v>
      </c>
      <c r="AC50" s="4" t="s">
        <v>88</v>
      </c>
      <c r="AD50" s="4" t="s">
        <v>89</v>
      </c>
      <c r="AE50" s="4" t="s">
        <v>90</v>
      </c>
    </row>
    <row r="51" spans="1:33" s="59" customFormat="1" ht="15" x14ac:dyDescent="0.25">
      <c r="A51" s="6" t="s">
        <v>95</v>
      </c>
      <c r="B51" s="8" t="s">
        <v>96</v>
      </c>
      <c r="C51" s="8" t="s">
        <v>96</v>
      </c>
      <c r="D51" s="8" t="s">
        <v>96</v>
      </c>
      <c r="E51" s="8" t="s">
        <v>96</v>
      </c>
      <c r="F51" s="8" t="s">
        <v>96</v>
      </c>
      <c r="G51" s="8" t="s">
        <v>96</v>
      </c>
      <c r="H51" s="8" t="s">
        <v>96</v>
      </c>
      <c r="I51" s="8" t="s">
        <v>96</v>
      </c>
      <c r="J51" s="8" t="s">
        <v>96</v>
      </c>
      <c r="K51" s="8" t="s">
        <v>96</v>
      </c>
      <c r="L51" s="8" t="s">
        <v>96</v>
      </c>
      <c r="M51" s="8" t="s">
        <v>96</v>
      </c>
      <c r="N51" s="8" t="s">
        <v>96</v>
      </c>
      <c r="O51" s="8" t="s">
        <v>96</v>
      </c>
      <c r="P51" s="8" t="s">
        <v>96</v>
      </c>
      <c r="Q51" s="8" t="s">
        <v>96</v>
      </c>
      <c r="R51" s="8" t="s">
        <v>96</v>
      </c>
      <c r="S51" s="8" t="s">
        <v>96</v>
      </c>
      <c r="T51" s="8" t="s">
        <v>96</v>
      </c>
      <c r="U51" s="8" t="s">
        <v>96</v>
      </c>
      <c r="V51" s="8" t="s">
        <v>96</v>
      </c>
      <c r="W51" s="8" t="s">
        <v>96</v>
      </c>
      <c r="X51" s="8" t="s">
        <v>96</v>
      </c>
      <c r="Y51" s="8" t="s">
        <v>96</v>
      </c>
      <c r="Z51" s="8" t="s">
        <v>96</v>
      </c>
      <c r="AA51" s="8" t="s">
        <v>96</v>
      </c>
      <c r="AB51" s="8" t="s">
        <v>96</v>
      </c>
      <c r="AC51" s="8" t="s">
        <v>96</v>
      </c>
      <c r="AD51" s="8" t="s">
        <v>96</v>
      </c>
      <c r="AE51" s="8" t="s">
        <v>96</v>
      </c>
    </row>
    <row r="52" spans="1:33" s="59" customFormat="1" ht="15" x14ac:dyDescent="0.25">
      <c r="A52" s="7" t="s">
        <v>52</v>
      </c>
      <c r="B52" s="22">
        <f>(B12/$B12)/(B32/$B32)*100</f>
        <v>100</v>
      </c>
      <c r="C52" s="22">
        <f t="shared" ref="C52:AD58" si="0">(C12/$B12)/(C32/$B32)*100</f>
        <v>103.77089360749005</v>
      </c>
      <c r="D52" s="22">
        <f t="shared" si="0"/>
        <v>104.61498463529023</v>
      </c>
      <c r="E52" s="22">
        <f t="shared" si="0"/>
        <v>106.0151860608218</v>
      </c>
      <c r="F52" s="22">
        <f t="shared" si="0"/>
        <v>108.60497552166832</v>
      </c>
      <c r="G52" s="22">
        <f t="shared" si="0"/>
        <v>111.2560127880114</v>
      </c>
      <c r="H52" s="22">
        <f t="shared" si="0"/>
        <v>114.99648603048485</v>
      </c>
      <c r="I52" s="22">
        <f t="shared" si="0"/>
        <v>120.05311796025437</v>
      </c>
      <c r="J52" s="22">
        <f t="shared" si="0"/>
        <v>123.40268941028552</v>
      </c>
      <c r="K52" s="22">
        <f t="shared" si="0"/>
        <v>125.20744553934529</v>
      </c>
      <c r="L52" s="22">
        <f t="shared" si="0"/>
        <v>128.86519759444198</v>
      </c>
      <c r="M52" s="22">
        <f t="shared" si="0"/>
        <v>130.93386207003994</v>
      </c>
      <c r="N52" s="22">
        <f t="shared" si="0"/>
        <v>134.14396219615477</v>
      </c>
      <c r="O52" s="22">
        <f t="shared" si="0"/>
        <v>137.99339156016845</v>
      </c>
      <c r="P52" s="22">
        <f t="shared" si="0"/>
        <v>139.94741497783627</v>
      </c>
      <c r="Q52" s="22">
        <f t="shared" si="0"/>
        <v>143.20563069138004</v>
      </c>
      <c r="R52" s="22">
        <f t="shared" si="0"/>
        <v>145.91265524981361</v>
      </c>
      <c r="S52" s="22">
        <f t="shared" si="0"/>
        <v>148.60274665998381</v>
      </c>
      <c r="T52" s="22">
        <f t="shared" si="0"/>
        <v>151.71288284375473</v>
      </c>
      <c r="U52" s="22">
        <f t="shared" si="0"/>
        <v>153.9731401063097</v>
      </c>
      <c r="V52" s="22">
        <f t="shared" si="0"/>
        <v>155.97570315611449</v>
      </c>
      <c r="W52" s="22">
        <f t="shared" si="0"/>
        <v>157.86022028986503</v>
      </c>
      <c r="X52" s="22">
        <f t="shared" si="0"/>
        <v>160.22636411383982</v>
      </c>
      <c r="Y52" s="22">
        <f t="shared" si="0"/>
        <v>162.13930840415412</v>
      </c>
      <c r="Z52" s="22">
        <f t="shared" si="0"/>
        <v>164.60756954042409</v>
      </c>
      <c r="AA52" s="22">
        <f t="shared" si="0"/>
        <v>174.02439356887288</v>
      </c>
      <c r="AB52" s="22">
        <f t="shared" si="0"/>
        <v>174.36037202244074</v>
      </c>
      <c r="AC52" s="22">
        <f t="shared" si="0"/>
        <v>173.44767359111569</v>
      </c>
      <c r="AD52" s="22">
        <f t="shared" si="0"/>
        <v>181.61923618317209</v>
      </c>
      <c r="AE52" s="10" t="s">
        <v>97</v>
      </c>
    </row>
    <row r="53" spans="1:33" s="59" customFormat="1" ht="15" x14ac:dyDescent="0.25">
      <c r="A53" s="7" t="s">
        <v>53</v>
      </c>
      <c r="B53" s="22">
        <f t="shared" ref="B53:Q58" si="1">(B13/$B13)/(B33/$B33)*100</f>
        <v>100</v>
      </c>
      <c r="C53" s="22">
        <f t="shared" si="1"/>
        <v>101.38695102991726</v>
      </c>
      <c r="D53" s="22">
        <f t="shared" si="1"/>
        <v>100.14123639181132</v>
      </c>
      <c r="E53" s="22">
        <f t="shared" si="1"/>
        <v>102.59913434664416</v>
      </c>
      <c r="F53" s="22">
        <f t="shared" si="1"/>
        <v>105.66424724097088</v>
      </c>
      <c r="G53" s="22">
        <f t="shared" si="1"/>
        <v>107.62761305747124</v>
      </c>
      <c r="H53" s="22">
        <f t="shared" si="1"/>
        <v>111.50599415921985</v>
      </c>
      <c r="I53" s="22">
        <f t="shared" si="1"/>
        <v>117.1318568771097</v>
      </c>
      <c r="J53" s="22">
        <f t="shared" si="1"/>
        <v>117.14536520440049</v>
      </c>
      <c r="K53" s="22">
        <f t="shared" si="1"/>
        <v>119.28243083423611</v>
      </c>
      <c r="L53" s="22">
        <f t="shared" si="1"/>
        <v>121.85460831738158</v>
      </c>
      <c r="M53" s="22">
        <f t="shared" si="1"/>
        <v>123.82590433802616</v>
      </c>
      <c r="N53" s="22">
        <f t="shared" si="1"/>
        <v>128.15228689557787</v>
      </c>
      <c r="O53" s="22">
        <f t="shared" si="1"/>
        <v>129.60925187855307</v>
      </c>
      <c r="P53" s="22">
        <f t="shared" si="1"/>
        <v>132.29037149460038</v>
      </c>
      <c r="Q53" s="22">
        <f t="shared" si="1"/>
        <v>134.33162274263663</v>
      </c>
      <c r="R53" s="22">
        <f t="shared" si="0"/>
        <v>136.76189921650865</v>
      </c>
      <c r="S53" s="22">
        <f t="shared" si="0"/>
        <v>143.45910794079811</v>
      </c>
      <c r="T53" s="22">
        <f t="shared" si="0"/>
        <v>146.86524583129278</v>
      </c>
      <c r="U53" s="22">
        <f t="shared" si="0"/>
        <v>150.45988302483769</v>
      </c>
      <c r="V53" s="22">
        <f t="shared" si="0"/>
        <v>153.92280205241096</v>
      </c>
      <c r="W53" s="22">
        <f t="shared" si="0"/>
        <v>158.36497596117746</v>
      </c>
      <c r="X53" s="22">
        <f t="shared" si="0"/>
        <v>161.00696770752006</v>
      </c>
      <c r="Y53" s="22">
        <f t="shared" si="0"/>
        <v>163.40138040661373</v>
      </c>
      <c r="Z53" s="22">
        <f t="shared" si="0"/>
        <v>166.20416723662396</v>
      </c>
      <c r="AA53" s="22">
        <f t="shared" si="0"/>
        <v>170.94719725371513</v>
      </c>
      <c r="AB53" s="22">
        <f t="shared" si="0"/>
        <v>171.24885103394053</v>
      </c>
      <c r="AC53" s="22">
        <f t="shared" si="0"/>
        <v>175.07584354911822</v>
      </c>
      <c r="AD53" s="22">
        <f t="shared" si="0"/>
        <v>179.50591987448416</v>
      </c>
      <c r="AE53" s="9" t="s">
        <v>97</v>
      </c>
    </row>
    <row r="54" spans="1:33" s="59" customFormat="1" ht="15" x14ac:dyDescent="0.25">
      <c r="A54" s="7" t="s">
        <v>54</v>
      </c>
      <c r="B54" s="22">
        <f t="shared" si="1"/>
        <v>100</v>
      </c>
      <c r="C54" s="22">
        <f t="shared" si="0"/>
        <v>100.55585974999548</v>
      </c>
      <c r="D54" s="22">
        <f t="shared" si="0"/>
        <v>100.65130488884802</v>
      </c>
      <c r="E54" s="22">
        <f t="shared" si="0"/>
        <v>101.57889473705481</v>
      </c>
      <c r="F54" s="22">
        <f t="shared" si="0"/>
        <v>104.00878706413654</v>
      </c>
      <c r="G54" s="22">
        <f t="shared" si="0"/>
        <v>105.68171076456403</v>
      </c>
      <c r="H54" s="22">
        <f t="shared" si="0"/>
        <v>109.25479685418668</v>
      </c>
      <c r="I54" s="22">
        <f t="shared" si="0"/>
        <v>112.83332764444739</v>
      </c>
      <c r="J54" s="22">
        <f t="shared" si="0"/>
        <v>115.49696743973077</v>
      </c>
      <c r="K54" s="22">
        <f t="shared" si="0"/>
        <v>116.47769298370083</v>
      </c>
      <c r="L54" s="22">
        <f t="shared" si="0"/>
        <v>117.27832202062226</v>
      </c>
      <c r="M54" s="22">
        <f t="shared" si="0"/>
        <v>117.7109375964849</v>
      </c>
      <c r="N54" s="22">
        <f t="shared" si="0"/>
        <v>118.83075570560308</v>
      </c>
      <c r="O54" s="22">
        <f t="shared" si="0"/>
        <v>120.68220802118761</v>
      </c>
      <c r="P54" s="22">
        <f t="shared" si="0"/>
        <v>122.90201060891263</v>
      </c>
      <c r="Q54" s="22">
        <f t="shared" si="0"/>
        <v>124.94934469523673</v>
      </c>
      <c r="R54" s="22">
        <f t="shared" si="0"/>
        <v>127.73536488365383</v>
      </c>
      <c r="S54" s="22">
        <f t="shared" si="0"/>
        <v>130.79402257926421</v>
      </c>
      <c r="T54" s="22">
        <f t="shared" si="0"/>
        <v>136.11469752698048</v>
      </c>
      <c r="U54" s="22">
        <f t="shared" si="0"/>
        <v>140.32084691312551</v>
      </c>
      <c r="V54" s="22">
        <f t="shared" si="0"/>
        <v>143.95364290740397</v>
      </c>
      <c r="W54" s="22">
        <f t="shared" si="0"/>
        <v>147.11837489114851</v>
      </c>
      <c r="X54" s="22">
        <f t="shared" si="0"/>
        <v>149.51345303998505</v>
      </c>
      <c r="Y54" s="22">
        <f t="shared" si="0"/>
        <v>151.57743431428631</v>
      </c>
      <c r="Z54" s="22">
        <f t="shared" si="0"/>
        <v>154.80046736423151</v>
      </c>
      <c r="AA54" s="22">
        <f t="shared" si="0"/>
        <v>161.50100444563972</v>
      </c>
      <c r="AB54" s="22">
        <f t="shared" si="0"/>
        <v>162.92646255864142</v>
      </c>
      <c r="AC54" s="22">
        <f t="shared" si="0"/>
        <v>166.17679226666317</v>
      </c>
      <c r="AD54" s="22">
        <f t="shared" si="0"/>
        <v>175.77663414411657</v>
      </c>
      <c r="AE54" s="17"/>
    </row>
    <row r="55" spans="1:33" s="59" customFormat="1" ht="15" x14ac:dyDescent="0.25">
      <c r="A55" s="7" t="s">
        <v>55</v>
      </c>
      <c r="B55" s="22">
        <f t="shared" si="1"/>
        <v>100</v>
      </c>
      <c r="C55" s="22">
        <f t="shared" si="0"/>
        <v>100.91730951953237</v>
      </c>
      <c r="D55" s="22">
        <f t="shared" si="0"/>
        <v>97.920473771062944</v>
      </c>
      <c r="E55" s="22">
        <f t="shared" si="0"/>
        <v>97.655187778132515</v>
      </c>
      <c r="F55" s="22">
        <f t="shared" si="0"/>
        <v>99.321559354694728</v>
      </c>
      <c r="G55" s="22">
        <f t="shared" si="0"/>
        <v>99.288713699790293</v>
      </c>
      <c r="H55" s="22">
        <f t="shared" si="0"/>
        <v>101.49340618769367</v>
      </c>
      <c r="I55" s="22">
        <f t="shared" si="0"/>
        <v>105.65666104853906</v>
      </c>
      <c r="J55" s="22">
        <f t="shared" si="0"/>
        <v>109.9107882304173</v>
      </c>
      <c r="K55" s="22">
        <f t="shared" si="0"/>
        <v>112.77648106897824</v>
      </c>
      <c r="L55" s="22">
        <f t="shared" si="0"/>
        <v>118.41653488168369</v>
      </c>
      <c r="M55" s="22">
        <f t="shared" si="0"/>
        <v>122.30923011649048</v>
      </c>
      <c r="N55" s="22">
        <f t="shared" si="0"/>
        <v>127.21774191658666</v>
      </c>
      <c r="O55" s="22">
        <f t="shared" si="0"/>
        <v>133.10260575783326</v>
      </c>
      <c r="P55" s="22">
        <f t="shared" si="0"/>
        <v>135.4031025835402</v>
      </c>
      <c r="Q55" s="22">
        <f t="shared" si="0"/>
        <v>138.11197003641698</v>
      </c>
      <c r="R55" s="22">
        <f t="shared" si="0"/>
        <v>139.02859104131826</v>
      </c>
      <c r="S55" s="22">
        <f t="shared" si="0"/>
        <v>139.31681027049856</v>
      </c>
      <c r="T55" s="22">
        <f t="shared" si="0"/>
        <v>135.50403906085742</v>
      </c>
      <c r="U55" s="22">
        <f t="shared" si="0"/>
        <v>135.72315353404204</v>
      </c>
      <c r="V55" s="22">
        <f t="shared" si="0"/>
        <v>136.00896044289973</v>
      </c>
      <c r="W55" s="22">
        <f t="shared" si="0"/>
        <v>136.68640242814945</v>
      </c>
      <c r="X55" s="22">
        <f t="shared" si="0"/>
        <v>138.62190121054743</v>
      </c>
      <c r="Y55" s="22">
        <f t="shared" si="0"/>
        <v>139.75759172763821</v>
      </c>
      <c r="Z55" s="22">
        <f t="shared" si="0"/>
        <v>142.00556489349745</v>
      </c>
      <c r="AA55" s="22">
        <f t="shared" si="0"/>
        <v>143.04069703319732</v>
      </c>
      <c r="AB55" s="22">
        <f t="shared" si="0"/>
        <v>144.68703645952456</v>
      </c>
      <c r="AC55" s="22">
        <f t="shared" si="0"/>
        <v>148.74293729762616</v>
      </c>
      <c r="AD55" s="22">
        <f t="shared" si="0"/>
        <v>155.90561323296063</v>
      </c>
      <c r="AE55" s="9" t="s">
        <v>97</v>
      </c>
    </row>
    <row r="56" spans="1:33" s="54" customFormat="1" ht="15" x14ac:dyDescent="0.25">
      <c r="A56" s="56" t="s">
        <v>56</v>
      </c>
      <c r="B56" s="57">
        <f t="shared" si="1"/>
        <v>100</v>
      </c>
      <c r="C56" s="57">
        <f t="shared" si="0"/>
        <v>102.4237894947221</v>
      </c>
      <c r="D56" s="57">
        <f t="shared" si="0"/>
        <v>102.57499863295646</v>
      </c>
      <c r="E56" s="57">
        <f t="shared" si="0"/>
        <v>106.56424743022102</v>
      </c>
      <c r="F56" s="57">
        <f t="shared" si="0"/>
        <v>108.67621719314621</v>
      </c>
      <c r="G56" s="57">
        <f t="shared" si="0"/>
        <v>110.92878666030714</v>
      </c>
      <c r="H56" s="57">
        <f t="shared" si="0"/>
        <v>112.85243486414109</v>
      </c>
      <c r="I56" s="57">
        <f t="shared" si="0"/>
        <v>117.16027133814741</v>
      </c>
      <c r="J56" s="57">
        <f t="shared" si="0"/>
        <v>117.89877284278121</v>
      </c>
      <c r="K56" s="57">
        <f t="shared" si="0"/>
        <v>121.05442013183294</v>
      </c>
      <c r="L56" s="57">
        <f t="shared" si="0"/>
        <v>123.33340592143607</v>
      </c>
      <c r="M56" s="57">
        <f t="shared" si="0"/>
        <v>125.08010959370945</v>
      </c>
      <c r="N56" s="57">
        <f t="shared" si="0"/>
        <v>125.35187790007274</v>
      </c>
      <c r="O56" s="57">
        <f t="shared" si="0"/>
        <v>124.59878819008435</v>
      </c>
      <c r="P56" s="57">
        <f t="shared" si="0"/>
        <v>125.00362973738422</v>
      </c>
      <c r="Q56" s="57">
        <f t="shared" si="0"/>
        <v>124.48458374800695</v>
      </c>
      <c r="R56" s="57">
        <f t="shared" si="0"/>
        <v>126.91767616433486</v>
      </c>
      <c r="S56" s="57">
        <f t="shared" si="0"/>
        <v>129.79363487199441</v>
      </c>
      <c r="T56" s="57">
        <f t="shared" si="0"/>
        <v>132.75594439402028</v>
      </c>
      <c r="U56" s="57">
        <f t="shared" si="0"/>
        <v>134.67580230478609</v>
      </c>
      <c r="V56" s="57">
        <f t="shared" si="0"/>
        <v>135.79258142629143</v>
      </c>
      <c r="W56" s="57">
        <f t="shared" si="0"/>
        <v>137.26058908324822</v>
      </c>
      <c r="X56" s="57">
        <f t="shared" si="0"/>
        <v>139.02771096882881</v>
      </c>
      <c r="Y56" s="57">
        <f t="shared" si="0"/>
        <v>139.66871350700865</v>
      </c>
      <c r="Z56" s="57">
        <f t="shared" si="0"/>
        <v>141.82247656529339</v>
      </c>
      <c r="AA56" s="57">
        <f t="shared" si="0"/>
        <v>170.7198412782169</v>
      </c>
      <c r="AB56" s="57">
        <f t="shared" si="0"/>
        <v>160.99843268830423</v>
      </c>
      <c r="AC56" s="57">
        <f t="shared" si="0"/>
        <v>144.3310387766054</v>
      </c>
      <c r="AD56" s="57">
        <f t="shared" si="0"/>
        <v>148.61171234034828</v>
      </c>
      <c r="AE56" s="58" t="s">
        <v>97</v>
      </c>
    </row>
    <row r="57" spans="1:33" s="59" customFormat="1" ht="15" x14ac:dyDescent="0.25">
      <c r="A57" s="7" t="s">
        <v>57</v>
      </c>
      <c r="B57" s="22">
        <f t="shared" si="1"/>
        <v>100</v>
      </c>
      <c r="C57" s="22">
        <f t="shared" si="0"/>
        <v>112.94269856028718</v>
      </c>
      <c r="D57" s="22">
        <f t="shared" si="0"/>
        <v>116.01085049108057</v>
      </c>
      <c r="E57" s="22">
        <f t="shared" si="0"/>
        <v>113.91067117596442</v>
      </c>
      <c r="F57" s="22">
        <f t="shared" si="0"/>
        <v>115.66257118870547</v>
      </c>
      <c r="G57" s="22">
        <f t="shared" si="0"/>
        <v>118.12580975811653</v>
      </c>
      <c r="H57" s="22">
        <f t="shared" si="0"/>
        <v>123.40525187716935</v>
      </c>
      <c r="I57" s="22">
        <f t="shared" si="0"/>
        <v>131.49902447135909</v>
      </c>
      <c r="J57" s="22">
        <f t="shared" si="0"/>
        <v>138.69443116726814</v>
      </c>
      <c r="K57" s="22">
        <f t="shared" si="0"/>
        <v>136.91569568709707</v>
      </c>
      <c r="L57" s="22">
        <f t="shared" si="0"/>
        <v>142.06113096522569</v>
      </c>
      <c r="M57" s="22">
        <f t="shared" si="0"/>
        <v>143.08586872656838</v>
      </c>
      <c r="N57" s="22">
        <f t="shared" si="0"/>
        <v>146.87172459676853</v>
      </c>
      <c r="O57" s="22">
        <f t="shared" si="0"/>
        <v>153.65865543029517</v>
      </c>
      <c r="P57" s="22">
        <f t="shared" si="0"/>
        <v>158.79055526063991</v>
      </c>
      <c r="Q57" s="22">
        <f t="shared" si="0"/>
        <v>161.1206304503383</v>
      </c>
      <c r="R57" s="22">
        <f t="shared" si="0"/>
        <v>163.36718735834941</v>
      </c>
      <c r="S57" s="22">
        <f t="shared" si="0"/>
        <v>166.73183907068946</v>
      </c>
      <c r="T57" s="22">
        <f t="shared" si="0"/>
        <v>170.99130695704213</v>
      </c>
      <c r="U57" s="22">
        <f t="shared" si="0"/>
        <v>170.83601074865581</v>
      </c>
      <c r="V57" s="22">
        <f t="shared" si="0"/>
        <v>171.27498584627884</v>
      </c>
      <c r="W57" s="22">
        <f t="shared" si="0"/>
        <v>171.03096231411087</v>
      </c>
      <c r="X57" s="22">
        <f t="shared" si="0"/>
        <v>172.0043665354722</v>
      </c>
      <c r="Y57" s="22">
        <f t="shared" si="0"/>
        <v>173.40142987951185</v>
      </c>
      <c r="Z57" s="22">
        <f t="shared" si="0"/>
        <v>174.61017059604899</v>
      </c>
      <c r="AA57" s="22">
        <f t="shared" si="0"/>
        <v>180.97370540016104</v>
      </c>
      <c r="AB57" s="22">
        <f t="shared" si="0"/>
        <v>183.25814203022156</v>
      </c>
      <c r="AC57" s="22">
        <f t="shared" si="0"/>
        <v>182.72245474782267</v>
      </c>
      <c r="AD57" s="22">
        <f t="shared" si="0"/>
        <v>183.78100916129748</v>
      </c>
      <c r="AE57" s="9" t="s">
        <v>97</v>
      </c>
    </row>
    <row r="58" spans="1:33" s="59" customFormat="1" ht="15" x14ac:dyDescent="0.25">
      <c r="A58" s="7" t="s">
        <v>58</v>
      </c>
      <c r="B58" s="22">
        <f t="shared" si="1"/>
        <v>100</v>
      </c>
      <c r="C58" s="22">
        <f t="shared" si="0"/>
        <v>101.51499521630262</v>
      </c>
      <c r="D58" s="22">
        <f t="shared" si="0"/>
        <v>102.59942377049582</v>
      </c>
      <c r="E58" s="22">
        <f t="shared" si="0"/>
        <v>105.88899867867066</v>
      </c>
      <c r="F58" s="22">
        <f t="shared" si="0"/>
        <v>109.41869773657579</v>
      </c>
      <c r="G58" s="22">
        <f t="shared" si="0"/>
        <v>113.45241868211673</v>
      </c>
      <c r="H58" s="22">
        <f t="shared" si="0"/>
        <v>119.67900083117797</v>
      </c>
      <c r="I58" s="22">
        <f t="shared" si="0"/>
        <v>126.36337088273184</v>
      </c>
      <c r="J58" s="22">
        <f t="shared" si="0"/>
        <v>132.37735266713079</v>
      </c>
      <c r="K58" s="22">
        <f t="shared" si="0"/>
        <v>136.05705708195327</v>
      </c>
      <c r="L58" s="22">
        <f t="shared" si="0"/>
        <v>137.44893694301521</v>
      </c>
      <c r="M58" s="22">
        <f t="shared" si="0"/>
        <v>137.6515628031581</v>
      </c>
      <c r="N58" s="22">
        <f t="shared" si="0"/>
        <v>139.56741533030771</v>
      </c>
      <c r="O58" s="22">
        <f t="shared" si="0"/>
        <v>144.55904535647525</v>
      </c>
      <c r="P58" s="22">
        <f t="shared" si="0"/>
        <v>152.38440926271446</v>
      </c>
      <c r="Q58" s="22">
        <f t="shared" si="0"/>
        <v>158.34049083325939</v>
      </c>
      <c r="R58" s="22">
        <f t="shared" si="0"/>
        <v>162.75847748106847</v>
      </c>
      <c r="S58" s="22">
        <f t="shared" si="0"/>
        <v>165.19830174308819</v>
      </c>
      <c r="T58" s="22">
        <f t="shared" si="0"/>
        <v>169.73878989690789</v>
      </c>
      <c r="U58" s="22">
        <f t="shared" si="0"/>
        <v>175.13335867937613</v>
      </c>
      <c r="V58" s="22">
        <f t="shared" si="0"/>
        <v>177.51706635608596</v>
      </c>
      <c r="W58" s="22">
        <f t="shared" si="0"/>
        <v>180.87282384999594</v>
      </c>
      <c r="X58" s="22">
        <f t="shared" si="0"/>
        <v>182.35967654013169</v>
      </c>
      <c r="Y58" s="22">
        <f t="shared" si="0"/>
        <v>184.46856551547316</v>
      </c>
      <c r="Z58" s="22">
        <f t="shared" si="0"/>
        <v>187.76493958737592</v>
      </c>
      <c r="AA58" s="22">
        <f t="shared" si="0"/>
        <v>199.10138725930017</v>
      </c>
      <c r="AB58" s="22">
        <f t="shared" si="0"/>
        <v>197.38290944561058</v>
      </c>
      <c r="AC58" s="22">
        <f t="shared" si="0"/>
        <v>192.14457730263464</v>
      </c>
      <c r="AD58" s="22">
        <f t="shared" si="0"/>
        <v>202.22413760273463</v>
      </c>
      <c r="AE58" s="10" t="s">
        <v>97</v>
      </c>
    </row>
    <row r="59" spans="1:33" s="59" customFormat="1" ht="11.45" customHeight="1" x14ac:dyDescent="0.25"/>
    <row r="60" spans="1:33" s="59" customFormat="1" ht="11.45" customHeight="1" x14ac:dyDescent="0.25">
      <c r="A60" s="23" t="s">
        <v>102</v>
      </c>
    </row>
    <row r="61" spans="1:33" s="59" customFormat="1" ht="15" x14ac:dyDescent="0.25">
      <c r="A61" s="5" t="s">
        <v>94</v>
      </c>
      <c r="B61" s="4" t="s">
        <v>61</v>
      </c>
      <c r="C61" s="4" t="s">
        <v>62</v>
      </c>
      <c r="D61" s="4" t="s">
        <v>63</v>
      </c>
      <c r="E61" s="4" t="s">
        <v>64</v>
      </c>
      <c r="F61" s="4" t="s">
        <v>65</v>
      </c>
      <c r="G61" s="4" t="s">
        <v>66</v>
      </c>
      <c r="H61" s="4" t="s">
        <v>67</v>
      </c>
      <c r="I61" s="4" t="s">
        <v>68</v>
      </c>
      <c r="J61" s="4" t="s">
        <v>69</v>
      </c>
      <c r="K61" s="4" t="s">
        <v>70</v>
      </c>
      <c r="L61" s="4" t="s">
        <v>71</v>
      </c>
      <c r="M61" s="4" t="s">
        <v>72</v>
      </c>
      <c r="N61" s="4" t="s">
        <v>73</v>
      </c>
      <c r="O61" s="4" t="s">
        <v>74</v>
      </c>
      <c r="P61" s="4" t="s">
        <v>75</v>
      </c>
      <c r="Q61" s="4" t="s">
        <v>76</v>
      </c>
      <c r="R61" s="4" t="s">
        <v>77</v>
      </c>
      <c r="S61" s="4" t="s">
        <v>78</v>
      </c>
      <c r="T61" s="4" t="s">
        <v>79</v>
      </c>
      <c r="U61" s="4" t="s">
        <v>80</v>
      </c>
      <c r="V61" s="4" t="s">
        <v>81</v>
      </c>
      <c r="W61" s="4" t="s">
        <v>82</v>
      </c>
      <c r="X61" s="4" t="s">
        <v>83</v>
      </c>
      <c r="Y61" s="4" t="s">
        <v>84</v>
      </c>
      <c r="Z61" s="4" t="s">
        <v>85</v>
      </c>
      <c r="AA61" s="4" t="s">
        <v>86</v>
      </c>
      <c r="AB61" s="4" t="s">
        <v>87</v>
      </c>
      <c r="AC61" s="4" t="s">
        <v>88</v>
      </c>
      <c r="AD61" s="4" t="s">
        <v>89</v>
      </c>
      <c r="AE61" s="24" t="s">
        <v>109</v>
      </c>
      <c r="AF61" s="55" t="s">
        <v>110</v>
      </c>
      <c r="AG61" s="55" t="s">
        <v>111</v>
      </c>
    </row>
    <row r="62" spans="1:33" s="59" customFormat="1" ht="11.45" customHeight="1" x14ac:dyDescent="0.25">
      <c r="A62" s="7" t="s">
        <v>52</v>
      </c>
      <c r="B62" s="24">
        <f>B52/'industrie manu'!B52*100</f>
        <v>100</v>
      </c>
      <c r="C62" s="24">
        <f>C52/'industrie manu'!C52*100</f>
        <v>101.29362956435848</v>
      </c>
      <c r="D62" s="24">
        <f>D52/'industrie manu'!D52*100</f>
        <v>103.08992115142317</v>
      </c>
      <c r="E62" s="24">
        <f>E52/'industrie manu'!E52*100</f>
        <v>103.32123044485415</v>
      </c>
      <c r="F62" s="24">
        <f>F52/'industrie manu'!F52*100</f>
        <v>105.98917383832129</v>
      </c>
      <c r="G62" s="24">
        <f>G52/'industrie manu'!G52*100</f>
        <v>107.77866789789341</v>
      </c>
      <c r="H62" s="24">
        <f>H52/'industrie manu'!H52*100</f>
        <v>110.05579936802306</v>
      </c>
      <c r="I62" s="24">
        <f>I52/'industrie manu'!I52*100</f>
        <v>113.74465075622524</v>
      </c>
      <c r="J62" s="24">
        <f>J52/'industrie manu'!J52*100</f>
        <v>117.94988526108492</v>
      </c>
      <c r="K62" s="24">
        <f>K52/'industrie manu'!K52*100</f>
        <v>119.55036881020575</v>
      </c>
      <c r="L62" s="24">
        <f>L52/'industrie manu'!L52*100</f>
        <v>122.44207659182958</v>
      </c>
      <c r="M62" s="24">
        <f>M52/'industrie manu'!M52*100</f>
        <v>124.89333423846118</v>
      </c>
      <c r="N62" s="24">
        <f>N52/'industrie manu'!N52*100</f>
        <v>125.21375355497327</v>
      </c>
      <c r="O62" s="24">
        <f>O52/'industrie manu'!O52*100</f>
        <v>127.17955328719854</v>
      </c>
      <c r="P62" s="24">
        <f>P52/'industrie manu'!P52*100</f>
        <v>127.25953682521707</v>
      </c>
      <c r="Q62" s="24">
        <f>Q52/'industrie manu'!Q52*100</f>
        <v>132.14190789033097</v>
      </c>
      <c r="R62" s="24">
        <f>R52/'industrie manu'!R52*100</f>
        <v>133.90737488887902</v>
      </c>
      <c r="S62" s="24">
        <f>S52/'industrie manu'!S52*100</f>
        <v>134.21538841753133</v>
      </c>
      <c r="T62" s="24">
        <f>T52/'industrie manu'!T52*100</f>
        <v>136.12309175360099</v>
      </c>
      <c r="U62" s="24">
        <f>U52/'industrie manu'!U52*100</f>
        <v>137.50050709411943</v>
      </c>
      <c r="V62" s="24">
        <f>V52/'industrie manu'!V52*100</f>
        <v>134.52078885787088</v>
      </c>
      <c r="W62" s="24">
        <f>W52/'industrie manu'!W52*100</f>
        <v>135.27084970277826</v>
      </c>
      <c r="X62" s="24">
        <f>X52/'industrie manu'!X52*100</f>
        <v>137.59973009572269</v>
      </c>
      <c r="Y62" s="24">
        <f>Y52/'industrie manu'!Y52*100</f>
        <v>138.67173834593746</v>
      </c>
      <c r="Z62" s="24">
        <f>Z52/'industrie manu'!Z52*100</f>
        <v>138.76579034600195</v>
      </c>
      <c r="AA62" s="24">
        <f>AA52/'industrie manu'!AA52*100</f>
        <v>145.05016614848569</v>
      </c>
      <c r="AB62" s="24">
        <f>AB52/'industrie manu'!AB52*100</f>
        <v>144.97831476809827</v>
      </c>
      <c r="AC62" s="24">
        <f>AC52/'industrie manu'!AC52*100</f>
        <v>136.4166664052087</v>
      </c>
      <c r="AD62" s="24">
        <f>AD52/'industrie manu'!AD52*100</f>
        <v>133.95456980016363</v>
      </c>
      <c r="AE62" s="54">
        <f t="shared" ref="AE62:AE63" si="2">(AD62/B62)^(1/28)*100-100</f>
        <v>1.0495066787620431</v>
      </c>
      <c r="AF62" s="54">
        <f>(AD62/Q62)^(1/13)*100-100</f>
        <v>0.104857292443711</v>
      </c>
      <c r="AG62" s="54">
        <f>(Q62/B62)^(1/15)*100-100</f>
        <v>1.8754104573518191</v>
      </c>
    </row>
    <row r="63" spans="1:33" s="59" customFormat="1" ht="11.45" customHeight="1" x14ac:dyDescent="0.25">
      <c r="A63" s="7" t="s">
        <v>53</v>
      </c>
      <c r="B63" s="24">
        <f>B53/'industrie manu'!B53*100</f>
        <v>100</v>
      </c>
      <c r="C63" s="24">
        <f>C53/'industrie manu'!C53*100</f>
        <v>105.37884515037601</v>
      </c>
      <c r="D63" s="24">
        <f>D53/'industrie manu'!D53*100</f>
        <v>107.72339623325273</v>
      </c>
      <c r="E63" s="24">
        <f>E53/'industrie manu'!E53*100</f>
        <v>111.2122591720196</v>
      </c>
      <c r="F63" s="24">
        <f>F53/'industrie manu'!F53*100</f>
        <v>115.41486586644697</v>
      </c>
      <c r="G63" s="24">
        <f>G53/'industrie manu'!G53*100</f>
        <v>115.8640654856957</v>
      </c>
      <c r="H63" s="24">
        <f>H53/'industrie manu'!H53*100</f>
        <v>120.65963682250921</v>
      </c>
      <c r="I63" s="24">
        <f>I53/'industrie manu'!I53*100</f>
        <v>124.92593528203628</v>
      </c>
      <c r="J63" s="24">
        <f>J53/'industrie manu'!J53*100</f>
        <v>125.6133083496332</v>
      </c>
      <c r="K63" s="24">
        <f>K53/'industrie manu'!K53*100</f>
        <v>128.21510855248113</v>
      </c>
      <c r="L63" s="24">
        <f>L53/'industrie manu'!L53*100</f>
        <v>130.4918647425923</v>
      </c>
      <c r="M63" s="24">
        <f>M53/'industrie manu'!M53*100</f>
        <v>130.51450403009292</v>
      </c>
      <c r="N63" s="24">
        <f>N53/'industrie manu'!N53*100</f>
        <v>135.54482545722342</v>
      </c>
      <c r="O63" s="24">
        <f>O53/'industrie manu'!O53*100</f>
        <v>139.32081078329833</v>
      </c>
      <c r="P63" s="24">
        <f>P53/'industrie manu'!P53*100</f>
        <v>144.62708145356569</v>
      </c>
      <c r="Q63" s="24">
        <f>Q53/'industrie manu'!Q53*100</f>
        <v>143.19060069198295</v>
      </c>
      <c r="R63" s="24">
        <f>R53/'industrie manu'!R53*100</f>
        <v>142.61703331628101</v>
      </c>
      <c r="S63" s="24">
        <f>S53/'industrie manu'!S53*100</f>
        <v>147.36532111540149</v>
      </c>
      <c r="T63" s="24">
        <f>T53/'industrie manu'!T53*100</f>
        <v>150.82393633886898</v>
      </c>
      <c r="U63" s="24">
        <f>U53/'industrie manu'!U53*100</f>
        <v>153.97285950256403</v>
      </c>
      <c r="V63" s="24">
        <f>V53/'industrie manu'!V53*100</f>
        <v>155.87845400911803</v>
      </c>
      <c r="W63" s="24">
        <f>W53/'industrie manu'!W53*100</f>
        <v>156.41186400534505</v>
      </c>
      <c r="X63" s="24">
        <f>X53/'industrie manu'!X53*100</f>
        <v>155.03774320246731</v>
      </c>
      <c r="Y63" s="24">
        <f>Y53/'industrie manu'!Y53*100</f>
        <v>154.99353921258867</v>
      </c>
      <c r="Z63" s="24">
        <f>Z53/'industrie manu'!Z53*100</f>
        <v>154.84509850604772</v>
      </c>
      <c r="AA63" s="24">
        <f>AA53/'industrie manu'!AA53*100</f>
        <v>158.51951240783566</v>
      </c>
      <c r="AB63" s="24">
        <f>AB53/'industrie manu'!AB53*100</f>
        <v>154.42694048331583</v>
      </c>
      <c r="AC63" s="24">
        <f>AC53/'industrie manu'!AC53*100</f>
        <v>140.69273401024233</v>
      </c>
      <c r="AD63" s="24">
        <f>AD53/'industrie manu'!AD53*100</f>
        <v>144.97950815858971</v>
      </c>
      <c r="AE63" s="54">
        <f t="shared" si="2"/>
        <v>1.3353450892287952</v>
      </c>
      <c r="AF63" s="54">
        <f t="shared" ref="AF63:AF68" si="3">(AD63/Q63)^(1/13)*100-100</f>
        <v>9.5551734247621312E-2</v>
      </c>
      <c r="AG63" s="54">
        <f t="shared" ref="AG63:AG68" si="4">(Q63/B63)^(1/15)*100-100</f>
        <v>2.42224731107396</v>
      </c>
    </row>
    <row r="64" spans="1:33" s="59" customFormat="1" ht="11.45" customHeight="1" x14ac:dyDescent="0.25">
      <c r="A64" s="7" t="s">
        <v>54</v>
      </c>
      <c r="B64" s="24">
        <f>B54/'industrie manu'!B54*100</f>
        <v>100</v>
      </c>
      <c r="C64" s="24">
        <f>C54/'industrie manu'!C54*100</f>
        <v>100.63080238920712</v>
      </c>
      <c r="D64" s="24">
        <f>D54/'industrie manu'!D54*100</f>
        <v>104.79903431683026</v>
      </c>
      <c r="E64" s="24">
        <f>E54/'industrie manu'!E54*100</f>
        <v>103.33230439628952</v>
      </c>
      <c r="F64" s="24">
        <f>F54/'industrie manu'!F54*100</f>
        <v>105.26066748370593</v>
      </c>
      <c r="G64" s="24">
        <f>G54/'industrie manu'!G54*100</f>
        <v>108.71153351690472</v>
      </c>
      <c r="H64" s="24">
        <f>H54/'industrie manu'!H54*100</f>
        <v>111.71874347761708</v>
      </c>
      <c r="I64" s="24">
        <f>I54/'industrie manu'!I54*100</f>
        <v>114.11622488363133</v>
      </c>
      <c r="J64" s="24">
        <f>J54/'industrie manu'!J54*100</f>
        <v>116.75120283452401</v>
      </c>
      <c r="K64" s="24">
        <f>K54/'industrie manu'!K54*100</f>
        <v>118.13220959256341</v>
      </c>
      <c r="L64" s="24">
        <f>L54/'industrie manu'!L54*100</f>
        <v>119.30205746583442</v>
      </c>
      <c r="M64" s="24">
        <f>M54/'industrie manu'!M54*100</f>
        <v>121.24504699267054</v>
      </c>
      <c r="N64" s="24">
        <f>N54/'industrie manu'!N54*100</f>
        <v>120.95042671649607</v>
      </c>
      <c r="O64" s="24">
        <f>O54/'industrie manu'!O54*100</f>
        <v>122.73437258674065</v>
      </c>
      <c r="P64" s="24">
        <f>P54/'industrie manu'!P54*100</f>
        <v>118.43455263944409</v>
      </c>
      <c r="Q64" s="24">
        <f>Q54/'industrie manu'!Q54*100</f>
        <v>122.54640586808283</v>
      </c>
      <c r="R64" s="24">
        <f>R54/'industrie manu'!R54*100</f>
        <v>125.54658156429277</v>
      </c>
      <c r="S64" s="24">
        <f>S54/'industrie manu'!S54*100</f>
        <v>124.43664643844612</v>
      </c>
      <c r="T64" s="24">
        <f>T54/'industrie manu'!T54*100</f>
        <v>128.22036847325074</v>
      </c>
      <c r="U64" s="24">
        <f>U54/'industrie manu'!U54*100</f>
        <v>131.64574029282855</v>
      </c>
      <c r="V64" s="24">
        <f>V54/'industrie manu'!V54*100</f>
        <v>131.71344360293659</v>
      </c>
      <c r="W64" s="24">
        <f>W54/'industrie manu'!W54*100</f>
        <v>133.28484557600282</v>
      </c>
      <c r="X64" s="24">
        <f>X54/'industrie manu'!X54*100</f>
        <v>136.31518545134034</v>
      </c>
      <c r="Y64" s="24">
        <f>Y54/'industrie manu'!Y54*100</f>
        <v>137.87374264306649</v>
      </c>
      <c r="Z64" s="24">
        <f>Z54/'industrie manu'!Z54*100</f>
        <v>138.20768254260668</v>
      </c>
      <c r="AA64" s="24">
        <f>AA54/'industrie manu'!AA54*100</f>
        <v>141.31513239325776</v>
      </c>
      <c r="AB64" s="24">
        <f>AB54/'industrie manu'!AB54*100</f>
        <v>144.94167535818247</v>
      </c>
      <c r="AC64" s="24">
        <f>AC54/'industrie manu'!AC54*100</f>
        <v>141.48999835876316</v>
      </c>
      <c r="AD64" s="24">
        <f>AD54/'industrie manu'!AD54*100</f>
        <v>140.65912141437488</v>
      </c>
      <c r="AE64" s="54">
        <f>(AD64/B64)^(1/28)*100-100</f>
        <v>1.2259149070033857</v>
      </c>
      <c r="AF64" s="54">
        <f t="shared" si="3"/>
        <v>1.0660235315746291</v>
      </c>
      <c r="AG64" s="54">
        <f t="shared" si="4"/>
        <v>1.3646920312512663</v>
      </c>
    </row>
    <row r="65" spans="1:33" s="59" customFormat="1" ht="11.45" customHeight="1" x14ac:dyDescent="0.25">
      <c r="A65" s="7" t="s">
        <v>55</v>
      </c>
      <c r="B65" s="24">
        <f>B55/'industrie manu'!B55*100</f>
        <v>100</v>
      </c>
      <c r="C65" s="24">
        <f>C55/'industrie manu'!C55*100</f>
        <v>95.815233590105592</v>
      </c>
      <c r="D65" s="24">
        <f>D55/'industrie manu'!D55*100</f>
        <v>94.220065347041256</v>
      </c>
      <c r="E65" s="24">
        <f>E55/'industrie manu'!E55*100</f>
        <v>93.833401825342051</v>
      </c>
      <c r="F65" s="24">
        <f>F55/'industrie manu'!F55*100</f>
        <v>94.711344650527479</v>
      </c>
      <c r="G65" s="24">
        <f>G55/'industrie manu'!G55*100</f>
        <v>91.62431526847493</v>
      </c>
      <c r="H65" s="24">
        <f>H55/'industrie manu'!H55*100</f>
        <v>91.698403956923229</v>
      </c>
      <c r="I65" s="24">
        <f>I55/'industrie manu'!I55*100</f>
        <v>92.881304195478748</v>
      </c>
      <c r="J65" s="24">
        <f>J55/'industrie manu'!J55*100</f>
        <v>94.894838764331396</v>
      </c>
      <c r="K65" s="24">
        <f>K55/'industrie manu'!K55*100</f>
        <v>94.703852812659065</v>
      </c>
      <c r="L65" s="24">
        <f>L55/'industrie manu'!L55*100</f>
        <v>96.415143224034807</v>
      </c>
      <c r="M65" s="24">
        <f>M55/'industrie manu'!M55*100</f>
        <v>96.739606435187355</v>
      </c>
      <c r="N65" s="24">
        <f>N55/'industrie manu'!N55*100</f>
        <v>97.816798013942005</v>
      </c>
      <c r="O65" s="24">
        <f>O55/'industrie manu'!O55*100</f>
        <v>97.951753919550981</v>
      </c>
      <c r="P65" s="24">
        <f>P55/'industrie manu'!P55*100</f>
        <v>100.11735121763456</v>
      </c>
      <c r="Q65" s="24">
        <f>Q55/'industrie manu'!Q55*100</f>
        <v>102.90461129040609</v>
      </c>
      <c r="R65" s="24">
        <f>R55/'industrie manu'!R55*100</f>
        <v>102.35869052899112</v>
      </c>
      <c r="S65" s="24">
        <f>S55/'industrie manu'!S55*100</f>
        <v>103.34856899563675</v>
      </c>
      <c r="T65" s="24">
        <f>T55/'industrie manu'!T55*100</f>
        <v>99.748358662324847</v>
      </c>
      <c r="U65" s="24">
        <f>U55/'industrie manu'!U55*100</f>
        <v>99.570171605368671</v>
      </c>
      <c r="V65" s="24">
        <f>V55/'industrie manu'!V55*100</f>
        <v>100.05720722515552</v>
      </c>
      <c r="W65" s="24">
        <f>W55/'industrie manu'!W55*100</f>
        <v>99.514034541841994</v>
      </c>
      <c r="X65" s="24">
        <f>X55/'industrie manu'!X55*100</f>
        <v>101.9458803618604</v>
      </c>
      <c r="Y65" s="24">
        <f>Y55/'industrie manu'!Y55*100</f>
        <v>101.04299273494965</v>
      </c>
      <c r="Z65" s="24">
        <f>Z55/'industrie manu'!Z55*100</f>
        <v>100.75282056747396</v>
      </c>
      <c r="AA65" s="24">
        <f>AA55/'industrie manu'!AA55*100</f>
        <v>95.359883111097957</v>
      </c>
      <c r="AB65" s="24">
        <f>AB55/'industrie manu'!AB55*100</f>
        <v>96.830597703395256</v>
      </c>
      <c r="AC65" s="24">
        <f>AC55/'industrie manu'!AC55*100</f>
        <v>97.578201068309923</v>
      </c>
      <c r="AD65" s="24">
        <f>AD55/'industrie manu'!AD55*100</f>
        <v>96.489208825441835</v>
      </c>
      <c r="AE65" s="54">
        <f t="shared" ref="AE65:AE68" si="5">(AD65/B65)^(1/28)*100-100</f>
        <v>-0.12755789544989682</v>
      </c>
      <c r="AF65" s="54">
        <f t="shared" si="3"/>
        <v>-0.49393976794337391</v>
      </c>
      <c r="AG65" s="54">
        <f t="shared" si="4"/>
        <v>0.19106408970608868</v>
      </c>
    </row>
    <row r="66" spans="1:33" s="54" customFormat="1" ht="11.45" customHeight="1" x14ac:dyDescent="0.25">
      <c r="A66" s="56" t="s">
        <v>56</v>
      </c>
      <c r="B66" s="53">
        <f>B56/'industrie manu'!B56*100</f>
        <v>100</v>
      </c>
      <c r="C66" s="53">
        <f>C56/'industrie manu'!C56*100</f>
        <v>103.34625340552573</v>
      </c>
      <c r="D66" s="53">
        <f>D56/'industrie manu'!D56*100</f>
        <v>105.0262983066776</v>
      </c>
      <c r="E66" s="53">
        <f>E56/'industrie manu'!E56*100</f>
        <v>109.81685441066062</v>
      </c>
      <c r="F66" s="53">
        <f>F56/'industrie manu'!F56*100</f>
        <v>113.1384335347993</v>
      </c>
      <c r="G66" s="53">
        <f>G56/'industrie manu'!G56*100</f>
        <v>114.47323404847758</v>
      </c>
      <c r="H66" s="53">
        <f>H56/'industrie manu'!H56*100</f>
        <v>117.04726670273335</v>
      </c>
      <c r="I66" s="53">
        <f>I56/'industrie manu'!I56*100</f>
        <v>121.38943275832048</v>
      </c>
      <c r="J66" s="53">
        <f>J56/'industrie manu'!J56*100</f>
        <v>126.00801638278567</v>
      </c>
      <c r="K66" s="53">
        <f>K56/'industrie manu'!K56*100</f>
        <v>131.09887512205572</v>
      </c>
      <c r="L66" s="53">
        <f>L56/'industrie manu'!L56*100</f>
        <v>135.34356554349688</v>
      </c>
      <c r="M66" s="53">
        <f>M56/'industrie manu'!M56*100</f>
        <v>140.37053532605628</v>
      </c>
      <c r="N66" s="53">
        <f>N56/'industrie manu'!N56*100</f>
        <v>137.750921234272</v>
      </c>
      <c r="O66" s="53">
        <f>O56/'industrie manu'!O56*100</f>
        <v>135.28022722288875</v>
      </c>
      <c r="P66" s="53">
        <f>P56/'industrie manu'!P56*100</f>
        <v>137.07329090032184</v>
      </c>
      <c r="Q66" s="53">
        <f>Q56/'industrie manu'!Q56*100</f>
        <v>138.60799364681964</v>
      </c>
      <c r="R66" s="53">
        <f>R56/'industrie manu'!R56*100</f>
        <v>141.52895431687617</v>
      </c>
      <c r="S66" s="53">
        <f>S56/'industrie manu'!S56*100</f>
        <v>142.74014645246845</v>
      </c>
      <c r="T66" s="53">
        <f>T56/'industrie manu'!T56*100</f>
        <v>144.06413314905106</v>
      </c>
      <c r="U66" s="53">
        <f>U56/'industrie manu'!U56*100</f>
        <v>146.94975766190029</v>
      </c>
      <c r="V66" s="53">
        <f>V56/'industrie manu'!V56*100</f>
        <v>143.52535660788121</v>
      </c>
      <c r="W66" s="53">
        <f>W56/'industrie manu'!W56*100</f>
        <v>145.94175690245933</v>
      </c>
      <c r="X66" s="53">
        <f>X56/'industrie manu'!X56*100</f>
        <v>149.15408884742374</v>
      </c>
      <c r="Y66" s="53">
        <f>Y56/'industrie manu'!Y56*100</f>
        <v>150.36570382408394</v>
      </c>
      <c r="Z66" s="53">
        <f>Z56/'industrie manu'!Z56*100</f>
        <v>150.33328653876904</v>
      </c>
      <c r="AA66" s="53">
        <f>AA56/'industrie manu'!AA56*100</f>
        <v>185.39329908891696</v>
      </c>
      <c r="AB66" s="53">
        <f>AB56/'industrie manu'!AB56*100</f>
        <v>178.44766770095458</v>
      </c>
      <c r="AC66" s="53">
        <f>AC56/'industrie manu'!AC56*100</f>
        <v>142.12947945035177</v>
      </c>
      <c r="AD66" s="53">
        <f>AD56/'industrie manu'!AD56*100</f>
        <v>137.94747502243186</v>
      </c>
      <c r="AE66" s="54">
        <f t="shared" si="5"/>
        <v>1.1555642607136747</v>
      </c>
      <c r="AF66" s="59">
        <f t="shared" si="3"/>
        <v>-3.673757615337081E-2</v>
      </c>
      <c r="AG66" s="59">
        <f t="shared" si="4"/>
        <v>2.2003897002538935</v>
      </c>
    </row>
    <row r="67" spans="1:33" s="59" customFormat="1" ht="11.45" customHeight="1" x14ac:dyDescent="0.25">
      <c r="A67" s="7" t="s">
        <v>57</v>
      </c>
      <c r="B67" s="24">
        <f>B57/'industrie manu'!B57*100</f>
        <v>100</v>
      </c>
      <c r="C67" s="24">
        <f>C57/'industrie manu'!C57*100</f>
        <v>99.554466334983545</v>
      </c>
      <c r="D67" s="24">
        <f>D57/'industrie manu'!D57*100</f>
        <v>98.526429830770638</v>
      </c>
      <c r="E67" s="24">
        <f>E57/'industrie manu'!E57*100</f>
        <v>95.295519321231481</v>
      </c>
      <c r="F67" s="24">
        <f>F57/'industrie manu'!F57*100</f>
        <v>96.126130525956341</v>
      </c>
      <c r="G67" s="24">
        <f>G57/'industrie manu'!G57*100</f>
        <v>97.206471204803833</v>
      </c>
      <c r="H67" s="24">
        <f>H57/'industrie manu'!H57*100</f>
        <v>98.998825473103125</v>
      </c>
      <c r="I67" s="24">
        <f>I57/'industrie manu'!I57*100</f>
        <v>103.64386585310932</v>
      </c>
      <c r="J67" s="24">
        <f>J57/'industrie manu'!J57*100</f>
        <v>107.75457989942913</v>
      </c>
      <c r="K67" s="24">
        <f>K57/'industrie manu'!K57*100</f>
        <v>105.40885820744894</v>
      </c>
      <c r="L67" s="24">
        <f>L57/'industrie manu'!L57*100</f>
        <v>108.99896855852722</v>
      </c>
      <c r="M67" s="24">
        <f>M57/'industrie manu'!M57*100</f>
        <v>110.26965746433484</v>
      </c>
      <c r="N67" s="24">
        <f>N57/'industrie manu'!N57*100</f>
        <v>109.64547347243222</v>
      </c>
      <c r="O67" s="24">
        <f>O57/'industrie manu'!O57*100</f>
        <v>112.78808883093545</v>
      </c>
      <c r="P67" s="24">
        <f>P57/'industrie manu'!P57*100</f>
        <v>111.16649730948293</v>
      </c>
      <c r="Q67" s="24">
        <f>Q57/'industrie manu'!Q57*100</f>
        <v>116.99280196518502</v>
      </c>
      <c r="R67" s="24">
        <f>R57/'industrie manu'!R57*100</f>
        <v>118.33748641193351</v>
      </c>
      <c r="S67" s="24">
        <f>S57/'industrie manu'!S57*100</f>
        <v>120.92001968122396</v>
      </c>
      <c r="T67" s="24">
        <f>T57/'industrie manu'!T57*100</f>
        <v>123.66902057794881</v>
      </c>
      <c r="U67" s="24">
        <f>U57/'industrie manu'!U57*100</f>
        <v>121.5333327339563</v>
      </c>
      <c r="V67" s="24">
        <f>V57/'industrie manu'!V57*100</f>
        <v>119.16899462433059</v>
      </c>
      <c r="W67" s="24">
        <f>W57/'industrie manu'!W57*100</f>
        <v>115.20264735232564</v>
      </c>
      <c r="X67" s="24">
        <f>X57/'industrie manu'!X57*100</f>
        <v>116.16811473348774</v>
      </c>
      <c r="Y67" s="24">
        <f>Y57/'industrie manu'!Y57*100</f>
        <v>115.08220563098617</v>
      </c>
      <c r="Z67" s="24">
        <f>Z57/'industrie manu'!Z57*100</f>
        <v>115.48869769471057</v>
      </c>
      <c r="AA67" s="24">
        <f>AA57/'industrie manu'!AA57*100</f>
        <v>114.09175965810199</v>
      </c>
      <c r="AB67" s="24">
        <f>AB57/'industrie manu'!AB57*100</f>
        <v>114.08087096388346</v>
      </c>
      <c r="AC67" s="24">
        <f>AC57/'industrie manu'!AC57*100</f>
        <v>108.22169622439799</v>
      </c>
      <c r="AD67" s="24">
        <f>AD57/'industrie manu'!AD57*100</f>
        <v>100.7901178035718</v>
      </c>
      <c r="AE67" s="54">
        <f t="shared" si="5"/>
        <v>2.81115476273186E-2</v>
      </c>
      <c r="AF67" s="54">
        <f t="shared" si="3"/>
        <v>-1.1401588044033133</v>
      </c>
      <c r="AG67" s="54">
        <f t="shared" si="4"/>
        <v>1.0517741661140576</v>
      </c>
    </row>
    <row r="68" spans="1:33" s="59" customFormat="1" ht="11.45" customHeight="1" x14ac:dyDescent="0.25">
      <c r="A68" s="7" t="s">
        <v>58</v>
      </c>
      <c r="B68" s="24">
        <f>B58/'industrie manu'!B58*100</f>
        <v>100</v>
      </c>
      <c r="C68" s="24">
        <f>C58/'industrie manu'!C58*100</f>
        <v>105.41937471077192</v>
      </c>
      <c r="D68" s="24">
        <f>D58/'industrie manu'!D58*100</f>
        <v>108.82404082542598</v>
      </c>
      <c r="E68" s="24">
        <f>E58/'industrie manu'!E58*100</f>
        <v>110.97919093084121</v>
      </c>
      <c r="F68" s="24">
        <f>F58/'industrie manu'!F58*100</f>
        <v>116.30660744942331</v>
      </c>
      <c r="G68" s="24">
        <f>G58/'industrie manu'!G58*100</f>
        <v>120.822866244948</v>
      </c>
      <c r="H68" s="24">
        <f>H58/'industrie manu'!H58*100</f>
        <v>124.38783319784719</v>
      </c>
      <c r="I68" s="24">
        <f>I58/'industrie manu'!I58*100</f>
        <v>131.74089162754385</v>
      </c>
      <c r="J68" s="24">
        <f>J58/'industrie manu'!J58*100</f>
        <v>137.95235115485426</v>
      </c>
      <c r="K68" s="24">
        <f>K58/'industrie manu'!K58*100</f>
        <v>141.78239956340801</v>
      </c>
      <c r="L68" s="24">
        <f>L58/'industrie manu'!L58*100</f>
        <v>141.79658858490262</v>
      </c>
      <c r="M68" s="24">
        <f>M58/'industrie manu'!M58*100</f>
        <v>141.56486348292634</v>
      </c>
      <c r="N68" s="24">
        <f>N58/'industrie manu'!N58*100</f>
        <v>142.16522850981005</v>
      </c>
      <c r="O68" s="24">
        <f>O58/'industrie manu'!O58*100</f>
        <v>146.77681241168955</v>
      </c>
      <c r="P68" s="24">
        <f>P58/'industrie manu'!P58*100</f>
        <v>156.7687687315746</v>
      </c>
      <c r="Q68" s="24">
        <f>Q58/'industrie manu'!Q58*100</f>
        <v>167.81385341150059</v>
      </c>
      <c r="R68" s="24">
        <f>R58/'industrie manu'!R58*100</f>
        <v>171.84032441904486</v>
      </c>
      <c r="S68" s="24">
        <f>S58/'industrie manu'!S58*100</f>
        <v>173.69446206068412</v>
      </c>
      <c r="T68" s="24">
        <f>T58/'industrie manu'!T58*100</f>
        <v>183.22105032559196</v>
      </c>
      <c r="U68" s="24">
        <f>U58/'industrie manu'!U58*100</f>
        <v>189.03543169849334</v>
      </c>
      <c r="V68" s="24">
        <f>V58/'industrie manu'!V58*100</f>
        <v>179.20043929183134</v>
      </c>
      <c r="W68" s="24">
        <f>W58/'industrie manu'!W58*100</f>
        <v>180.16547815850748</v>
      </c>
      <c r="X68" s="24">
        <f>X58/'industrie manu'!X58*100</f>
        <v>181.42179563002176</v>
      </c>
      <c r="Y68" s="24">
        <f>Y58/'industrie manu'!Y58*100</f>
        <v>181.63488651107039</v>
      </c>
      <c r="Z68" s="24">
        <f>Z58/'industrie manu'!Z58*100</f>
        <v>181.4639444191352</v>
      </c>
      <c r="AA68" s="24">
        <f>AA58/'industrie manu'!AA58*100</f>
        <v>190.81257389955445</v>
      </c>
      <c r="AB68" s="24">
        <f>AB58/'industrie manu'!AB58*100</f>
        <v>187.92473564124035</v>
      </c>
      <c r="AC68" s="24">
        <f>AC58/'industrie manu'!AC58*100</f>
        <v>178.9331002494487</v>
      </c>
      <c r="AD68" s="24">
        <f>AD58/'industrie manu'!AD58*100</f>
        <v>165.8006695036733</v>
      </c>
      <c r="AE68" s="54">
        <f t="shared" si="5"/>
        <v>1.8221744079138062</v>
      </c>
      <c r="AF68" s="59">
        <f t="shared" si="3"/>
        <v>-9.2795910093755651E-2</v>
      </c>
      <c r="AG68" s="59">
        <f t="shared" si="4"/>
        <v>3.5114806010056583</v>
      </c>
    </row>
    <row r="69" spans="1:33" s="59" customFormat="1" ht="11.45" customHeight="1" x14ac:dyDescent="0.25"/>
    <row r="70" spans="1:33" s="59" customFormat="1" ht="11.45" customHeight="1" x14ac:dyDescent="0.25">
      <c r="A70" s="24" t="s">
        <v>94</v>
      </c>
      <c r="B70" s="24" t="s">
        <v>61</v>
      </c>
      <c r="C70" s="24" t="s">
        <v>62</v>
      </c>
      <c r="D70" s="24" t="s">
        <v>63</v>
      </c>
      <c r="E70" s="24" t="s">
        <v>64</v>
      </c>
      <c r="F70" s="24" t="s">
        <v>65</v>
      </c>
      <c r="G70" s="24" t="s">
        <v>66</v>
      </c>
      <c r="H70" s="24" t="s">
        <v>67</v>
      </c>
      <c r="I70" s="24" t="s">
        <v>68</v>
      </c>
      <c r="J70" s="24" t="s">
        <v>69</v>
      </c>
      <c r="K70" s="24" t="s">
        <v>70</v>
      </c>
      <c r="L70" s="24" t="s">
        <v>71</v>
      </c>
      <c r="M70" s="24" t="s">
        <v>72</v>
      </c>
      <c r="N70" s="24" t="s">
        <v>73</v>
      </c>
      <c r="O70" s="24" t="s">
        <v>74</v>
      </c>
      <c r="P70" s="24" t="s">
        <v>75</v>
      </c>
      <c r="Q70" s="24" t="s">
        <v>76</v>
      </c>
      <c r="R70" s="24" t="s">
        <v>77</v>
      </c>
      <c r="S70" s="24" t="s">
        <v>78</v>
      </c>
      <c r="T70" s="24" t="s">
        <v>79</v>
      </c>
      <c r="U70" s="24" t="s">
        <v>80</v>
      </c>
      <c r="V70" s="24" t="s">
        <v>81</v>
      </c>
      <c r="W70" s="24" t="s">
        <v>82</v>
      </c>
      <c r="X70" s="24" t="s">
        <v>83</v>
      </c>
      <c r="Y70" s="24" t="s">
        <v>84</v>
      </c>
      <c r="Z70" s="24" t="s">
        <v>85</v>
      </c>
      <c r="AA70" s="24" t="s">
        <v>86</v>
      </c>
      <c r="AB70" s="24" t="s">
        <v>87</v>
      </c>
      <c r="AC70" s="24" t="s">
        <v>88</v>
      </c>
      <c r="AD70" s="24" t="s">
        <v>89</v>
      </c>
    </row>
    <row r="71" spans="1:33" s="59" customFormat="1" ht="11.45" customHeight="1" x14ac:dyDescent="0.25">
      <c r="A71" s="24" t="s">
        <v>58</v>
      </c>
      <c r="B71" s="24">
        <v>100</v>
      </c>
      <c r="C71" s="24">
        <v>105.41937471077192</v>
      </c>
      <c r="D71" s="24">
        <v>108.82404082542598</v>
      </c>
      <c r="E71" s="24">
        <v>110.97919093084121</v>
      </c>
      <c r="F71" s="24">
        <v>116.30660744942331</v>
      </c>
      <c r="G71" s="24">
        <v>120.822866244948</v>
      </c>
      <c r="H71" s="24">
        <v>124.38783319784719</v>
      </c>
      <c r="I71" s="24">
        <v>131.74089162754385</v>
      </c>
      <c r="J71" s="24">
        <v>137.95235115485426</v>
      </c>
      <c r="K71" s="24">
        <v>141.78239956340801</v>
      </c>
      <c r="L71" s="24">
        <v>141.79658858490262</v>
      </c>
      <c r="M71" s="24">
        <v>141.56486348292634</v>
      </c>
      <c r="N71" s="24">
        <v>142.16522850981005</v>
      </c>
      <c r="O71" s="24">
        <v>146.77681241168955</v>
      </c>
      <c r="P71" s="24">
        <v>156.7687687315746</v>
      </c>
      <c r="Q71" s="24">
        <v>167.81385341150059</v>
      </c>
      <c r="R71" s="24">
        <v>171.84032441904486</v>
      </c>
      <c r="S71" s="24">
        <v>173.69446206068412</v>
      </c>
      <c r="T71" s="24">
        <v>183.22105032559196</v>
      </c>
      <c r="U71" s="24">
        <v>189.03543169849334</v>
      </c>
      <c r="V71" s="24">
        <v>179.20043929183134</v>
      </c>
      <c r="W71" s="24">
        <v>180.16547815850748</v>
      </c>
      <c r="X71" s="24">
        <v>181.42179563002176</v>
      </c>
      <c r="Y71" s="24">
        <v>181.63488651107039</v>
      </c>
      <c r="Z71" s="24">
        <v>181.4639444191352</v>
      </c>
      <c r="AA71" s="24">
        <v>190.81257389955445</v>
      </c>
      <c r="AB71" s="24">
        <v>187.92473564124035</v>
      </c>
      <c r="AC71" s="24">
        <v>178.9331002494487</v>
      </c>
      <c r="AD71" s="24">
        <v>165.8006695036733</v>
      </c>
    </row>
    <row r="72" spans="1:33" s="54" customFormat="1" ht="11.45" customHeight="1" x14ac:dyDescent="0.25">
      <c r="A72" s="24" t="s">
        <v>53</v>
      </c>
      <c r="B72" s="24">
        <v>100</v>
      </c>
      <c r="C72" s="24">
        <v>105.37884515037601</v>
      </c>
      <c r="D72" s="24">
        <v>107.72339623325273</v>
      </c>
      <c r="E72" s="24">
        <v>111.2122591720196</v>
      </c>
      <c r="F72" s="24">
        <v>115.41486586644697</v>
      </c>
      <c r="G72" s="24">
        <v>115.8640654856957</v>
      </c>
      <c r="H72" s="24">
        <v>120.65963682250921</v>
      </c>
      <c r="I72" s="24">
        <v>124.92593528203628</v>
      </c>
      <c r="J72" s="24">
        <v>125.6133083496332</v>
      </c>
      <c r="K72" s="24">
        <v>128.21510855248113</v>
      </c>
      <c r="L72" s="24">
        <v>130.4918647425923</v>
      </c>
      <c r="M72" s="24">
        <v>130.51450403009292</v>
      </c>
      <c r="N72" s="24">
        <v>135.54482545722342</v>
      </c>
      <c r="O72" s="24">
        <v>139.32081078329833</v>
      </c>
      <c r="P72" s="24">
        <v>144.62708145356569</v>
      </c>
      <c r="Q72" s="24">
        <v>143.19060069198295</v>
      </c>
      <c r="R72" s="24">
        <v>142.61703331628101</v>
      </c>
      <c r="S72" s="24">
        <v>147.36532111540149</v>
      </c>
      <c r="T72" s="24">
        <v>150.82393633886898</v>
      </c>
      <c r="U72" s="24">
        <v>153.97285950256403</v>
      </c>
      <c r="V72" s="24">
        <v>155.87845400911803</v>
      </c>
      <c r="W72" s="24">
        <v>156.41186400534505</v>
      </c>
      <c r="X72" s="24">
        <v>155.03774320246731</v>
      </c>
      <c r="Y72" s="24">
        <v>154.99353921258867</v>
      </c>
      <c r="Z72" s="24">
        <v>154.84509850604772</v>
      </c>
      <c r="AA72" s="24">
        <v>158.51951240783566</v>
      </c>
      <c r="AB72" s="24">
        <v>154.42694048331583</v>
      </c>
      <c r="AC72" s="24">
        <v>140.69273401024233</v>
      </c>
      <c r="AD72" s="24">
        <v>144.97950815858971</v>
      </c>
      <c r="AE72" s="59"/>
      <c r="AF72" s="59"/>
      <c r="AG72" s="59"/>
    </row>
    <row r="73" spans="1:33" s="59" customFormat="1" ht="11.45" customHeight="1" x14ac:dyDescent="0.25">
      <c r="A73" s="24" t="s">
        <v>54</v>
      </c>
      <c r="B73" s="24">
        <v>100</v>
      </c>
      <c r="C73" s="24">
        <v>100.63080238920712</v>
      </c>
      <c r="D73" s="24">
        <v>104.79903431683026</v>
      </c>
      <c r="E73" s="24">
        <v>103.33230439628952</v>
      </c>
      <c r="F73" s="24">
        <v>105.26066748370593</v>
      </c>
      <c r="G73" s="24">
        <v>108.71153351690472</v>
      </c>
      <c r="H73" s="24">
        <v>111.71874347761708</v>
      </c>
      <c r="I73" s="24">
        <v>114.11622488363133</v>
      </c>
      <c r="J73" s="24">
        <v>116.75120283452401</v>
      </c>
      <c r="K73" s="24">
        <v>118.13220959256341</v>
      </c>
      <c r="L73" s="24">
        <v>119.30205746583442</v>
      </c>
      <c r="M73" s="24">
        <v>121.24504699267054</v>
      </c>
      <c r="N73" s="24">
        <v>120.95042671649607</v>
      </c>
      <c r="O73" s="24">
        <v>122.73437258674065</v>
      </c>
      <c r="P73" s="24">
        <v>118.43455263944409</v>
      </c>
      <c r="Q73" s="24">
        <v>122.54640586808283</v>
      </c>
      <c r="R73" s="24">
        <v>125.54658156429277</v>
      </c>
      <c r="S73" s="24">
        <v>124.43664643844612</v>
      </c>
      <c r="T73" s="24">
        <v>128.22036847325074</v>
      </c>
      <c r="U73" s="24">
        <v>131.64574029282855</v>
      </c>
      <c r="V73" s="24">
        <v>131.71344360293659</v>
      </c>
      <c r="W73" s="24">
        <v>133.28484557600282</v>
      </c>
      <c r="X73" s="24">
        <v>136.31518545134034</v>
      </c>
      <c r="Y73" s="24">
        <v>137.87374264306649</v>
      </c>
      <c r="Z73" s="24">
        <v>138.20768254260668</v>
      </c>
      <c r="AA73" s="24">
        <v>141.31513239325776</v>
      </c>
      <c r="AB73" s="24">
        <v>144.94167535818247</v>
      </c>
      <c r="AC73" s="24">
        <v>141.48999835876316</v>
      </c>
      <c r="AD73" s="24">
        <v>140.65912141437488</v>
      </c>
    </row>
    <row r="74" spans="1:33" s="54" customFormat="1" ht="11.45" customHeight="1" x14ac:dyDescent="0.25">
      <c r="A74" s="24" t="s">
        <v>56</v>
      </c>
      <c r="B74" s="24">
        <v>100</v>
      </c>
      <c r="C74" s="24">
        <v>103.34625340552573</v>
      </c>
      <c r="D74" s="24">
        <v>105.0262983066776</v>
      </c>
      <c r="E74" s="24">
        <v>109.81685441066062</v>
      </c>
      <c r="F74" s="24">
        <v>113.1384335347993</v>
      </c>
      <c r="G74" s="24">
        <v>114.47323404847758</v>
      </c>
      <c r="H74" s="24">
        <v>117.04726670273335</v>
      </c>
      <c r="I74" s="24">
        <v>121.38943275832048</v>
      </c>
      <c r="J74" s="24">
        <v>126.00801638278567</v>
      </c>
      <c r="K74" s="24">
        <v>131.09887512205572</v>
      </c>
      <c r="L74" s="24">
        <v>135.34356554349688</v>
      </c>
      <c r="M74" s="24">
        <v>140.37053532605628</v>
      </c>
      <c r="N74" s="24">
        <v>137.750921234272</v>
      </c>
      <c r="O74" s="24">
        <v>135.28022722288875</v>
      </c>
      <c r="P74" s="24">
        <v>137.07329090032184</v>
      </c>
      <c r="Q74" s="24">
        <v>138.60799364681964</v>
      </c>
      <c r="R74" s="24">
        <v>141.52895431687617</v>
      </c>
      <c r="S74" s="24">
        <v>142.74014645246845</v>
      </c>
      <c r="T74" s="24">
        <v>144.06413314905106</v>
      </c>
      <c r="U74" s="24">
        <v>146.94975766190029</v>
      </c>
      <c r="V74" s="24">
        <v>143.52535660788121</v>
      </c>
      <c r="W74" s="24">
        <v>145.94175690245933</v>
      </c>
      <c r="X74" s="24">
        <v>149.15408884742374</v>
      </c>
      <c r="Y74" s="24">
        <v>150.36570382408394</v>
      </c>
      <c r="Z74" s="24">
        <v>150.33328653876904</v>
      </c>
      <c r="AA74" s="24">
        <v>185.39329908891696</v>
      </c>
      <c r="AB74" s="24">
        <v>178.44766770095458</v>
      </c>
      <c r="AC74" s="24">
        <v>142.12947945035177</v>
      </c>
      <c r="AD74" s="24">
        <v>137.94747502243186</v>
      </c>
      <c r="AE74" s="59"/>
      <c r="AF74" s="59"/>
      <c r="AG74" s="59"/>
    </row>
    <row r="75" spans="1:33" s="59" customFormat="1" ht="11.45" customHeight="1" x14ac:dyDescent="0.25">
      <c r="A75" s="24" t="s">
        <v>52</v>
      </c>
      <c r="B75" s="24">
        <v>100</v>
      </c>
      <c r="C75" s="24">
        <v>101.29362956435848</v>
      </c>
      <c r="D75" s="24">
        <v>103.08992115142317</v>
      </c>
      <c r="E75" s="24">
        <v>103.32123044485415</v>
      </c>
      <c r="F75" s="24">
        <v>105.98917383832129</v>
      </c>
      <c r="G75" s="24">
        <v>107.77866789789341</v>
      </c>
      <c r="H75" s="24">
        <v>110.05579936802306</v>
      </c>
      <c r="I75" s="24">
        <v>113.74465075622524</v>
      </c>
      <c r="J75" s="24">
        <v>117.94988526108492</v>
      </c>
      <c r="K75" s="24">
        <v>119.55036881020575</v>
      </c>
      <c r="L75" s="24">
        <v>122.44207659182958</v>
      </c>
      <c r="M75" s="24">
        <v>124.89333423846118</v>
      </c>
      <c r="N75" s="24">
        <v>125.21375355497327</v>
      </c>
      <c r="O75" s="24">
        <v>127.17955328719854</v>
      </c>
      <c r="P75" s="24">
        <v>127.25953682521707</v>
      </c>
      <c r="Q75" s="24">
        <v>132.14190789033097</v>
      </c>
      <c r="R75" s="24">
        <v>133.90737488887902</v>
      </c>
      <c r="S75" s="24">
        <v>134.21538841753133</v>
      </c>
      <c r="T75" s="24">
        <v>136.12309175360099</v>
      </c>
      <c r="U75" s="24">
        <v>137.50050709411943</v>
      </c>
      <c r="V75" s="24">
        <v>134.52078885787088</v>
      </c>
      <c r="W75" s="24">
        <v>135.27084970277826</v>
      </c>
      <c r="X75" s="24">
        <v>137.59973009572269</v>
      </c>
      <c r="Y75" s="24">
        <v>138.67173834593746</v>
      </c>
      <c r="Z75" s="24">
        <v>138.76579034600195</v>
      </c>
      <c r="AA75" s="24">
        <v>145.05016614848569</v>
      </c>
      <c r="AB75" s="24">
        <v>144.97831476809827</v>
      </c>
      <c r="AC75" s="24">
        <v>136.4166664052087</v>
      </c>
      <c r="AD75" s="24">
        <v>133.95456980016363</v>
      </c>
    </row>
    <row r="76" spans="1:33" s="59" customFormat="1" ht="11.45" customHeight="1" x14ac:dyDescent="0.25">
      <c r="A76" s="24" t="s">
        <v>57</v>
      </c>
      <c r="B76" s="24">
        <v>100</v>
      </c>
      <c r="C76" s="24">
        <v>99.554466334983545</v>
      </c>
      <c r="D76" s="24">
        <v>98.526429830770638</v>
      </c>
      <c r="E76" s="24">
        <v>95.295519321231481</v>
      </c>
      <c r="F76" s="24">
        <v>96.126130525956341</v>
      </c>
      <c r="G76" s="24">
        <v>97.206471204803833</v>
      </c>
      <c r="H76" s="24">
        <v>98.998825473103125</v>
      </c>
      <c r="I76" s="24">
        <v>103.64386585310932</v>
      </c>
      <c r="J76" s="24">
        <v>107.75457989942913</v>
      </c>
      <c r="K76" s="24">
        <v>105.40885820744894</v>
      </c>
      <c r="L76" s="24">
        <v>108.99896855852722</v>
      </c>
      <c r="M76" s="24">
        <v>110.26965746433484</v>
      </c>
      <c r="N76" s="24">
        <v>109.64547347243222</v>
      </c>
      <c r="O76" s="24">
        <v>112.78808883093545</v>
      </c>
      <c r="P76" s="24">
        <v>111.16649730948293</v>
      </c>
      <c r="Q76" s="24">
        <v>116.99280196518502</v>
      </c>
      <c r="R76" s="24">
        <v>118.33748641193351</v>
      </c>
      <c r="S76" s="24">
        <v>120.92001968122396</v>
      </c>
      <c r="T76" s="24">
        <v>123.66902057794881</v>
      </c>
      <c r="U76" s="24">
        <v>121.5333327339563</v>
      </c>
      <c r="V76" s="24">
        <v>119.16899462433059</v>
      </c>
      <c r="W76" s="24">
        <v>115.20264735232564</v>
      </c>
      <c r="X76" s="24">
        <v>116.16811473348774</v>
      </c>
      <c r="Y76" s="24">
        <v>115.08220563098617</v>
      </c>
      <c r="Z76" s="24">
        <v>115.48869769471057</v>
      </c>
      <c r="AA76" s="24">
        <v>114.09175965810199</v>
      </c>
      <c r="AB76" s="24">
        <v>114.08087096388346</v>
      </c>
      <c r="AC76" s="24">
        <v>108.22169622439799</v>
      </c>
      <c r="AD76" s="24">
        <v>100.7901178035718</v>
      </c>
    </row>
    <row r="77" spans="1:33" s="59" customFormat="1" ht="11.45" customHeight="1" x14ac:dyDescent="0.25">
      <c r="A77" s="53" t="s">
        <v>55</v>
      </c>
      <c r="B77" s="24">
        <v>100</v>
      </c>
      <c r="C77" s="24">
        <v>95.815233590105592</v>
      </c>
      <c r="D77" s="24">
        <v>94.220065347041256</v>
      </c>
      <c r="E77" s="24">
        <v>93.833401825342051</v>
      </c>
      <c r="F77" s="24">
        <v>94.711344650527479</v>
      </c>
      <c r="G77" s="24">
        <v>91.62431526847493</v>
      </c>
      <c r="H77" s="24">
        <v>91.698403956923229</v>
      </c>
      <c r="I77" s="24">
        <v>92.881304195478748</v>
      </c>
      <c r="J77" s="24">
        <v>94.894838764331396</v>
      </c>
      <c r="K77" s="24">
        <v>94.703852812659065</v>
      </c>
      <c r="L77" s="24">
        <v>96.415143224034807</v>
      </c>
      <c r="M77" s="24">
        <v>96.739606435187355</v>
      </c>
      <c r="N77" s="24">
        <v>97.816798013942005</v>
      </c>
      <c r="O77" s="24">
        <v>97.951753919550981</v>
      </c>
      <c r="P77" s="24">
        <v>100.11735121763456</v>
      </c>
      <c r="Q77" s="24">
        <v>102.90461129040609</v>
      </c>
      <c r="R77" s="24">
        <v>102.35869052899112</v>
      </c>
      <c r="S77" s="24">
        <v>103.34856899563675</v>
      </c>
      <c r="T77" s="24">
        <v>99.748358662324847</v>
      </c>
      <c r="U77" s="24">
        <v>99.570171605368671</v>
      </c>
      <c r="V77" s="24">
        <v>100.05720722515552</v>
      </c>
      <c r="W77" s="24">
        <v>99.514034541841994</v>
      </c>
      <c r="X77" s="24">
        <v>101.9458803618604</v>
      </c>
      <c r="Y77" s="24">
        <v>101.04299273494965</v>
      </c>
      <c r="Z77" s="24">
        <v>100.75282056747396</v>
      </c>
      <c r="AA77" s="24">
        <v>95.359883111097957</v>
      </c>
      <c r="AB77" s="24">
        <v>96.830597703395256</v>
      </c>
      <c r="AC77" s="24">
        <v>97.578201068309923</v>
      </c>
      <c r="AD77" s="24">
        <v>96.489208825441835</v>
      </c>
    </row>
  </sheetData>
  <sortState ref="A71:AD77">
    <sortCondition descending="1" ref="AD71:AD7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4"/>
  <sheetViews>
    <sheetView showGridLines="0" workbookViewId="0"/>
  </sheetViews>
  <sheetFormatPr baseColWidth="10" defaultColWidth="9.140625" defaultRowHeight="15" x14ac:dyDescent="0.25"/>
  <cols>
    <col min="2" max="5" width="79.7109375" customWidth="1"/>
  </cols>
  <sheetData>
    <row r="1" spans="1:3" x14ac:dyDescent="0.25">
      <c r="A1" s="1" t="s">
        <v>47</v>
      </c>
    </row>
    <row r="2" spans="1:3" x14ac:dyDescent="0.25">
      <c r="B2" s="18" t="s">
        <v>48</v>
      </c>
      <c r="C2" s="18" t="s">
        <v>49</v>
      </c>
    </row>
    <row r="3" spans="1:3" x14ac:dyDescent="0.25">
      <c r="B3" s="19" t="s">
        <v>50</v>
      </c>
      <c r="C3" s="19" t="s">
        <v>50</v>
      </c>
    </row>
    <row r="4" spans="1:3" x14ac:dyDescent="0.25">
      <c r="B4" s="2" t="s">
        <v>12</v>
      </c>
      <c r="C4" s="2" t="s">
        <v>17</v>
      </c>
    </row>
    <row r="5" spans="1:3" x14ac:dyDescent="0.25">
      <c r="B5" s="13" t="s">
        <v>13</v>
      </c>
      <c r="C5" s="13" t="s">
        <v>18</v>
      </c>
    </row>
    <row r="6" spans="1:3" x14ac:dyDescent="0.25">
      <c r="B6" s="2" t="s">
        <v>13</v>
      </c>
      <c r="C6" s="2" t="s">
        <v>38</v>
      </c>
    </row>
    <row r="7" spans="1:3" x14ac:dyDescent="0.25">
      <c r="B7" s="13" t="s">
        <v>14</v>
      </c>
      <c r="C7" s="13" t="s">
        <v>19</v>
      </c>
    </row>
    <row r="8" spans="1:3" x14ac:dyDescent="0.25">
      <c r="B8" s="2" t="s">
        <v>14</v>
      </c>
      <c r="C8" s="2" t="s">
        <v>22</v>
      </c>
    </row>
    <row r="9" spans="1:3" x14ac:dyDescent="0.25">
      <c r="B9" s="13" t="s">
        <v>14</v>
      </c>
      <c r="C9" s="13" t="s">
        <v>24</v>
      </c>
    </row>
    <row r="10" spans="1:3" x14ac:dyDescent="0.25">
      <c r="B10" s="2" t="s">
        <v>14</v>
      </c>
      <c r="C10" s="2" t="s">
        <v>26</v>
      </c>
    </row>
    <row r="11" spans="1:3" x14ac:dyDescent="0.25">
      <c r="B11" s="13" t="s">
        <v>14</v>
      </c>
      <c r="C11" s="13" t="s">
        <v>28</v>
      </c>
    </row>
    <row r="12" spans="1:3" x14ac:dyDescent="0.25">
      <c r="B12" s="2" t="s">
        <v>14</v>
      </c>
      <c r="C12" s="2" t="s">
        <v>30</v>
      </c>
    </row>
    <row r="13" spans="1:3" x14ac:dyDescent="0.25">
      <c r="B13" s="13" t="s">
        <v>14</v>
      </c>
      <c r="C13" s="13" t="s">
        <v>32</v>
      </c>
    </row>
    <row r="14" spans="1:3" x14ac:dyDescent="0.25">
      <c r="B14" s="2" t="s">
        <v>14</v>
      </c>
      <c r="C14" s="2" t="s">
        <v>34</v>
      </c>
    </row>
    <row r="15" spans="1:3" x14ac:dyDescent="0.25">
      <c r="B15" s="13" t="s">
        <v>14</v>
      </c>
      <c r="C15" s="13" t="s">
        <v>36</v>
      </c>
    </row>
    <row r="16" spans="1:3" x14ac:dyDescent="0.25">
      <c r="B16" s="2" t="s">
        <v>15</v>
      </c>
      <c r="C16" s="2" t="s">
        <v>20</v>
      </c>
    </row>
    <row r="17" spans="2:3" x14ac:dyDescent="0.25">
      <c r="B17" s="13" t="s">
        <v>51</v>
      </c>
      <c r="C17" s="13" t="s">
        <v>52</v>
      </c>
    </row>
    <row r="18" spans="2:3" x14ac:dyDescent="0.25">
      <c r="B18" s="2" t="s">
        <v>51</v>
      </c>
      <c r="C18" s="2" t="s">
        <v>53</v>
      </c>
    </row>
    <row r="19" spans="2:3" x14ac:dyDescent="0.25">
      <c r="B19" s="13" t="s">
        <v>51</v>
      </c>
      <c r="C19" s="13" t="s">
        <v>54</v>
      </c>
    </row>
    <row r="20" spans="2:3" x14ac:dyDescent="0.25">
      <c r="B20" s="2" t="s">
        <v>51</v>
      </c>
      <c r="C20" s="2" t="s">
        <v>55</v>
      </c>
    </row>
    <row r="21" spans="2:3" x14ac:dyDescent="0.25">
      <c r="B21" s="13" t="s">
        <v>51</v>
      </c>
      <c r="C21" s="13" t="s">
        <v>56</v>
      </c>
    </row>
    <row r="22" spans="2:3" x14ac:dyDescent="0.25">
      <c r="B22" s="2" t="s">
        <v>51</v>
      </c>
      <c r="C22" s="2" t="s">
        <v>57</v>
      </c>
    </row>
    <row r="23" spans="2:3" x14ac:dyDescent="0.25">
      <c r="B23" s="13" t="s">
        <v>51</v>
      </c>
      <c r="C23" s="13" t="s">
        <v>58</v>
      </c>
    </row>
    <row r="24" spans="2:3" x14ac:dyDescent="0.25">
      <c r="B24" s="2" t="s">
        <v>51</v>
      </c>
      <c r="C24" s="2" t="s">
        <v>59</v>
      </c>
    </row>
    <row r="25" spans="2:3" x14ac:dyDescent="0.25">
      <c r="B25" s="13" t="s">
        <v>60</v>
      </c>
      <c r="C25" s="13" t="s">
        <v>61</v>
      </c>
    </row>
    <row r="26" spans="2:3" x14ac:dyDescent="0.25">
      <c r="B26" s="2" t="s">
        <v>60</v>
      </c>
      <c r="C26" s="2" t="s">
        <v>62</v>
      </c>
    </row>
    <row r="27" spans="2:3" x14ac:dyDescent="0.25">
      <c r="B27" s="13" t="s">
        <v>60</v>
      </c>
      <c r="C27" s="13" t="s">
        <v>63</v>
      </c>
    </row>
    <row r="28" spans="2:3" x14ac:dyDescent="0.25">
      <c r="B28" s="2" t="s">
        <v>60</v>
      </c>
      <c r="C28" s="2" t="s">
        <v>64</v>
      </c>
    </row>
    <row r="29" spans="2:3" x14ac:dyDescent="0.25">
      <c r="B29" s="13" t="s">
        <v>60</v>
      </c>
      <c r="C29" s="13" t="s">
        <v>65</v>
      </c>
    </row>
    <row r="30" spans="2:3" x14ac:dyDescent="0.25">
      <c r="B30" s="2" t="s">
        <v>60</v>
      </c>
      <c r="C30" s="2" t="s">
        <v>66</v>
      </c>
    </row>
    <row r="31" spans="2:3" x14ac:dyDescent="0.25">
      <c r="B31" s="13" t="s">
        <v>60</v>
      </c>
      <c r="C31" s="13" t="s">
        <v>67</v>
      </c>
    </row>
    <row r="32" spans="2:3" x14ac:dyDescent="0.25">
      <c r="B32" s="2" t="s">
        <v>60</v>
      </c>
      <c r="C32" s="2" t="s">
        <v>68</v>
      </c>
    </row>
    <row r="33" spans="2:3" x14ac:dyDescent="0.25">
      <c r="B33" s="13" t="s">
        <v>60</v>
      </c>
      <c r="C33" s="13" t="s">
        <v>69</v>
      </c>
    </row>
    <row r="34" spans="2:3" x14ac:dyDescent="0.25">
      <c r="B34" s="2" t="s">
        <v>60</v>
      </c>
      <c r="C34" s="2" t="s">
        <v>70</v>
      </c>
    </row>
    <row r="35" spans="2:3" x14ac:dyDescent="0.25">
      <c r="B35" s="13" t="s">
        <v>60</v>
      </c>
      <c r="C35" s="13" t="s">
        <v>71</v>
      </c>
    </row>
    <row r="36" spans="2:3" x14ac:dyDescent="0.25">
      <c r="B36" s="2" t="s">
        <v>60</v>
      </c>
      <c r="C36" s="2" t="s">
        <v>72</v>
      </c>
    </row>
    <row r="37" spans="2:3" x14ac:dyDescent="0.25">
      <c r="B37" s="13" t="s">
        <v>60</v>
      </c>
      <c r="C37" s="13" t="s">
        <v>73</v>
      </c>
    </row>
    <row r="38" spans="2:3" x14ac:dyDescent="0.25">
      <c r="B38" s="2" t="s">
        <v>60</v>
      </c>
      <c r="C38" s="2" t="s">
        <v>74</v>
      </c>
    </row>
    <row r="39" spans="2:3" x14ac:dyDescent="0.25">
      <c r="B39" s="13" t="s">
        <v>60</v>
      </c>
      <c r="C39" s="13" t="s">
        <v>75</v>
      </c>
    </row>
    <row r="40" spans="2:3" x14ac:dyDescent="0.25">
      <c r="B40" s="2" t="s">
        <v>60</v>
      </c>
      <c r="C40" s="2" t="s">
        <v>76</v>
      </c>
    </row>
    <row r="41" spans="2:3" x14ac:dyDescent="0.25">
      <c r="B41" s="13" t="s">
        <v>60</v>
      </c>
      <c r="C41" s="13" t="s">
        <v>77</v>
      </c>
    </row>
    <row r="42" spans="2:3" x14ac:dyDescent="0.25">
      <c r="B42" s="2" t="s">
        <v>60</v>
      </c>
      <c r="C42" s="2" t="s">
        <v>78</v>
      </c>
    </row>
    <row r="43" spans="2:3" x14ac:dyDescent="0.25">
      <c r="B43" s="13" t="s">
        <v>60</v>
      </c>
      <c r="C43" s="13" t="s">
        <v>79</v>
      </c>
    </row>
    <row r="44" spans="2:3" x14ac:dyDescent="0.25">
      <c r="B44" s="2" t="s">
        <v>60</v>
      </c>
      <c r="C44" s="2" t="s">
        <v>80</v>
      </c>
    </row>
    <row r="45" spans="2:3" x14ac:dyDescent="0.25">
      <c r="B45" s="13" t="s">
        <v>60</v>
      </c>
      <c r="C45" s="13" t="s">
        <v>81</v>
      </c>
    </row>
    <row r="46" spans="2:3" x14ac:dyDescent="0.25">
      <c r="B46" s="2" t="s">
        <v>60</v>
      </c>
      <c r="C46" s="2" t="s">
        <v>82</v>
      </c>
    </row>
    <row r="47" spans="2:3" x14ac:dyDescent="0.25">
      <c r="B47" s="13" t="s">
        <v>60</v>
      </c>
      <c r="C47" s="13" t="s">
        <v>83</v>
      </c>
    </row>
    <row r="48" spans="2:3" x14ac:dyDescent="0.25">
      <c r="B48" s="2" t="s">
        <v>60</v>
      </c>
      <c r="C48" s="2" t="s">
        <v>84</v>
      </c>
    </row>
    <row r="49" spans="2:3" x14ac:dyDescent="0.25">
      <c r="B49" s="13" t="s">
        <v>60</v>
      </c>
      <c r="C49" s="13" t="s">
        <v>85</v>
      </c>
    </row>
    <row r="50" spans="2:3" x14ac:dyDescent="0.25">
      <c r="B50" s="2" t="s">
        <v>60</v>
      </c>
      <c r="C50" s="2" t="s">
        <v>86</v>
      </c>
    </row>
    <row r="51" spans="2:3" x14ac:dyDescent="0.25">
      <c r="B51" s="13" t="s">
        <v>60</v>
      </c>
      <c r="C51" s="13" t="s">
        <v>87</v>
      </c>
    </row>
    <row r="52" spans="2:3" x14ac:dyDescent="0.25">
      <c r="B52" s="2" t="s">
        <v>60</v>
      </c>
      <c r="C52" s="2" t="s">
        <v>88</v>
      </c>
    </row>
    <row r="53" spans="2:3" x14ac:dyDescent="0.25">
      <c r="B53" s="13" t="s">
        <v>60</v>
      </c>
      <c r="C53" s="13" t="s">
        <v>89</v>
      </c>
    </row>
    <row r="54" spans="2:3" x14ac:dyDescent="0.25">
      <c r="B54" s="2" t="s">
        <v>60</v>
      </c>
      <c r="C54" s="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58"/>
  <sheetViews>
    <sheetView topLeftCell="D27" workbookViewId="0">
      <selection activeCell="M28" sqref="M28"/>
    </sheetView>
  </sheetViews>
  <sheetFormatPr baseColWidth="10" defaultColWidth="9.140625" defaultRowHeight="11.45" customHeight="1" x14ac:dyDescent="0.25"/>
  <cols>
    <col min="1" max="1" width="29.85546875" customWidth="1"/>
    <col min="2" max="31" width="10" customWidth="1"/>
  </cols>
  <sheetData>
    <row r="1" spans="1:31" ht="15" x14ac:dyDescent="0.25">
      <c r="A1" s="3" t="s">
        <v>91</v>
      </c>
    </row>
    <row r="2" spans="1:31" ht="15" x14ac:dyDescent="0.25">
      <c r="A2" s="2" t="s">
        <v>92</v>
      </c>
      <c r="B2" s="1" t="s">
        <v>0</v>
      </c>
    </row>
    <row r="3" spans="1:31" ht="15" x14ac:dyDescent="0.25">
      <c r="A3" s="2" t="s">
        <v>93</v>
      </c>
      <c r="B3" s="2" t="s">
        <v>6</v>
      </c>
    </row>
    <row r="5" spans="1:31" ht="15" x14ac:dyDescent="0.25">
      <c r="A5" s="1" t="s">
        <v>12</v>
      </c>
      <c r="C5" s="2" t="s">
        <v>17</v>
      </c>
    </row>
    <row r="6" spans="1:31" ht="15" x14ac:dyDescent="0.25">
      <c r="A6" s="1" t="s">
        <v>13</v>
      </c>
      <c r="C6" s="2" t="s">
        <v>18</v>
      </c>
    </row>
    <row r="7" spans="1:31" ht="15" x14ac:dyDescent="0.25">
      <c r="A7" s="1" t="s">
        <v>14</v>
      </c>
      <c r="C7" s="2" t="s">
        <v>19</v>
      </c>
    </row>
    <row r="8" spans="1:31" ht="15" x14ac:dyDescent="0.25">
      <c r="A8" s="1" t="s">
        <v>15</v>
      </c>
      <c r="C8" s="2" t="s">
        <v>20</v>
      </c>
    </row>
    <row r="10" spans="1:31" ht="15" x14ac:dyDescent="0.25">
      <c r="A10" s="5" t="s">
        <v>94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65</v>
      </c>
      <c r="G10" s="4" t="s">
        <v>66</v>
      </c>
      <c r="H10" s="4" t="s">
        <v>67</v>
      </c>
      <c r="I10" s="4" t="s">
        <v>68</v>
      </c>
      <c r="J10" s="4" t="s">
        <v>69</v>
      </c>
      <c r="K10" s="4" t="s">
        <v>70</v>
      </c>
      <c r="L10" s="4" t="s">
        <v>71</v>
      </c>
      <c r="M10" s="4" t="s">
        <v>72</v>
      </c>
      <c r="N10" s="4" t="s">
        <v>73</v>
      </c>
      <c r="O10" s="4" t="s">
        <v>74</v>
      </c>
      <c r="P10" s="4" t="s">
        <v>75</v>
      </c>
      <c r="Q10" s="4" t="s">
        <v>76</v>
      </c>
      <c r="R10" s="4" t="s">
        <v>77</v>
      </c>
      <c r="S10" s="4" t="s">
        <v>78</v>
      </c>
      <c r="T10" s="4" t="s">
        <v>79</v>
      </c>
      <c r="U10" s="4" t="s">
        <v>80</v>
      </c>
      <c r="V10" s="4" t="s">
        <v>81</v>
      </c>
      <c r="W10" s="4" t="s">
        <v>82</v>
      </c>
      <c r="X10" s="4" t="s">
        <v>83</v>
      </c>
      <c r="Y10" s="4" t="s">
        <v>84</v>
      </c>
      <c r="Z10" s="4" t="s">
        <v>85</v>
      </c>
      <c r="AA10" s="4" t="s">
        <v>86</v>
      </c>
      <c r="AB10" s="4" t="s">
        <v>87</v>
      </c>
      <c r="AC10" s="4" t="s">
        <v>88</v>
      </c>
      <c r="AD10" s="4" t="s">
        <v>89</v>
      </c>
      <c r="AE10" s="4" t="s">
        <v>90</v>
      </c>
    </row>
    <row r="11" spans="1:31" ht="15" x14ac:dyDescent="0.25">
      <c r="A11" s="6" t="s">
        <v>95</v>
      </c>
      <c r="B11" s="8" t="s">
        <v>96</v>
      </c>
      <c r="C11" s="8" t="s">
        <v>96</v>
      </c>
      <c r="D11" s="8" t="s">
        <v>96</v>
      </c>
      <c r="E11" s="8" t="s">
        <v>96</v>
      </c>
      <c r="F11" s="8" t="s">
        <v>96</v>
      </c>
      <c r="G11" s="8" t="s">
        <v>96</v>
      </c>
      <c r="H11" s="8" t="s">
        <v>96</v>
      </c>
      <c r="I11" s="8" t="s">
        <v>96</v>
      </c>
      <c r="J11" s="8" t="s">
        <v>96</v>
      </c>
      <c r="K11" s="8" t="s">
        <v>96</v>
      </c>
      <c r="L11" s="8" t="s">
        <v>96</v>
      </c>
      <c r="M11" s="8" t="s">
        <v>96</v>
      </c>
      <c r="N11" s="8" t="s">
        <v>96</v>
      </c>
      <c r="O11" s="8" t="s">
        <v>96</v>
      </c>
      <c r="P11" s="8" t="s">
        <v>96</v>
      </c>
      <c r="Q11" s="8" t="s">
        <v>96</v>
      </c>
      <c r="R11" s="8" t="s">
        <v>96</v>
      </c>
      <c r="S11" s="8" t="s">
        <v>96</v>
      </c>
      <c r="T11" s="8" t="s">
        <v>96</v>
      </c>
      <c r="U11" s="8" t="s">
        <v>96</v>
      </c>
      <c r="V11" s="8" t="s">
        <v>96</v>
      </c>
      <c r="W11" s="8" t="s">
        <v>96</v>
      </c>
      <c r="X11" s="8" t="s">
        <v>96</v>
      </c>
      <c r="Y11" s="8" t="s">
        <v>96</v>
      </c>
      <c r="Z11" s="8" t="s">
        <v>96</v>
      </c>
      <c r="AA11" s="8" t="s">
        <v>96</v>
      </c>
      <c r="AB11" s="8" t="s">
        <v>96</v>
      </c>
      <c r="AC11" s="8" t="s">
        <v>96</v>
      </c>
      <c r="AD11" s="8" t="s">
        <v>96</v>
      </c>
      <c r="AE11" s="8" t="s">
        <v>96</v>
      </c>
    </row>
    <row r="12" spans="1:31" ht="15" x14ac:dyDescent="0.25">
      <c r="A12" s="7" t="s">
        <v>52</v>
      </c>
      <c r="B12" s="17">
        <v>5711435.9000000004</v>
      </c>
      <c r="C12" s="17">
        <v>5971712.4000000004</v>
      </c>
      <c r="D12" s="17">
        <v>6128245.7999999998</v>
      </c>
      <c r="E12" s="17">
        <v>6376379.7000000002</v>
      </c>
      <c r="F12" s="17">
        <v>6651584.2000000002</v>
      </c>
      <c r="G12" s="17">
        <v>7058271.5</v>
      </c>
      <c r="H12" s="17">
        <v>7409924.4000000004</v>
      </c>
      <c r="I12" s="17">
        <v>7677661.2999999998</v>
      </c>
      <c r="J12" s="17">
        <v>7884011.2000000002</v>
      </c>
      <c r="K12" s="17">
        <v>8238304.5</v>
      </c>
      <c r="L12" s="17">
        <v>8579079.4000000004</v>
      </c>
      <c r="M12" s="17">
        <v>9057499.9000000004</v>
      </c>
      <c r="N12" s="17">
        <v>9618998.3000000007</v>
      </c>
      <c r="O12" s="17">
        <v>9970090.9000000004</v>
      </c>
      <c r="P12" s="17">
        <v>9566312.0999999996</v>
      </c>
      <c r="Q12" s="17">
        <v>9888367.5999999996</v>
      </c>
      <c r="R12" s="21">
        <v>10193413</v>
      </c>
      <c r="S12" s="21">
        <v>10241932</v>
      </c>
      <c r="T12" s="17">
        <v>10344529.5</v>
      </c>
      <c r="U12" s="17">
        <v>10579207.699999999</v>
      </c>
      <c r="V12" s="17">
        <v>10970723.199999999</v>
      </c>
      <c r="W12" s="17">
        <v>11256854.1</v>
      </c>
      <c r="X12" s="17">
        <v>11723579.199999999</v>
      </c>
      <c r="Y12" s="17">
        <v>12128427.300000001</v>
      </c>
      <c r="Z12" s="17">
        <v>12575722.800000001</v>
      </c>
      <c r="AA12" s="17">
        <v>12148893.6</v>
      </c>
      <c r="AB12" s="17">
        <v>13177367.699999999</v>
      </c>
      <c r="AC12" s="17">
        <v>14497279.5</v>
      </c>
      <c r="AD12" s="17">
        <v>15538284.9</v>
      </c>
      <c r="AE12" s="10" t="s">
        <v>97</v>
      </c>
    </row>
    <row r="13" spans="1:31" ht="15" x14ac:dyDescent="0.25">
      <c r="A13" s="7" t="s">
        <v>53</v>
      </c>
      <c r="B13" s="20">
        <v>198543</v>
      </c>
      <c r="C13" s="16">
        <v>197322.2</v>
      </c>
      <c r="D13" s="16">
        <v>199659.1</v>
      </c>
      <c r="E13" s="16">
        <v>206675.9</v>
      </c>
      <c r="F13" s="16">
        <v>216177.4</v>
      </c>
      <c r="G13" s="16">
        <v>228625.4</v>
      </c>
      <c r="H13" s="16">
        <v>236804.2</v>
      </c>
      <c r="I13" s="16">
        <v>244560.7</v>
      </c>
      <c r="J13" s="16">
        <v>251865.8</v>
      </c>
      <c r="K13" s="16">
        <v>264845.40000000002</v>
      </c>
      <c r="L13" s="16">
        <v>276828.7</v>
      </c>
      <c r="M13" s="16">
        <v>290022.59999999998</v>
      </c>
      <c r="N13" s="16">
        <v>306588.90000000002</v>
      </c>
      <c r="O13" s="20">
        <v>313984</v>
      </c>
      <c r="P13" s="16">
        <v>311073.7</v>
      </c>
      <c r="Q13" s="20">
        <v>324827</v>
      </c>
      <c r="R13" s="16">
        <v>339303.2</v>
      </c>
      <c r="S13" s="16">
        <v>347256.9</v>
      </c>
      <c r="T13" s="20">
        <v>353107</v>
      </c>
      <c r="U13" s="20">
        <v>362940</v>
      </c>
      <c r="V13" s="16">
        <v>372548.9</v>
      </c>
      <c r="W13" s="16">
        <v>382874.7</v>
      </c>
      <c r="X13" s="20">
        <v>395972</v>
      </c>
      <c r="Y13" s="16">
        <v>410351.2</v>
      </c>
      <c r="Z13" s="16">
        <v>429083.2</v>
      </c>
      <c r="AA13" s="16">
        <v>417994.9</v>
      </c>
      <c r="AB13" s="16">
        <v>452382.9</v>
      </c>
      <c r="AC13" s="16">
        <v>508199.7</v>
      </c>
      <c r="AD13" s="16">
        <v>539071.6</v>
      </c>
      <c r="AE13" s="9" t="s">
        <v>97</v>
      </c>
    </row>
    <row r="14" spans="1:31" ht="15" x14ac:dyDescent="0.25">
      <c r="A14" s="7" t="s">
        <v>54</v>
      </c>
      <c r="B14" s="17">
        <v>1794752.4</v>
      </c>
      <c r="C14" s="17">
        <v>1786129.9</v>
      </c>
      <c r="D14" s="17">
        <v>1772226.1</v>
      </c>
      <c r="E14" s="17">
        <v>1816027.3</v>
      </c>
      <c r="F14" s="21">
        <v>1868803</v>
      </c>
      <c r="G14" s="21">
        <v>1915279</v>
      </c>
      <c r="H14" s="21">
        <v>1977509</v>
      </c>
      <c r="I14" s="21">
        <v>2003527</v>
      </c>
      <c r="J14" s="21">
        <v>2015904</v>
      </c>
      <c r="K14" s="21">
        <v>2069017</v>
      </c>
      <c r="L14" s="21">
        <v>2095171</v>
      </c>
      <c r="M14" s="21">
        <v>2184869</v>
      </c>
      <c r="N14" s="21">
        <v>2275687</v>
      </c>
      <c r="O14" s="21">
        <v>2317289</v>
      </c>
      <c r="P14" s="21">
        <v>2224646</v>
      </c>
      <c r="Q14" s="21">
        <v>2341962</v>
      </c>
      <c r="R14" s="21">
        <v>2452463</v>
      </c>
      <c r="S14" s="21">
        <v>2500201</v>
      </c>
      <c r="T14" s="21">
        <v>2556738</v>
      </c>
      <c r="U14" s="21">
        <v>2662791</v>
      </c>
      <c r="V14" s="21">
        <v>2751937</v>
      </c>
      <c r="W14" s="21">
        <v>2853046</v>
      </c>
      <c r="X14" s="21">
        <v>2975318</v>
      </c>
      <c r="Y14" s="21">
        <v>3066416</v>
      </c>
      <c r="Z14" s="21">
        <v>3159273</v>
      </c>
      <c r="AA14" s="21">
        <v>3098997</v>
      </c>
      <c r="AB14" s="21">
        <v>3288243</v>
      </c>
      <c r="AC14" s="21">
        <v>3562822</v>
      </c>
      <c r="AD14" s="21">
        <v>3824577</v>
      </c>
      <c r="AE14" s="21">
        <v>3900709</v>
      </c>
    </row>
    <row r="15" spans="1:31" ht="15" x14ac:dyDescent="0.25">
      <c r="A15" s="7" t="s">
        <v>55</v>
      </c>
      <c r="B15" s="16">
        <v>434865.6</v>
      </c>
      <c r="C15" s="16">
        <v>467378.5</v>
      </c>
      <c r="D15" s="16">
        <v>478544.1</v>
      </c>
      <c r="E15" s="16">
        <v>504833.1</v>
      </c>
      <c r="F15" s="20">
        <v>540843</v>
      </c>
      <c r="G15" s="20">
        <v>588595</v>
      </c>
      <c r="H15" s="20">
        <v>638972</v>
      </c>
      <c r="I15" s="20">
        <v>683365</v>
      </c>
      <c r="J15" s="20">
        <v>728182</v>
      </c>
      <c r="K15" s="20">
        <v>775872</v>
      </c>
      <c r="L15" s="20">
        <v>833031</v>
      </c>
      <c r="M15" s="20">
        <v>898262</v>
      </c>
      <c r="N15" s="20">
        <v>970997</v>
      </c>
      <c r="O15" s="20">
        <v>1025304</v>
      </c>
      <c r="P15" s="20">
        <v>1005567</v>
      </c>
      <c r="Q15" s="20">
        <v>989756</v>
      </c>
      <c r="R15" s="20">
        <v>984997</v>
      </c>
      <c r="S15" s="20">
        <v>953037</v>
      </c>
      <c r="T15" s="20">
        <v>937641</v>
      </c>
      <c r="U15" s="20">
        <v>946493</v>
      </c>
      <c r="V15" s="20">
        <v>987936</v>
      </c>
      <c r="W15" s="20">
        <v>1019400</v>
      </c>
      <c r="X15" s="20">
        <v>1061122</v>
      </c>
      <c r="Y15" s="20">
        <v>1097845</v>
      </c>
      <c r="Z15" s="20">
        <v>1137968</v>
      </c>
      <c r="AA15" s="20">
        <v>1030964</v>
      </c>
      <c r="AB15" s="20">
        <v>1118595</v>
      </c>
      <c r="AC15" s="20">
        <v>1252481</v>
      </c>
      <c r="AD15" s="20">
        <v>1367656</v>
      </c>
      <c r="AE15" s="9" t="s">
        <v>97</v>
      </c>
    </row>
    <row r="16" spans="1:31" ht="15" x14ac:dyDescent="0.25">
      <c r="A16" s="7" t="s">
        <v>56</v>
      </c>
      <c r="B16" s="17">
        <v>1090855.3</v>
      </c>
      <c r="C16" s="17">
        <v>1121816.3999999999</v>
      </c>
      <c r="D16" s="17">
        <v>1140069.5</v>
      </c>
      <c r="E16" s="17">
        <v>1192374.1000000001</v>
      </c>
      <c r="F16" s="17">
        <v>1243960.6000000001</v>
      </c>
      <c r="G16" s="17">
        <v>1319254.3</v>
      </c>
      <c r="H16" s="17">
        <v>1373817.1</v>
      </c>
      <c r="I16" s="17">
        <v>1417481.7</v>
      </c>
      <c r="J16" s="17">
        <v>1457776.7</v>
      </c>
      <c r="K16" s="21">
        <v>1521910</v>
      </c>
      <c r="L16" s="17">
        <v>1579667.7</v>
      </c>
      <c r="M16" s="17">
        <v>1649439.9</v>
      </c>
      <c r="N16" s="17">
        <v>1736159.9</v>
      </c>
      <c r="O16" s="17">
        <v>1787460.6</v>
      </c>
      <c r="P16" s="17">
        <v>1743573.3</v>
      </c>
      <c r="Q16" s="17">
        <v>1792597.6</v>
      </c>
      <c r="R16" s="17">
        <v>1845782.1</v>
      </c>
      <c r="S16" s="17">
        <v>1866716.6</v>
      </c>
      <c r="T16" s="21">
        <v>1894345</v>
      </c>
      <c r="U16" s="17">
        <v>1921806.4</v>
      </c>
      <c r="V16" s="17">
        <v>1960327.3</v>
      </c>
      <c r="W16" s="17">
        <v>1983737.7</v>
      </c>
      <c r="X16" s="17">
        <v>2029705.8</v>
      </c>
      <c r="Y16" s="17">
        <v>2081977.9</v>
      </c>
      <c r="Z16" s="17">
        <v>2150689.7999999998</v>
      </c>
      <c r="AA16" s="17">
        <v>2056545.2</v>
      </c>
      <c r="AB16" s="17">
        <v>2212764.4</v>
      </c>
      <c r="AC16" s="17">
        <v>2371278.4</v>
      </c>
      <c r="AD16" s="21">
        <v>2536590</v>
      </c>
      <c r="AE16" s="10" t="s">
        <v>97</v>
      </c>
    </row>
    <row r="17" spans="1:31" ht="15" x14ac:dyDescent="0.25">
      <c r="A17" s="7" t="s">
        <v>57</v>
      </c>
      <c r="B17" s="16">
        <v>813800.6</v>
      </c>
      <c r="C17" s="16">
        <v>938526.3</v>
      </c>
      <c r="D17" s="16">
        <v>990807.8</v>
      </c>
      <c r="E17" s="16">
        <v>1020005.8</v>
      </c>
      <c r="F17" s="16">
        <v>1054253.7</v>
      </c>
      <c r="G17" s="16">
        <v>1115546.2</v>
      </c>
      <c r="H17" s="16">
        <v>1178148.1000000001</v>
      </c>
      <c r="I17" s="16">
        <v>1220342.3</v>
      </c>
      <c r="J17" s="20">
        <v>1264275</v>
      </c>
      <c r="K17" s="16">
        <v>1312780.2</v>
      </c>
      <c r="L17" s="16">
        <v>1348360.1</v>
      </c>
      <c r="M17" s="16">
        <v>1394329.2</v>
      </c>
      <c r="N17" s="16">
        <v>1453436.5</v>
      </c>
      <c r="O17" s="16">
        <v>1479747.8</v>
      </c>
      <c r="P17" s="16">
        <v>1425773.8</v>
      </c>
      <c r="Q17" s="16">
        <v>1449486.7</v>
      </c>
      <c r="R17" s="16">
        <v>1480015.2</v>
      </c>
      <c r="S17" s="16">
        <v>1455350.5</v>
      </c>
      <c r="T17" s="16">
        <v>1445573.7</v>
      </c>
      <c r="U17" s="16">
        <v>1453767.7</v>
      </c>
      <c r="V17" s="16">
        <v>1479703.7</v>
      </c>
      <c r="W17" s="16">
        <v>1515428.7</v>
      </c>
      <c r="X17" s="20">
        <v>1552004</v>
      </c>
      <c r="Y17" s="16">
        <v>1582453.4</v>
      </c>
      <c r="Z17" s="16">
        <v>1604269.8</v>
      </c>
      <c r="AA17" s="16">
        <v>1496321.9</v>
      </c>
      <c r="AB17" s="16">
        <v>1644016.4</v>
      </c>
      <c r="AC17" s="16">
        <v>1792583.9</v>
      </c>
      <c r="AD17" s="16">
        <v>1910056.4</v>
      </c>
      <c r="AE17" s="9" t="s">
        <v>97</v>
      </c>
    </row>
    <row r="18" spans="1:31" ht="15" x14ac:dyDescent="0.25">
      <c r="A18" s="7" t="s">
        <v>58</v>
      </c>
      <c r="B18" s="17">
        <v>314712.90000000002</v>
      </c>
      <c r="C18" s="17">
        <v>321321.40000000002</v>
      </c>
      <c r="D18" s="17">
        <v>332458.5</v>
      </c>
      <c r="E18" s="21">
        <v>353324</v>
      </c>
      <c r="F18" s="21">
        <v>376540</v>
      </c>
      <c r="G18" s="21">
        <v>405973</v>
      </c>
      <c r="H18" s="21">
        <v>430475</v>
      </c>
      <c r="I18" s="21">
        <v>449144</v>
      </c>
      <c r="J18" s="21">
        <v>459576</v>
      </c>
      <c r="K18" s="21">
        <v>473572</v>
      </c>
      <c r="L18" s="21">
        <v>492241</v>
      </c>
      <c r="M18" s="21">
        <v>522057</v>
      </c>
      <c r="N18" s="21">
        <v>554653</v>
      </c>
      <c r="O18" s="21">
        <v>580170</v>
      </c>
      <c r="P18" s="21">
        <v>564180</v>
      </c>
      <c r="Q18" s="21">
        <v>575705</v>
      </c>
      <c r="R18" s="21">
        <v>589169</v>
      </c>
      <c r="S18" s="21">
        <v>593115</v>
      </c>
      <c r="T18" s="21">
        <v>598320</v>
      </c>
      <c r="U18" s="21">
        <v>609309</v>
      </c>
      <c r="V18" s="21">
        <v>627626</v>
      </c>
      <c r="W18" s="21">
        <v>644312</v>
      </c>
      <c r="X18" s="21">
        <v>671934</v>
      </c>
      <c r="Y18" s="21">
        <v>703557</v>
      </c>
      <c r="Z18" s="21">
        <v>739508</v>
      </c>
      <c r="AA18" s="21">
        <v>726149</v>
      </c>
      <c r="AB18" s="21">
        <v>791730</v>
      </c>
      <c r="AC18" s="21">
        <v>888174</v>
      </c>
      <c r="AD18" s="21">
        <v>962084</v>
      </c>
      <c r="AE18" s="10" t="s">
        <v>97</v>
      </c>
    </row>
    <row r="19" spans="1:31" ht="15" x14ac:dyDescent="0.25">
      <c r="A19" s="7" t="s">
        <v>59</v>
      </c>
      <c r="B19" s="16">
        <v>930090.9</v>
      </c>
      <c r="C19" s="16">
        <v>1012471.1</v>
      </c>
      <c r="D19" s="16">
        <v>1242582.7</v>
      </c>
      <c r="E19" s="16">
        <v>1328351.8</v>
      </c>
      <c r="F19" s="16">
        <v>1415868.2</v>
      </c>
      <c r="G19" s="16">
        <v>1612297.4</v>
      </c>
      <c r="H19" s="16">
        <v>1645612.4</v>
      </c>
      <c r="I19" s="16">
        <v>1699010.9</v>
      </c>
      <c r="J19" s="16">
        <v>1634049.6</v>
      </c>
      <c r="K19" s="16">
        <v>1744960.7</v>
      </c>
      <c r="L19" s="16">
        <v>1834154.7</v>
      </c>
      <c r="M19" s="16">
        <v>1943009.7</v>
      </c>
      <c r="N19" s="16">
        <v>2033500.9</v>
      </c>
      <c r="O19" s="16">
        <v>1805498.1</v>
      </c>
      <c r="P19" s="16">
        <v>1582473.6</v>
      </c>
      <c r="Q19" s="16">
        <v>1686185.1</v>
      </c>
      <c r="R19" s="16">
        <v>1707464.2</v>
      </c>
      <c r="S19" s="16">
        <v>1886449.1</v>
      </c>
      <c r="T19" s="16">
        <v>1870799.3</v>
      </c>
      <c r="U19" s="16">
        <v>2060776.3</v>
      </c>
      <c r="V19" s="16">
        <v>2358745.7000000002</v>
      </c>
      <c r="W19" s="16">
        <v>2168894.9</v>
      </c>
      <c r="X19" s="16">
        <v>2103425.5</v>
      </c>
      <c r="Y19" s="16">
        <v>2159178.7000000002</v>
      </c>
      <c r="Z19" s="20">
        <v>2256819</v>
      </c>
      <c r="AA19" s="9" t="s">
        <v>97</v>
      </c>
      <c r="AB19" s="9" t="s">
        <v>97</v>
      </c>
      <c r="AC19" s="9" t="s">
        <v>97</v>
      </c>
      <c r="AD19" s="9" t="s">
        <v>97</v>
      </c>
      <c r="AE19" s="9" t="s">
        <v>97</v>
      </c>
    </row>
    <row r="21" spans="1:31" ht="15" x14ac:dyDescent="0.25">
      <c r="A21" s="3" t="s">
        <v>91</v>
      </c>
    </row>
    <row r="22" spans="1:31" ht="15" x14ac:dyDescent="0.25">
      <c r="A22" s="3" t="s">
        <v>92</v>
      </c>
      <c r="B22" s="1" t="s">
        <v>0</v>
      </c>
    </row>
    <row r="23" spans="1:31" ht="15" x14ac:dyDescent="0.25">
      <c r="A23" s="3" t="s">
        <v>93</v>
      </c>
      <c r="B23" s="3" t="s">
        <v>6</v>
      </c>
    </row>
    <row r="25" spans="1:31" ht="15" x14ac:dyDescent="0.25">
      <c r="A25" s="1" t="s">
        <v>12</v>
      </c>
      <c r="C25" s="3" t="s">
        <v>17</v>
      </c>
    </row>
    <row r="26" spans="1:31" ht="15" x14ac:dyDescent="0.25">
      <c r="A26" s="1" t="s">
        <v>13</v>
      </c>
      <c r="C26" s="3" t="s">
        <v>38</v>
      </c>
    </row>
    <row r="27" spans="1:31" ht="15" x14ac:dyDescent="0.25">
      <c r="A27" s="1" t="s">
        <v>14</v>
      </c>
      <c r="C27" s="3" t="s">
        <v>19</v>
      </c>
    </row>
    <row r="28" spans="1:31" ht="15" x14ac:dyDescent="0.25">
      <c r="A28" s="1" t="s">
        <v>15</v>
      </c>
      <c r="C28" s="3" t="s">
        <v>20</v>
      </c>
      <c r="K28">
        <v>1</v>
      </c>
    </row>
    <row r="30" spans="1:31" ht="15" x14ac:dyDescent="0.25">
      <c r="A30" s="5" t="s">
        <v>94</v>
      </c>
      <c r="B30" s="4" t="s">
        <v>61</v>
      </c>
      <c r="C30" s="4" t="s">
        <v>62</v>
      </c>
      <c r="D30" s="4" t="s">
        <v>63</v>
      </c>
      <c r="E30" s="4" t="s">
        <v>64</v>
      </c>
      <c r="F30" s="4" t="s">
        <v>65</v>
      </c>
      <c r="G30" s="4" t="s">
        <v>66</v>
      </c>
      <c r="H30" s="4" t="s">
        <v>67</v>
      </c>
      <c r="I30" s="4" t="s">
        <v>68</v>
      </c>
      <c r="J30" s="4" t="s">
        <v>69</v>
      </c>
      <c r="K30" s="4" t="s">
        <v>70</v>
      </c>
      <c r="L30" s="4" t="s">
        <v>71</v>
      </c>
      <c r="M30" s="4" t="s">
        <v>72</v>
      </c>
      <c r="N30" s="4" t="s">
        <v>73</v>
      </c>
      <c r="O30" s="4" t="s">
        <v>74</v>
      </c>
      <c r="P30" s="4" t="s">
        <v>75</v>
      </c>
      <c r="Q30" s="4" t="s">
        <v>76</v>
      </c>
      <c r="R30" s="4" t="s">
        <v>77</v>
      </c>
      <c r="S30" s="4" t="s">
        <v>78</v>
      </c>
      <c r="T30" s="4" t="s">
        <v>79</v>
      </c>
      <c r="U30" s="4" t="s">
        <v>80</v>
      </c>
      <c r="V30" s="4" t="s">
        <v>81</v>
      </c>
      <c r="W30" s="4" t="s">
        <v>82</v>
      </c>
      <c r="X30" s="4" t="s">
        <v>83</v>
      </c>
      <c r="Y30" s="4" t="s">
        <v>84</v>
      </c>
      <c r="Z30" s="4" t="s">
        <v>85</v>
      </c>
      <c r="AA30" s="4" t="s">
        <v>86</v>
      </c>
      <c r="AB30" s="4" t="s">
        <v>87</v>
      </c>
      <c r="AC30" s="4" t="s">
        <v>88</v>
      </c>
      <c r="AD30" s="4" t="s">
        <v>89</v>
      </c>
      <c r="AE30" s="4" t="s">
        <v>90</v>
      </c>
    </row>
    <row r="31" spans="1:31" ht="15" x14ac:dyDescent="0.25">
      <c r="A31" s="6" t="s">
        <v>95</v>
      </c>
      <c r="B31" s="8" t="s">
        <v>96</v>
      </c>
      <c r="C31" s="8" t="s">
        <v>96</v>
      </c>
      <c r="D31" s="8" t="s">
        <v>96</v>
      </c>
      <c r="E31" s="8" t="s">
        <v>96</v>
      </c>
      <c r="F31" s="8" t="s">
        <v>96</v>
      </c>
      <c r="G31" s="8" t="s">
        <v>96</v>
      </c>
      <c r="H31" s="8" t="s">
        <v>96</v>
      </c>
      <c r="I31" s="8" t="s">
        <v>96</v>
      </c>
      <c r="J31" s="8" t="s">
        <v>96</v>
      </c>
      <c r="K31" s="8" t="s">
        <v>96</v>
      </c>
      <c r="L31" s="8" t="s">
        <v>96</v>
      </c>
      <c r="M31" s="8" t="s">
        <v>96</v>
      </c>
      <c r="N31" s="8" t="s">
        <v>96</v>
      </c>
      <c r="O31" s="8" t="s">
        <v>96</v>
      </c>
      <c r="P31" s="8" t="s">
        <v>96</v>
      </c>
      <c r="Q31" s="8" t="s">
        <v>96</v>
      </c>
      <c r="R31" s="8" t="s">
        <v>96</v>
      </c>
      <c r="S31" s="8" t="s">
        <v>96</v>
      </c>
      <c r="T31" s="8" t="s">
        <v>96</v>
      </c>
      <c r="U31" s="8" t="s">
        <v>96</v>
      </c>
      <c r="V31" s="8" t="s">
        <v>96</v>
      </c>
      <c r="W31" s="8" t="s">
        <v>96</v>
      </c>
      <c r="X31" s="8" t="s">
        <v>96</v>
      </c>
      <c r="Y31" s="8" t="s">
        <v>96</v>
      </c>
      <c r="Z31" s="8" t="s">
        <v>96</v>
      </c>
      <c r="AA31" s="8" t="s">
        <v>96</v>
      </c>
      <c r="AB31" s="8" t="s">
        <v>96</v>
      </c>
      <c r="AC31" s="8" t="s">
        <v>96</v>
      </c>
      <c r="AD31" s="8" t="s">
        <v>96</v>
      </c>
      <c r="AE31" s="8" t="s">
        <v>96</v>
      </c>
    </row>
    <row r="32" spans="1:31" ht="15" x14ac:dyDescent="0.25">
      <c r="A32" s="7" t="s">
        <v>52</v>
      </c>
      <c r="B32" s="17">
        <v>8455561.5</v>
      </c>
      <c r="C32" s="17">
        <v>8598051.3000000007</v>
      </c>
      <c r="D32" s="17">
        <v>8826364.9000000004</v>
      </c>
      <c r="E32" s="17">
        <v>9085159.1999999993</v>
      </c>
      <c r="F32" s="17">
        <v>9346679.1999999993</v>
      </c>
      <c r="G32" s="17">
        <v>9722947.0999999996</v>
      </c>
      <c r="H32" s="21">
        <v>9940132</v>
      </c>
      <c r="I32" s="17">
        <v>10049974.199999999</v>
      </c>
      <c r="J32" s="17">
        <v>10133569.699999999</v>
      </c>
      <c r="K32" s="17">
        <v>10404117.6</v>
      </c>
      <c r="L32" s="17">
        <v>10595491.699999999</v>
      </c>
      <c r="M32" s="21">
        <v>10973345</v>
      </c>
      <c r="N32" s="17">
        <v>11339064.5</v>
      </c>
      <c r="O32" s="17">
        <v>11436091.300000001</v>
      </c>
      <c r="P32" s="17">
        <v>10946063.6</v>
      </c>
      <c r="Q32" s="17">
        <v>11187866.800000001</v>
      </c>
      <c r="R32" s="17">
        <v>11417740.9</v>
      </c>
      <c r="S32" s="17">
        <v>11341276.6</v>
      </c>
      <c r="T32" s="17">
        <v>11348866.699999999</v>
      </c>
      <c r="U32" s="17">
        <v>11532663.800000001</v>
      </c>
      <c r="V32" s="17">
        <v>11788074.6</v>
      </c>
      <c r="W32" s="17">
        <v>12008196.6</v>
      </c>
      <c r="X32" s="17">
        <v>12352898.6</v>
      </c>
      <c r="Y32" s="17">
        <v>12611721.300000001</v>
      </c>
      <c r="Z32" s="17">
        <v>12847095.199999999</v>
      </c>
      <c r="AA32" s="17">
        <v>12148893.6</v>
      </c>
      <c r="AB32" s="17">
        <v>12907595.6</v>
      </c>
      <c r="AC32" s="17">
        <v>13401989.1</v>
      </c>
      <c r="AD32" s="17">
        <v>13501032.699999999</v>
      </c>
      <c r="AE32" s="10" t="s">
        <v>97</v>
      </c>
    </row>
    <row r="33" spans="1:31" ht="15" x14ac:dyDescent="0.25">
      <c r="A33" s="7" t="s">
        <v>53</v>
      </c>
      <c r="B33" s="16">
        <v>282577.59999999998</v>
      </c>
      <c r="C33" s="16">
        <v>285166.90000000002</v>
      </c>
      <c r="D33" s="16">
        <v>295566.8</v>
      </c>
      <c r="E33" s="16">
        <v>301086.40000000002</v>
      </c>
      <c r="F33" s="16">
        <v>311102.2</v>
      </c>
      <c r="G33" s="16">
        <v>322258.8</v>
      </c>
      <c r="H33" s="16">
        <v>327157.90000000002</v>
      </c>
      <c r="I33" s="16">
        <v>332500.3</v>
      </c>
      <c r="J33" s="16">
        <v>336204.6</v>
      </c>
      <c r="K33" s="16">
        <v>346868.5</v>
      </c>
      <c r="L33" s="16">
        <v>355352.9</v>
      </c>
      <c r="M33" s="16">
        <v>364059.8</v>
      </c>
      <c r="N33" s="16">
        <v>377636.4</v>
      </c>
      <c r="O33" s="16">
        <v>380612.1</v>
      </c>
      <c r="P33" s="16">
        <v>373587.4</v>
      </c>
      <c r="Q33" s="16">
        <v>383792.2</v>
      </c>
      <c r="R33" s="20">
        <v>392443</v>
      </c>
      <c r="S33" s="16">
        <v>393240.1</v>
      </c>
      <c r="T33" s="16">
        <v>394151.9</v>
      </c>
      <c r="U33" s="16">
        <v>401593.7</v>
      </c>
      <c r="V33" s="16">
        <v>407800.3</v>
      </c>
      <c r="W33" s="16">
        <v>411344.3</v>
      </c>
      <c r="X33" s="16">
        <v>417213.2</v>
      </c>
      <c r="Y33" s="16">
        <v>425231.8</v>
      </c>
      <c r="Z33" s="20">
        <v>436337</v>
      </c>
      <c r="AA33" s="16">
        <v>417994.9</v>
      </c>
      <c r="AB33" s="16">
        <v>441770.6</v>
      </c>
      <c r="AC33" s="16">
        <v>461718.5</v>
      </c>
      <c r="AD33" s="16">
        <v>466926.3</v>
      </c>
      <c r="AE33" s="9" t="s">
        <v>97</v>
      </c>
    </row>
    <row r="34" spans="1:31" ht="15" x14ac:dyDescent="0.25">
      <c r="A34" s="7" t="s">
        <v>54</v>
      </c>
      <c r="B34" s="17">
        <v>2271564.7999999998</v>
      </c>
      <c r="C34" s="17">
        <v>2289848.9</v>
      </c>
      <c r="D34" s="17">
        <v>2337263.5</v>
      </c>
      <c r="E34" s="17">
        <v>2389946.5</v>
      </c>
      <c r="F34" s="17">
        <v>2435811.6</v>
      </c>
      <c r="G34" s="17">
        <v>2511427.2000000002</v>
      </c>
      <c r="H34" s="17">
        <v>2560701.2000000002</v>
      </c>
      <c r="I34" s="17">
        <v>2561940.7999999998</v>
      </c>
      <c r="J34" s="17">
        <v>2548305.2000000002</v>
      </c>
      <c r="K34" s="17">
        <v>2588282.2999999998</v>
      </c>
      <c r="L34" s="17">
        <v>2611214.9</v>
      </c>
      <c r="M34" s="17">
        <v>2714411.5</v>
      </c>
      <c r="N34" s="17">
        <v>2805212.1</v>
      </c>
      <c r="O34" s="17">
        <v>2832483.3</v>
      </c>
      <c r="P34" s="17">
        <v>2656460.2000000002</v>
      </c>
      <c r="Q34" s="17">
        <v>2778870.6</v>
      </c>
      <c r="R34" s="17">
        <v>2882996.9</v>
      </c>
      <c r="S34" s="17">
        <v>2897562.2</v>
      </c>
      <c r="T34" s="17">
        <v>2910887.9</v>
      </c>
      <c r="U34" s="17">
        <v>2975966.8</v>
      </c>
      <c r="V34" s="21">
        <v>3018733</v>
      </c>
      <c r="W34" s="17">
        <v>3090629.7</v>
      </c>
      <c r="X34" s="17">
        <v>3177091.7</v>
      </c>
      <c r="Y34" s="17">
        <v>3215209.4</v>
      </c>
      <c r="Z34" s="17">
        <v>3237832.1</v>
      </c>
      <c r="AA34" s="21">
        <v>3098997</v>
      </c>
      <c r="AB34" s="17">
        <v>3216758.9</v>
      </c>
      <c r="AC34" s="17">
        <v>3272540.8</v>
      </c>
      <c r="AD34" s="17">
        <v>3283077.4</v>
      </c>
      <c r="AE34" s="17">
        <v>3270371.5</v>
      </c>
    </row>
    <row r="35" spans="1:31" ht="15" x14ac:dyDescent="0.25">
      <c r="A35" s="7" t="s">
        <v>55</v>
      </c>
      <c r="B35" s="20">
        <v>700423</v>
      </c>
      <c r="C35" s="20">
        <v>718547</v>
      </c>
      <c r="D35" s="20">
        <v>742877</v>
      </c>
      <c r="E35" s="20">
        <v>771497</v>
      </c>
      <c r="F35" s="20">
        <v>804906</v>
      </c>
      <c r="G35" s="20">
        <v>847624</v>
      </c>
      <c r="H35" s="20">
        <v>881281</v>
      </c>
      <c r="I35" s="20">
        <v>904871</v>
      </c>
      <c r="J35" s="20">
        <v>928966</v>
      </c>
      <c r="K35" s="20">
        <v>954997</v>
      </c>
      <c r="L35" s="20">
        <v>987026</v>
      </c>
      <c r="M35" s="20">
        <v>1028310</v>
      </c>
      <c r="N35" s="20">
        <v>1069137</v>
      </c>
      <c r="O35" s="20">
        <v>1080935</v>
      </c>
      <c r="P35" s="20">
        <v>1045629</v>
      </c>
      <c r="Q35" s="20">
        <v>1043796</v>
      </c>
      <c r="R35" s="20">
        <v>1041171</v>
      </c>
      <c r="S35" s="20">
        <v>1012150</v>
      </c>
      <c r="T35" s="20">
        <v>999231</v>
      </c>
      <c r="U35" s="20">
        <v>1010034</v>
      </c>
      <c r="V35" s="20">
        <v>1045761</v>
      </c>
      <c r="W35" s="20">
        <v>1073529</v>
      </c>
      <c r="X35" s="20">
        <v>1106005</v>
      </c>
      <c r="Y35" s="20">
        <v>1133142</v>
      </c>
      <c r="Z35" s="20">
        <v>1156624</v>
      </c>
      <c r="AA35" s="20">
        <v>1030964</v>
      </c>
      <c r="AB35" s="20">
        <v>1095737</v>
      </c>
      <c r="AC35" s="20">
        <v>1169148</v>
      </c>
      <c r="AD35" s="20">
        <v>1202872</v>
      </c>
      <c r="AE35" s="9" t="s">
        <v>97</v>
      </c>
    </row>
    <row r="36" spans="1:31" ht="15" x14ac:dyDescent="0.25">
      <c r="A36" s="7" t="s">
        <v>56</v>
      </c>
      <c r="B36" s="17">
        <v>1480543.7</v>
      </c>
      <c r="C36" s="17">
        <v>1502256.4</v>
      </c>
      <c r="D36" s="17">
        <v>1540022.9</v>
      </c>
      <c r="E36" s="17">
        <v>1594239.5</v>
      </c>
      <c r="F36" s="17">
        <v>1648723.3</v>
      </c>
      <c r="G36" s="17">
        <v>1716803.8</v>
      </c>
      <c r="H36" s="17">
        <v>1749111.9</v>
      </c>
      <c r="I36" s="17">
        <v>1767102.9</v>
      </c>
      <c r="J36" s="21">
        <v>1782907</v>
      </c>
      <c r="K36" s="17">
        <v>1837716.1</v>
      </c>
      <c r="L36" s="17">
        <v>1869710.4</v>
      </c>
      <c r="M36" s="17">
        <v>1920774.3</v>
      </c>
      <c r="N36" s="17">
        <v>1971676.2</v>
      </c>
      <c r="O36" s="17">
        <v>1984153.1</v>
      </c>
      <c r="P36" s="17">
        <v>1932176.5</v>
      </c>
      <c r="Q36" s="17">
        <v>1966850.2</v>
      </c>
      <c r="R36" s="17">
        <v>2016699.4</v>
      </c>
      <c r="S36" s="21">
        <v>2024705</v>
      </c>
      <c r="T36" s="17">
        <v>2041397.7</v>
      </c>
      <c r="U36" s="17">
        <v>2065887.3</v>
      </c>
      <c r="V36" s="17">
        <v>2082816.1</v>
      </c>
      <c r="W36" s="17">
        <v>2096973.4</v>
      </c>
      <c r="X36" s="17">
        <v>2137971.4</v>
      </c>
      <c r="Y36" s="17">
        <v>2172666.9</v>
      </c>
      <c r="Z36" s="17">
        <v>2218421.7999999998</v>
      </c>
      <c r="AA36" s="17">
        <v>2056545.2</v>
      </c>
      <c r="AB36" s="17">
        <v>2191102.5</v>
      </c>
      <c r="AC36" s="17">
        <v>2253258.1</v>
      </c>
      <c r="AD36" s="17">
        <v>2285544.2999999998</v>
      </c>
      <c r="AE36" s="10" t="s">
        <v>97</v>
      </c>
    </row>
    <row r="37" spans="1:31" ht="15" x14ac:dyDescent="0.25">
      <c r="A37" s="7" t="s">
        <v>57</v>
      </c>
      <c r="B37" s="16">
        <v>1395344.6</v>
      </c>
      <c r="C37" s="16">
        <v>1414400.6</v>
      </c>
      <c r="D37" s="16">
        <v>1437738.9</v>
      </c>
      <c r="E37" s="16">
        <v>1461336.2</v>
      </c>
      <c r="F37" s="16">
        <v>1484573.8</v>
      </c>
      <c r="G37" s="16">
        <v>1542255.4</v>
      </c>
      <c r="H37" s="16">
        <v>1571831.2</v>
      </c>
      <c r="I37" s="16">
        <v>1577761.3</v>
      </c>
      <c r="J37" s="16">
        <v>1578402.2</v>
      </c>
      <c r="K37" s="16">
        <v>1604548.7</v>
      </c>
      <c r="L37" s="16">
        <v>1617139.7</v>
      </c>
      <c r="M37" s="16">
        <v>1648434.1</v>
      </c>
      <c r="N37" s="20">
        <v>1674696</v>
      </c>
      <c r="O37" s="16">
        <v>1660876.2</v>
      </c>
      <c r="P37" s="16">
        <v>1569044.3</v>
      </c>
      <c r="Q37" s="16">
        <v>1597404.8</v>
      </c>
      <c r="R37" s="16">
        <v>1609901.3</v>
      </c>
      <c r="S37" s="20">
        <v>1564441</v>
      </c>
      <c r="T37" s="16">
        <v>1540878.5</v>
      </c>
      <c r="U37" s="16">
        <v>1539806.8</v>
      </c>
      <c r="V37" s="16">
        <v>1554159.8</v>
      </c>
      <c r="W37" s="16">
        <v>1575406.2</v>
      </c>
      <c r="X37" s="16">
        <v>1604434.9</v>
      </c>
      <c r="Y37" s="16">
        <v>1620342.6</v>
      </c>
      <c r="Z37" s="16">
        <v>1631728.4</v>
      </c>
      <c r="AA37" s="16">
        <v>1496321.9</v>
      </c>
      <c r="AB37" s="16">
        <v>1630469.8</v>
      </c>
      <c r="AC37" s="16">
        <v>1713637.2</v>
      </c>
      <c r="AD37" s="16">
        <v>1726151.9</v>
      </c>
      <c r="AE37" s="9" t="s">
        <v>97</v>
      </c>
    </row>
    <row r="38" spans="1:31" ht="15" x14ac:dyDescent="0.25">
      <c r="A38" s="7" t="s">
        <v>58</v>
      </c>
      <c r="B38" s="17">
        <v>457906.5</v>
      </c>
      <c r="C38" s="17">
        <v>472186.9</v>
      </c>
      <c r="D38" s="17">
        <v>492866.7</v>
      </c>
      <c r="E38" s="17">
        <v>515567.6</v>
      </c>
      <c r="F38" s="17">
        <v>540182.6</v>
      </c>
      <c r="G38" s="17">
        <v>564177.6</v>
      </c>
      <c r="H38" s="17">
        <v>577467.19999999995</v>
      </c>
      <c r="I38" s="17">
        <v>578733.6</v>
      </c>
      <c r="J38" s="17">
        <v>579085.4</v>
      </c>
      <c r="K38" s="17">
        <v>591271.19999999995</v>
      </c>
      <c r="L38" s="17">
        <v>603496.9</v>
      </c>
      <c r="M38" s="17">
        <v>624319.6</v>
      </c>
      <c r="N38" s="17">
        <v>649174.80000000005</v>
      </c>
      <c r="O38" s="17">
        <v>665025.80000000005</v>
      </c>
      <c r="P38" s="17">
        <v>642970.6</v>
      </c>
      <c r="Q38" s="17">
        <v>652540.30000000005</v>
      </c>
      <c r="R38" s="17">
        <v>666379.9</v>
      </c>
      <c r="S38" s="17">
        <v>661439.4</v>
      </c>
      <c r="T38" s="17">
        <v>663883.9</v>
      </c>
      <c r="U38" s="17">
        <v>674862.1</v>
      </c>
      <c r="V38" s="17">
        <v>687897.3</v>
      </c>
      <c r="W38" s="17">
        <v>703337.1</v>
      </c>
      <c r="X38" s="17">
        <v>722934.8</v>
      </c>
      <c r="Y38" s="17">
        <v>738923.7</v>
      </c>
      <c r="Z38" s="17">
        <v>756589.2</v>
      </c>
      <c r="AA38" s="21">
        <v>726149</v>
      </c>
      <c r="AB38" s="21">
        <v>774694</v>
      </c>
      <c r="AC38" s="17">
        <v>818692.4</v>
      </c>
      <c r="AD38" s="17">
        <v>819589.3</v>
      </c>
      <c r="AE38" s="10" t="s">
        <v>97</v>
      </c>
    </row>
    <row r="39" spans="1:31" ht="15" x14ac:dyDescent="0.25">
      <c r="A39" s="7" t="s">
        <v>59</v>
      </c>
      <c r="B39" s="9" t="s">
        <v>97</v>
      </c>
      <c r="C39" s="9" t="s">
        <v>97</v>
      </c>
      <c r="D39" s="9" t="s">
        <v>97</v>
      </c>
      <c r="E39" s="9" t="s">
        <v>97</v>
      </c>
      <c r="F39" s="9" t="s">
        <v>97</v>
      </c>
      <c r="G39" s="9" t="s">
        <v>97</v>
      </c>
      <c r="H39" s="9" t="s">
        <v>97</v>
      </c>
      <c r="I39" s="9" t="s">
        <v>97</v>
      </c>
      <c r="J39" s="9" t="s">
        <v>97</v>
      </c>
      <c r="K39" s="9" t="s">
        <v>97</v>
      </c>
      <c r="L39" s="9" t="s">
        <v>97</v>
      </c>
      <c r="M39" s="9" t="s">
        <v>97</v>
      </c>
      <c r="N39" s="9" t="s">
        <v>97</v>
      </c>
      <c r="O39" s="9" t="s">
        <v>97</v>
      </c>
      <c r="P39" s="9" t="s">
        <v>97</v>
      </c>
      <c r="Q39" s="9" t="s">
        <v>97</v>
      </c>
      <c r="R39" s="9" t="s">
        <v>97</v>
      </c>
      <c r="S39" s="9" t="s">
        <v>97</v>
      </c>
      <c r="T39" s="9" t="s">
        <v>97</v>
      </c>
      <c r="U39" s="9" t="s">
        <v>97</v>
      </c>
      <c r="V39" s="9" t="s">
        <v>97</v>
      </c>
      <c r="W39" s="9" t="s">
        <v>97</v>
      </c>
      <c r="X39" s="9" t="s">
        <v>97</v>
      </c>
      <c r="Y39" s="9" t="s">
        <v>97</v>
      </c>
      <c r="Z39" s="9" t="s">
        <v>97</v>
      </c>
      <c r="AA39" s="9" t="s">
        <v>97</v>
      </c>
      <c r="AB39" s="9" t="s">
        <v>97</v>
      </c>
      <c r="AC39" s="9" t="s">
        <v>97</v>
      </c>
      <c r="AD39" s="9" t="s">
        <v>97</v>
      </c>
      <c r="AE39" s="9" t="s">
        <v>97</v>
      </c>
    </row>
    <row r="41" spans="1:31" ht="11.45" customHeight="1" x14ac:dyDescent="0.25">
      <c r="A41" s="3" t="s">
        <v>98</v>
      </c>
    </row>
    <row r="42" spans="1:31" ht="11.45" customHeight="1" x14ac:dyDescent="0.25">
      <c r="A42" s="3" t="s">
        <v>92</v>
      </c>
      <c r="B42" s="1" t="s">
        <v>0</v>
      </c>
    </row>
    <row r="43" spans="1:31" ht="11.45" customHeight="1" x14ac:dyDescent="0.25">
      <c r="A43" s="3" t="s">
        <v>93</v>
      </c>
      <c r="B43" s="3" t="s">
        <v>6</v>
      </c>
    </row>
    <row r="45" spans="1:31" ht="11.45" customHeight="1" x14ac:dyDescent="0.25">
      <c r="A45" s="1" t="s">
        <v>12</v>
      </c>
      <c r="C45" s="3" t="s">
        <v>17</v>
      </c>
    </row>
    <row r="46" spans="1:31" ht="11.45" customHeight="1" x14ac:dyDescent="0.25">
      <c r="A46" s="1" t="s">
        <v>13</v>
      </c>
      <c r="C46" s="3" t="s">
        <v>38</v>
      </c>
    </row>
    <row r="47" spans="1:31" ht="11.45" customHeight="1" x14ac:dyDescent="0.25">
      <c r="A47" s="1" t="s">
        <v>14</v>
      </c>
      <c r="C47" s="3" t="s">
        <v>101</v>
      </c>
    </row>
    <row r="48" spans="1:31" ht="11.45" customHeight="1" x14ac:dyDescent="0.25">
      <c r="A48" s="1" t="s">
        <v>15</v>
      </c>
      <c r="C48" s="3" t="s">
        <v>20</v>
      </c>
    </row>
    <row r="50" spans="1:30" ht="11.45" customHeight="1" x14ac:dyDescent="0.25">
      <c r="A50" s="5" t="s">
        <v>94</v>
      </c>
      <c r="B50" s="4" t="s">
        <v>61</v>
      </c>
      <c r="C50" s="4" t="s">
        <v>62</v>
      </c>
      <c r="D50" s="4" t="s">
        <v>63</v>
      </c>
      <c r="E50" s="4" t="s">
        <v>64</v>
      </c>
      <c r="F50" s="4" t="s">
        <v>65</v>
      </c>
      <c r="G50" s="4" t="s">
        <v>66</v>
      </c>
      <c r="H50" s="4" t="s">
        <v>67</v>
      </c>
      <c r="I50" s="4" t="s">
        <v>68</v>
      </c>
      <c r="J50" s="4" t="s">
        <v>69</v>
      </c>
      <c r="K50" s="4" t="s">
        <v>70</v>
      </c>
      <c r="L50" s="4" t="s">
        <v>71</v>
      </c>
      <c r="M50" s="4" t="s">
        <v>72</v>
      </c>
      <c r="N50" s="4" t="s">
        <v>73</v>
      </c>
      <c r="O50" s="4" t="s">
        <v>74</v>
      </c>
      <c r="P50" s="4" t="s">
        <v>75</v>
      </c>
      <c r="Q50" s="4" t="s">
        <v>76</v>
      </c>
      <c r="R50" s="4" t="s">
        <v>77</v>
      </c>
      <c r="S50" s="4" t="s">
        <v>78</v>
      </c>
      <c r="T50" s="4" t="s">
        <v>79</v>
      </c>
      <c r="U50" s="4" t="s">
        <v>80</v>
      </c>
      <c r="V50" s="4" t="s">
        <v>81</v>
      </c>
      <c r="W50" s="4" t="s">
        <v>82</v>
      </c>
      <c r="X50" s="4" t="s">
        <v>83</v>
      </c>
      <c r="Y50" s="4" t="s">
        <v>84</v>
      </c>
      <c r="Z50" s="4" t="s">
        <v>85</v>
      </c>
      <c r="AA50" s="4" t="s">
        <v>86</v>
      </c>
      <c r="AB50" s="4" t="s">
        <v>87</v>
      </c>
      <c r="AC50" s="4" t="s">
        <v>88</v>
      </c>
      <c r="AD50" s="4" t="s">
        <v>89</v>
      </c>
    </row>
    <row r="51" spans="1:30" ht="11.45" customHeight="1" x14ac:dyDescent="0.25">
      <c r="A51" s="6" t="s">
        <v>95</v>
      </c>
      <c r="B51" s="8" t="s">
        <v>96</v>
      </c>
      <c r="C51" s="8" t="s">
        <v>96</v>
      </c>
      <c r="D51" s="8" t="s">
        <v>96</v>
      </c>
      <c r="E51" s="8" t="s">
        <v>96</v>
      </c>
      <c r="F51" s="8" t="s">
        <v>96</v>
      </c>
      <c r="G51" s="8" t="s">
        <v>96</v>
      </c>
      <c r="H51" s="8" t="s">
        <v>96</v>
      </c>
      <c r="I51" s="8" t="s">
        <v>96</v>
      </c>
      <c r="J51" s="8" t="s">
        <v>96</v>
      </c>
      <c r="K51" s="8" t="s">
        <v>96</v>
      </c>
      <c r="L51" s="8" t="s">
        <v>96</v>
      </c>
      <c r="M51" s="8" t="s">
        <v>96</v>
      </c>
      <c r="N51" s="8" t="s">
        <v>96</v>
      </c>
      <c r="O51" s="8" t="s">
        <v>96</v>
      </c>
      <c r="P51" s="8" t="s">
        <v>96</v>
      </c>
      <c r="Q51" s="8" t="s">
        <v>96</v>
      </c>
      <c r="R51" s="8" t="s">
        <v>96</v>
      </c>
      <c r="S51" s="8" t="s">
        <v>96</v>
      </c>
      <c r="T51" s="8" t="s">
        <v>96</v>
      </c>
      <c r="U51" s="8" t="s">
        <v>96</v>
      </c>
      <c r="V51" s="8" t="s">
        <v>96</v>
      </c>
      <c r="W51" s="8" t="s">
        <v>96</v>
      </c>
      <c r="X51" s="8" t="s">
        <v>96</v>
      </c>
      <c r="Y51" s="8" t="s">
        <v>96</v>
      </c>
      <c r="Z51" s="8" t="s">
        <v>96</v>
      </c>
      <c r="AA51" s="8" t="s">
        <v>96</v>
      </c>
      <c r="AB51" s="8" t="s">
        <v>96</v>
      </c>
      <c r="AC51" s="8" t="s">
        <v>96</v>
      </c>
      <c r="AD51" s="8" t="s">
        <v>96</v>
      </c>
    </row>
    <row r="52" spans="1:30" ht="11.45" customHeight="1" x14ac:dyDescent="0.25">
      <c r="A52" s="7" t="s">
        <v>52</v>
      </c>
      <c r="B52" s="22">
        <f>(B12/$B12)/(B32/$B32)*100</f>
        <v>100</v>
      </c>
      <c r="C52" s="22">
        <f t="shared" ref="C52:AD58" si="0">(C12/$B12)/(C32/$B32)*100</f>
        <v>102.82435581918763</v>
      </c>
      <c r="D52" s="22">
        <f t="shared" si="0"/>
        <v>102.79013673229484</v>
      </c>
      <c r="E52" s="22">
        <f t="shared" si="0"/>
        <v>103.90555686102797</v>
      </c>
      <c r="F52" s="22">
        <f t="shared" si="0"/>
        <v>105.3573653344545</v>
      </c>
      <c r="G52" s="22">
        <f t="shared" si="0"/>
        <v>107.47255716373481</v>
      </c>
      <c r="H52" s="22">
        <f t="shared" si="0"/>
        <v>110.36179894923708</v>
      </c>
      <c r="I52" s="22">
        <f t="shared" si="0"/>
        <v>113.09962060437388</v>
      </c>
      <c r="J52" s="22">
        <f t="shared" si="0"/>
        <v>115.18128496257449</v>
      </c>
      <c r="K52" s="22">
        <f t="shared" si="0"/>
        <v>117.22756206556222</v>
      </c>
      <c r="L52" s="22">
        <f t="shared" si="0"/>
        <v>119.87171457809312</v>
      </c>
      <c r="M52" s="22">
        <f t="shared" si="0"/>
        <v>122.19866180359236</v>
      </c>
      <c r="N52" s="22">
        <f t="shared" si="0"/>
        <v>125.58846950490266</v>
      </c>
      <c r="O52" s="22">
        <f t="shared" si="0"/>
        <v>129.06802057599754</v>
      </c>
      <c r="P52" s="22">
        <f t="shared" si="0"/>
        <v>129.38493858246946</v>
      </c>
      <c r="Q52" s="22">
        <f t="shared" si="0"/>
        <v>130.85022128739908</v>
      </c>
      <c r="R52" s="22">
        <f t="shared" si="0"/>
        <v>132.17112383808316</v>
      </c>
      <c r="S52" s="22">
        <f t="shared" si="0"/>
        <v>133.69559279207709</v>
      </c>
      <c r="T52" s="22">
        <f t="shared" si="0"/>
        <v>134.94456357489551</v>
      </c>
      <c r="U52" s="22">
        <f t="shared" si="0"/>
        <v>135.80653154219883</v>
      </c>
      <c r="V52" s="22">
        <f t="shared" si="0"/>
        <v>137.78106191019049</v>
      </c>
      <c r="W52" s="22">
        <f t="shared" si="0"/>
        <v>138.78303900458536</v>
      </c>
      <c r="X52" s="22">
        <f t="shared" si="0"/>
        <v>140.50393611191475</v>
      </c>
      <c r="Y52" s="22">
        <f t="shared" si="0"/>
        <v>142.37287990666701</v>
      </c>
      <c r="Z52" s="22">
        <f t="shared" si="0"/>
        <v>144.91894346515252</v>
      </c>
      <c r="AA52" s="22">
        <f t="shared" si="0"/>
        <v>148.04615946053076</v>
      </c>
      <c r="AB52" s="22">
        <f t="shared" si="0"/>
        <v>151.14036263920812</v>
      </c>
      <c r="AC52" s="22">
        <f t="shared" si="0"/>
        <v>160.14537368940879</v>
      </c>
      <c r="AD52" s="22">
        <f t="shared" si="0"/>
        <v>170.38573679245715</v>
      </c>
    </row>
    <row r="53" spans="1:30" ht="11.45" customHeight="1" x14ac:dyDescent="0.25">
      <c r="A53" s="7" t="s">
        <v>53</v>
      </c>
      <c r="B53" s="22">
        <f t="shared" ref="B53:Q58" si="1">(B13/$B13)/(B33/$B33)*100</f>
        <v>100</v>
      </c>
      <c r="C53" s="22">
        <f t="shared" si="1"/>
        <v>98.482709093779988</v>
      </c>
      <c r="D53" s="22">
        <f t="shared" si="1"/>
        <v>96.14276586333682</v>
      </c>
      <c r="E53" s="22">
        <f t="shared" si="1"/>
        <v>97.697140144143702</v>
      </c>
      <c r="F53" s="22">
        <f t="shared" si="1"/>
        <v>98.898649082677437</v>
      </c>
      <c r="G53" s="22">
        <f t="shared" si="1"/>
        <v>100.97243861781723</v>
      </c>
      <c r="H53" s="22">
        <f t="shared" si="1"/>
        <v>103.01848087828208</v>
      </c>
      <c r="I53" s="22">
        <f t="shared" si="1"/>
        <v>104.68339039050893</v>
      </c>
      <c r="J53" s="22">
        <f t="shared" si="1"/>
        <v>106.62246072616988</v>
      </c>
      <c r="K53" s="22">
        <f t="shared" si="1"/>
        <v>108.67026457089375</v>
      </c>
      <c r="L53" s="22">
        <f t="shared" si="1"/>
        <v>110.87519627877755</v>
      </c>
      <c r="M53" s="22">
        <f t="shared" si="1"/>
        <v>113.38151816742746</v>
      </c>
      <c r="N53" s="22">
        <f t="shared" si="1"/>
        <v>115.5488774806503</v>
      </c>
      <c r="O53" s="22">
        <f t="shared" si="1"/>
        <v>117.41080872951106</v>
      </c>
      <c r="P53" s="22">
        <f t="shared" si="1"/>
        <v>118.50978956046072</v>
      </c>
      <c r="Q53" s="22">
        <f t="shared" si="1"/>
        <v>120.4589655879974</v>
      </c>
      <c r="R53" s="22">
        <f t="shared" si="0"/>
        <v>123.05365588344213</v>
      </c>
      <c r="S53" s="22">
        <f t="shared" si="0"/>
        <v>125.68291315422941</v>
      </c>
      <c r="T53" s="22">
        <f t="shared" si="0"/>
        <v>127.50460057938118</v>
      </c>
      <c r="U53" s="22">
        <f t="shared" si="0"/>
        <v>128.62669065247104</v>
      </c>
      <c r="V53" s="22">
        <f t="shared" si="0"/>
        <v>130.02261519233301</v>
      </c>
      <c r="W53" s="22">
        <f t="shared" si="0"/>
        <v>132.47512509477465</v>
      </c>
      <c r="X53" s="22">
        <f t="shared" si="0"/>
        <v>135.07954502511697</v>
      </c>
      <c r="Y53" s="22">
        <f t="shared" si="0"/>
        <v>137.34508592794211</v>
      </c>
      <c r="Z53" s="22">
        <f t="shared" si="0"/>
        <v>139.95957721196115</v>
      </c>
      <c r="AA53" s="22">
        <f t="shared" si="0"/>
        <v>142.325642304186</v>
      </c>
      <c r="AB53" s="22">
        <f t="shared" si="0"/>
        <v>145.74461679869674</v>
      </c>
      <c r="AC53" s="22">
        <f t="shared" si="0"/>
        <v>156.65356428493689</v>
      </c>
      <c r="AD53" s="22">
        <f t="shared" si="0"/>
        <v>164.31653500337254</v>
      </c>
    </row>
    <row r="54" spans="1:30" ht="11.45" customHeight="1" x14ac:dyDescent="0.25">
      <c r="A54" s="7" t="s">
        <v>54</v>
      </c>
      <c r="B54" s="22">
        <f t="shared" si="1"/>
        <v>100</v>
      </c>
      <c r="C54" s="22">
        <f t="shared" si="0"/>
        <v>98.724922761464683</v>
      </c>
      <c r="D54" s="22">
        <f t="shared" si="0"/>
        <v>95.969236298270104</v>
      </c>
      <c r="E54" s="22">
        <f t="shared" si="0"/>
        <v>96.173358230584313</v>
      </c>
      <c r="F54" s="22">
        <f t="shared" si="0"/>
        <v>97.104736867378534</v>
      </c>
      <c r="G54" s="22">
        <f t="shared" si="0"/>
        <v>96.523273197283913</v>
      </c>
      <c r="H54" s="22">
        <f t="shared" si="0"/>
        <v>97.741759166590995</v>
      </c>
      <c r="I54" s="22">
        <f t="shared" si="0"/>
        <v>98.979828480880386</v>
      </c>
      <c r="J54" s="22">
        <f t="shared" si="0"/>
        <v>100.12418492360902</v>
      </c>
      <c r="K54" s="22">
        <f t="shared" si="0"/>
        <v>101.17495132804106</v>
      </c>
      <c r="L54" s="22">
        <f t="shared" si="0"/>
        <v>101.55409645369076</v>
      </c>
      <c r="M54" s="22">
        <f t="shared" si="0"/>
        <v>101.87562911157895</v>
      </c>
      <c r="N54" s="22">
        <f t="shared" si="0"/>
        <v>102.67563857918707</v>
      </c>
      <c r="O54" s="22">
        <f t="shared" si="0"/>
        <v>103.54602453608162</v>
      </c>
      <c r="P54" s="22">
        <f t="shared" si="0"/>
        <v>105.9932446808732</v>
      </c>
      <c r="Q54" s="22">
        <f t="shared" si="0"/>
        <v>106.66749779543522</v>
      </c>
      <c r="R54" s="22">
        <f t="shared" si="0"/>
        <v>107.6660737751014</v>
      </c>
      <c r="S54" s="22">
        <f t="shared" si="0"/>
        <v>109.21008487211424</v>
      </c>
      <c r="T54" s="22">
        <f t="shared" si="0"/>
        <v>111.1683943350954</v>
      </c>
      <c r="U54" s="22">
        <f t="shared" si="0"/>
        <v>113.24775098788787</v>
      </c>
      <c r="V54" s="22">
        <f t="shared" si="0"/>
        <v>115.38101962929952</v>
      </c>
      <c r="W54" s="22">
        <f t="shared" si="0"/>
        <v>116.83753550831686</v>
      </c>
      <c r="X54" s="22">
        <f t="shared" si="0"/>
        <v>118.52889268220699</v>
      </c>
      <c r="Y54" s="22">
        <f t="shared" si="0"/>
        <v>120.7097629182271</v>
      </c>
      <c r="Z54" s="22">
        <f t="shared" si="0"/>
        <v>123.4961501144588</v>
      </c>
      <c r="AA54" s="22">
        <f t="shared" si="0"/>
        <v>126.56702952451826</v>
      </c>
      <c r="AB54" s="22">
        <f t="shared" si="0"/>
        <v>129.37965256419761</v>
      </c>
      <c r="AC54" s="22">
        <f t="shared" si="0"/>
        <v>137.7937892369755</v>
      </c>
      <c r="AD54" s="22">
        <f t="shared" si="0"/>
        <v>147.44256412529094</v>
      </c>
    </row>
    <row r="55" spans="1:30" ht="11.45" customHeight="1" x14ac:dyDescent="0.25">
      <c r="A55" s="7" t="s">
        <v>55</v>
      </c>
      <c r="B55" s="22">
        <f t="shared" si="1"/>
        <v>100</v>
      </c>
      <c r="C55" s="22">
        <f t="shared" si="0"/>
        <v>104.76564579772246</v>
      </c>
      <c r="D55" s="22">
        <f t="shared" si="0"/>
        <v>103.75532573059319</v>
      </c>
      <c r="E55" s="22">
        <f t="shared" si="0"/>
        <v>105.39473715453396</v>
      </c>
      <c r="F55" s="22">
        <f t="shared" si="0"/>
        <v>108.2259465472402</v>
      </c>
      <c r="G55" s="22">
        <f t="shared" si="0"/>
        <v>111.84553931683483</v>
      </c>
      <c r="H55" s="22">
        <f t="shared" si="0"/>
        <v>116.78115469013777</v>
      </c>
      <c r="I55" s="22">
        <f t="shared" si="0"/>
        <v>121.63859814944793</v>
      </c>
      <c r="J55" s="22">
        <f t="shared" si="0"/>
        <v>126.25409252980282</v>
      </c>
      <c r="K55" s="22">
        <f t="shared" si="0"/>
        <v>130.85593240769592</v>
      </c>
      <c r="L55" s="22">
        <f t="shared" si="0"/>
        <v>135.93707314956103</v>
      </c>
      <c r="M55" s="22">
        <f t="shared" si="0"/>
        <v>140.69683013849087</v>
      </c>
      <c r="N55" s="22">
        <f t="shared" si="0"/>
        <v>146.28165763154789</v>
      </c>
      <c r="O55" s="22">
        <f t="shared" si="0"/>
        <v>152.77715448947865</v>
      </c>
      <c r="P55" s="22">
        <f t="shared" si="0"/>
        <v>154.89547734160647</v>
      </c>
      <c r="Q55" s="22">
        <f t="shared" si="0"/>
        <v>152.72771683783427</v>
      </c>
      <c r="R55" s="22">
        <f t="shared" si="0"/>
        <v>152.37656853088404</v>
      </c>
      <c r="S55" s="22">
        <f t="shared" si="0"/>
        <v>151.65971193590383</v>
      </c>
      <c r="T55" s="22">
        <f t="shared" si="0"/>
        <v>151.13882265421489</v>
      </c>
      <c r="U55" s="22">
        <f t="shared" si="0"/>
        <v>150.9338873358742</v>
      </c>
      <c r="V55" s="22">
        <f t="shared" si="0"/>
        <v>152.1604255766276</v>
      </c>
      <c r="W55" s="22">
        <f t="shared" si="0"/>
        <v>152.94532015693778</v>
      </c>
      <c r="X55" s="22">
        <f t="shared" si="0"/>
        <v>154.53027338847653</v>
      </c>
      <c r="Y55" s="22">
        <f t="shared" si="0"/>
        <v>156.04937578321469</v>
      </c>
      <c r="Z55" s="22">
        <f t="shared" si="0"/>
        <v>158.46859029690316</v>
      </c>
      <c r="AA55" s="22">
        <f t="shared" si="0"/>
        <v>161.0665456177725</v>
      </c>
      <c r="AB55" s="22">
        <f t="shared" si="0"/>
        <v>164.42652990207708</v>
      </c>
      <c r="AC55" s="22">
        <f t="shared" si="0"/>
        <v>172.54683591974094</v>
      </c>
      <c r="AD55" s="22">
        <f t="shared" si="0"/>
        <v>183.13139512219109</v>
      </c>
    </row>
    <row r="56" spans="1:30" s="54" customFormat="1" ht="11.45" customHeight="1" x14ac:dyDescent="0.25">
      <c r="A56" s="56" t="s">
        <v>56</v>
      </c>
      <c r="B56" s="57">
        <f t="shared" si="1"/>
        <v>100</v>
      </c>
      <c r="C56" s="57">
        <f t="shared" si="0"/>
        <v>101.35187941902063</v>
      </c>
      <c r="D56" s="57">
        <f t="shared" si="0"/>
        <v>100.47505047932744</v>
      </c>
      <c r="E56" s="57">
        <f t="shared" si="0"/>
        <v>101.51098765593525</v>
      </c>
      <c r="F56" s="57">
        <f t="shared" si="0"/>
        <v>102.40305997059664</v>
      </c>
      <c r="G56" s="57">
        <f t="shared" si="0"/>
        <v>104.29462745070769</v>
      </c>
      <c r="H56" s="57">
        <f t="shared" si="0"/>
        <v>106.60201353683181</v>
      </c>
      <c r="I56" s="57">
        <f t="shared" si="0"/>
        <v>108.87037172412425</v>
      </c>
      <c r="J56" s="57">
        <f t="shared" si="0"/>
        <v>110.97276294610087</v>
      </c>
      <c r="K56" s="57">
        <f t="shared" si="0"/>
        <v>112.39956620492511</v>
      </c>
      <c r="L56" s="57">
        <f t="shared" si="0"/>
        <v>114.66885577988353</v>
      </c>
      <c r="M56" s="57">
        <f t="shared" si="0"/>
        <v>116.55052773846408</v>
      </c>
      <c r="N56" s="57">
        <f t="shared" si="0"/>
        <v>119.51109115800772</v>
      </c>
      <c r="O56" s="57">
        <f t="shared" si="0"/>
        <v>122.26872469768981</v>
      </c>
      <c r="P56" s="57">
        <f t="shared" si="0"/>
        <v>122.47501428011492</v>
      </c>
      <c r="Q56" s="57">
        <f t="shared" si="0"/>
        <v>123.69883543276457</v>
      </c>
      <c r="R56" s="57">
        <f t="shared" si="0"/>
        <v>124.22052073849395</v>
      </c>
      <c r="S56" s="57">
        <f t="shared" si="0"/>
        <v>125.13267213347629</v>
      </c>
      <c r="T56" s="57">
        <f t="shared" si="0"/>
        <v>125.94633654132863</v>
      </c>
      <c r="U56" s="57">
        <f t="shared" si="0"/>
        <v>126.25747337315671</v>
      </c>
      <c r="V56" s="57">
        <f t="shared" si="0"/>
        <v>127.74142206509606</v>
      </c>
      <c r="W56" s="57">
        <f t="shared" si="0"/>
        <v>128.39420131476135</v>
      </c>
      <c r="X56" s="57">
        <f t="shared" si="0"/>
        <v>128.85025609543183</v>
      </c>
      <c r="Y56" s="57">
        <f t="shared" si="0"/>
        <v>130.05799416332721</v>
      </c>
      <c r="Z56" s="57">
        <f t="shared" si="0"/>
        <v>131.57934970519145</v>
      </c>
      <c r="AA56" s="57">
        <f t="shared" si="0"/>
        <v>135.7231981180272</v>
      </c>
      <c r="AB56" s="57">
        <f t="shared" si="0"/>
        <v>137.06499857935333</v>
      </c>
      <c r="AC56" s="57">
        <f t="shared" si="0"/>
        <v>142.83205642362876</v>
      </c>
      <c r="AD56" s="57">
        <f t="shared" si="0"/>
        <v>150.63112411087661</v>
      </c>
    </row>
    <row r="57" spans="1:30" ht="11.45" customHeight="1" x14ac:dyDescent="0.25">
      <c r="A57" s="7" t="s">
        <v>57</v>
      </c>
      <c r="B57" s="22">
        <f t="shared" si="1"/>
        <v>100</v>
      </c>
      <c r="C57" s="22">
        <f t="shared" si="0"/>
        <v>113.77254829573569</v>
      </c>
      <c r="D57" s="22">
        <f t="shared" si="0"/>
        <v>118.16064794372694</v>
      </c>
      <c r="E57" s="22">
        <f t="shared" si="0"/>
        <v>119.6784535830775</v>
      </c>
      <c r="F57" s="22">
        <f t="shared" si="0"/>
        <v>121.76060921708543</v>
      </c>
      <c r="G57" s="22">
        <f t="shared" si="0"/>
        <v>124.02085809923717</v>
      </c>
      <c r="H57" s="22">
        <f t="shared" si="0"/>
        <v>128.51607473952689</v>
      </c>
      <c r="I57" s="22">
        <f t="shared" si="0"/>
        <v>132.61841594913619</v>
      </c>
      <c r="J57" s="22">
        <f t="shared" si="0"/>
        <v>137.33693248991</v>
      </c>
      <c r="K57" s="22">
        <f t="shared" si="0"/>
        <v>140.28220548233003</v>
      </c>
      <c r="L57" s="22">
        <f t="shared" si="0"/>
        <v>142.96239789106966</v>
      </c>
      <c r="M57" s="22">
        <f t="shared" si="0"/>
        <v>145.02978489441486</v>
      </c>
      <c r="N57" s="22">
        <f t="shared" si="0"/>
        <v>148.80706455532336</v>
      </c>
      <c r="O57" s="22">
        <f t="shared" si="0"/>
        <v>152.76149904599168</v>
      </c>
      <c r="P57" s="22">
        <f t="shared" si="0"/>
        <v>155.80410453165749</v>
      </c>
      <c r="Q57" s="22">
        <f t="shared" si="0"/>
        <v>155.58320724937954</v>
      </c>
      <c r="R57" s="22">
        <f t="shared" si="0"/>
        <v>157.62692192032182</v>
      </c>
      <c r="S57" s="22">
        <f t="shared" si="0"/>
        <v>159.50411087051947</v>
      </c>
      <c r="T57" s="22">
        <f t="shared" si="0"/>
        <v>160.85527708642962</v>
      </c>
      <c r="U57" s="22">
        <f t="shared" si="0"/>
        <v>161.8796484206012</v>
      </c>
      <c r="V57" s="22">
        <f t="shared" si="0"/>
        <v>163.24600381793286</v>
      </c>
      <c r="W57" s="22">
        <f t="shared" si="0"/>
        <v>164.93257061245788</v>
      </c>
      <c r="X57" s="22">
        <f t="shared" si="0"/>
        <v>165.85715298366631</v>
      </c>
      <c r="Y57" s="22">
        <f t="shared" si="0"/>
        <v>167.45092464413253</v>
      </c>
      <c r="Z57" s="22">
        <f t="shared" si="0"/>
        <v>168.5749369567157</v>
      </c>
      <c r="AA57" s="22">
        <f t="shared" si="0"/>
        <v>171.46025697203962</v>
      </c>
      <c r="AB57" s="22">
        <f t="shared" si="0"/>
        <v>172.88481786675683</v>
      </c>
      <c r="AC57" s="22">
        <f t="shared" si="0"/>
        <v>179.35937439846714</v>
      </c>
      <c r="AD57" s="22">
        <f t="shared" si="0"/>
        <v>189.72766022219071</v>
      </c>
    </row>
    <row r="58" spans="1:30" ht="11.45" customHeight="1" x14ac:dyDescent="0.25">
      <c r="A58" s="7" t="s">
        <v>58</v>
      </c>
      <c r="B58" s="22">
        <f t="shared" si="1"/>
        <v>100</v>
      </c>
      <c r="C58" s="22">
        <f t="shared" si="0"/>
        <v>99.012033443039456</v>
      </c>
      <c r="D58" s="22">
        <f t="shared" si="0"/>
        <v>98.145462984309489</v>
      </c>
      <c r="E58" s="22">
        <f t="shared" si="0"/>
        <v>99.712541302547521</v>
      </c>
      <c r="F58" s="22">
        <f t="shared" si="0"/>
        <v>101.42214490571229</v>
      </c>
      <c r="G58" s="22">
        <f t="shared" si="0"/>
        <v>104.69925115092089</v>
      </c>
      <c r="H58" s="22">
        <f t="shared" si="0"/>
        <v>108.46331574360394</v>
      </c>
      <c r="I58" s="22">
        <f t="shared" si="0"/>
        <v>112.91955777311782</v>
      </c>
      <c r="J58" s="22">
        <f t="shared" si="0"/>
        <v>115.47207998980996</v>
      </c>
      <c r="K58" s="22">
        <f t="shared" si="0"/>
        <v>116.53638839096037</v>
      </c>
      <c r="L58" s="22">
        <f t="shared" si="0"/>
        <v>118.67657504596754</v>
      </c>
      <c r="M58" s="22">
        <f t="shared" si="0"/>
        <v>121.66711705445634</v>
      </c>
      <c r="N58" s="22">
        <f t="shared" si="0"/>
        <v>124.31455423499204</v>
      </c>
      <c r="O58" s="22">
        <f t="shared" si="0"/>
        <v>126.93431314012935</v>
      </c>
      <c r="P58" s="22">
        <f t="shared" si="0"/>
        <v>127.66999308079873</v>
      </c>
      <c r="Q58" s="22">
        <f t="shared" si="0"/>
        <v>128.36745368093861</v>
      </c>
      <c r="R58" s="22">
        <f t="shared" si="0"/>
        <v>128.64125319976253</v>
      </c>
      <c r="S58" s="22">
        <f t="shared" si="0"/>
        <v>130.47013449501443</v>
      </c>
      <c r="T58" s="22">
        <f t="shared" si="0"/>
        <v>131.13047884672991</v>
      </c>
      <c r="U58" s="22">
        <f t="shared" si="0"/>
        <v>131.36655698805711</v>
      </c>
      <c r="V58" s="22">
        <f t="shared" si="0"/>
        <v>132.75154523802681</v>
      </c>
      <c r="W58" s="22">
        <f t="shared" si="0"/>
        <v>133.28919867897849</v>
      </c>
      <c r="X58" s="22">
        <f t="shared" si="0"/>
        <v>135.2352006105958</v>
      </c>
      <c r="Y58" s="22">
        <f t="shared" si="0"/>
        <v>138.53578045241554</v>
      </c>
      <c r="Z58" s="22">
        <f t="shared" si="0"/>
        <v>142.21486796792644</v>
      </c>
      <c r="AA58" s="22">
        <f t="shared" si="0"/>
        <v>145.4997554914336</v>
      </c>
      <c r="AB58" s="22">
        <f t="shared" si="0"/>
        <v>148.69938506717841</v>
      </c>
      <c r="AC58" s="22">
        <f t="shared" si="0"/>
        <v>157.84817329909077</v>
      </c>
      <c r="AD58" s="22">
        <f t="shared" si="0"/>
        <v>170.79650351977557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58"/>
  <sheetViews>
    <sheetView topLeftCell="A37" workbookViewId="0">
      <selection activeCell="A41" sqref="A41:AD58"/>
    </sheetView>
  </sheetViews>
  <sheetFormatPr baseColWidth="10" defaultColWidth="9.140625" defaultRowHeight="11.45" customHeight="1" x14ac:dyDescent="0.25"/>
  <cols>
    <col min="1" max="1" width="29.85546875" customWidth="1"/>
    <col min="2" max="31" width="10" customWidth="1"/>
  </cols>
  <sheetData>
    <row r="1" spans="1:31" ht="15" x14ac:dyDescent="0.25">
      <c r="A1" s="3" t="s">
        <v>91</v>
      </c>
    </row>
    <row r="2" spans="1:31" ht="15" x14ac:dyDescent="0.25">
      <c r="A2" s="2" t="s">
        <v>92</v>
      </c>
      <c r="B2" s="1" t="s">
        <v>0</v>
      </c>
    </row>
    <row r="3" spans="1:31" ht="15" x14ac:dyDescent="0.25">
      <c r="A3" s="2" t="s">
        <v>93</v>
      </c>
      <c r="B3" s="2" t="s">
        <v>6</v>
      </c>
    </row>
    <row r="5" spans="1:31" ht="15" x14ac:dyDescent="0.25">
      <c r="A5" s="1" t="s">
        <v>12</v>
      </c>
      <c r="C5" s="2" t="s">
        <v>17</v>
      </c>
    </row>
    <row r="6" spans="1:31" ht="15" x14ac:dyDescent="0.25">
      <c r="A6" s="1" t="s">
        <v>13</v>
      </c>
      <c r="C6" s="2" t="s">
        <v>18</v>
      </c>
    </row>
    <row r="7" spans="1:31" ht="15" x14ac:dyDescent="0.25">
      <c r="A7" s="1" t="s">
        <v>14</v>
      </c>
      <c r="C7" s="2" t="s">
        <v>22</v>
      </c>
    </row>
    <row r="8" spans="1:31" ht="15" x14ac:dyDescent="0.25">
      <c r="A8" s="1" t="s">
        <v>15</v>
      </c>
      <c r="C8" s="2" t="s">
        <v>20</v>
      </c>
    </row>
    <row r="10" spans="1:31" ht="15" x14ac:dyDescent="0.25">
      <c r="A10" s="5" t="s">
        <v>94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65</v>
      </c>
      <c r="G10" s="4" t="s">
        <v>66</v>
      </c>
      <c r="H10" s="4" t="s">
        <v>67</v>
      </c>
      <c r="I10" s="4" t="s">
        <v>68</v>
      </c>
      <c r="J10" s="4" t="s">
        <v>69</v>
      </c>
      <c r="K10" s="4" t="s">
        <v>70</v>
      </c>
      <c r="L10" s="4" t="s">
        <v>71</v>
      </c>
      <c r="M10" s="4" t="s">
        <v>72</v>
      </c>
      <c r="N10" s="4" t="s">
        <v>73</v>
      </c>
      <c r="O10" s="4" t="s">
        <v>74</v>
      </c>
      <c r="P10" s="4" t="s">
        <v>75</v>
      </c>
      <c r="Q10" s="4" t="s">
        <v>76</v>
      </c>
      <c r="R10" s="4" t="s">
        <v>77</v>
      </c>
      <c r="S10" s="4" t="s">
        <v>78</v>
      </c>
      <c r="T10" s="4" t="s">
        <v>79</v>
      </c>
      <c r="U10" s="4" t="s">
        <v>80</v>
      </c>
      <c r="V10" s="4" t="s">
        <v>81</v>
      </c>
      <c r="W10" s="4" t="s">
        <v>82</v>
      </c>
      <c r="X10" s="4" t="s">
        <v>83</v>
      </c>
      <c r="Y10" s="4" t="s">
        <v>84</v>
      </c>
      <c r="Z10" s="4" t="s">
        <v>85</v>
      </c>
      <c r="AA10" s="4" t="s">
        <v>86</v>
      </c>
      <c r="AB10" s="4" t="s">
        <v>87</v>
      </c>
      <c r="AC10" s="4" t="s">
        <v>88</v>
      </c>
      <c r="AD10" s="4" t="s">
        <v>89</v>
      </c>
      <c r="AE10" s="4" t="s">
        <v>90</v>
      </c>
    </row>
    <row r="11" spans="1:31" ht="15" x14ac:dyDescent="0.25">
      <c r="A11" s="6" t="s">
        <v>95</v>
      </c>
      <c r="B11" s="8" t="s">
        <v>96</v>
      </c>
      <c r="C11" s="8" t="s">
        <v>96</v>
      </c>
      <c r="D11" s="8" t="s">
        <v>96</v>
      </c>
      <c r="E11" s="8" t="s">
        <v>96</v>
      </c>
      <c r="F11" s="8" t="s">
        <v>96</v>
      </c>
      <c r="G11" s="8" t="s">
        <v>96</v>
      </c>
      <c r="H11" s="8" t="s">
        <v>96</v>
      </c>
      <c r="I11" s="8" t="s">
        <v>96</v>
      </c>
      <c r="J11" s="8" t="s">
        <v>96</v>
      </c>
      <c r="K11" s="8" t="s">
        <v>96</v>
      </c>
      <c r="L11" s="8" t="s">
        <v>96</v>
      </c>
      <c r="M11" s="8" t="s">
        <v>96</v>
      </c>
      <c r="N11" s="8" t="s">
        <v>96</v>
      </c>
      <c r="O11" s="8" t="s">
        <v>96</v>
      </c>
      <c r="P11" s="8" t="s">
        <v>96</v>
      </c>
      <c r="Q11" s="8" t="s">
        <v>96</v>
      </c>
      <c r="R11" s="8" t="s">
        <v>96</v>
      </c>
      <c r="S11" s="8" t="s">
        <v>96</v>
      </c>
      <c r="T11" s="8" t="s">
        <v>96</v>
      </c>
      <c r="U11" s="8" t="s">
        <v>96</v>
      </c>
      <c r="V11" s="8" t="s">
        <v>96</v>
      </c>
      <c r="W11" s="8" t="s">
        <v>96</v>
      </c>
      <c r="X11" s="8" t="s">
        <v>96</v>
      </c>
      <c r="Y11" s="8" t="s">
        <v>96</v>
      </c>
      <c r="Z11" s="8" t="s">
        <v>96</v>
      </c>
      <c r="AA11" s="8" t="s">
        <v>96</v>
      </c>
      <c r="AB11" s="8" t="s">
        <v>96</v>
      </c>
      <c r="AC11" s="8" t="s">
        <v>96</v>
      </c>
      <c r="AD11" s="8" t="s">
        <v>96</v>
      </c>
      <c r="AE11" s="8" t="s">
        <v>96</v>
      </c>
    </row>
    <row r="12" spans="1:31" ht="15" x14ac:dyDescent="0.25">
      <c r="A12" s="7" t="s">
        <v>52</v>
      </c>
      <c r="B12" s="17">
        <v>1331632.6000000001</v>
      </c>
      <c r="C12" s="17">
        <v>1369316.6</v>
      </c>
      <c r="D12" s="17">
        <v>1404649.5</v>
      </c>
      <c r="E12" s="17">
        <v>1459674.4</v>
      </c>
      <c r="F12" s="17">
        <v>1492713.8</v>
      </c>
      <c r="G12" s="17">
        <v>1582051.8</v>
      </c>
      <c r="H12" s="17">
        <v>1630263.6</v>
      </c>
      <c r="I12" s="17">
        <v>1651344.6</v>
      </c>
      <c r="J12" s="17">
        <v>1658593.1</v>
      </c>
      <c r="K12" s="17">
        <v>1725032.5</v>
      </c>
      <c r="L12" s="17">
        <v>1779425.9</v>
      </c>
      <c r="M12" s="17">
        <v>1884349.2</v>
      </c>
      <c r="N12" s="17">
        <v>1997359.3</v>
      </c>
      <c r="O12" s="17">
        <v>2022298.7</v>
      </c>
      <c r="P12" s="17">
        <v>1787344.2</v>
      </c>
      <c r="Q12" s="17">
        <v>1934259.7</v>
      </c>
      <c r="R12" s="21">
        <v>2024309</v>
      </c>
      <c r="S12" s="21">
        <v>2025771</v>
      </c>
      <c r="T12" s="17">
        <v>2016387.1</v>
      </c>
      <c r="U12" s="17">
        <v>2068169.3</v>
      </c>
      <c r="V12" s="17">
        <v>2197554.6</v>
      </c>
      <c r="W12" s="17">
        <v>2252167.7000000002</v>
      </c>
      <c r="X12" s="17">
        <v>2335973.5</v>
      </c>
      <c r="Y12" s="17">
        <v>2400892.5</v>
      </c>
      <c r="Z12" s="17">
        <v>2464426.2000000002</v>
      </c>
      <c r="AA12" s="17">
        <v>2337963.1</v>
      </c>
      <c r="AB12" s="17">
        <v>2580964.7999999998</v>
      </c>
      <c r="AC12" s="17">
        <v>2916978.2</v>
      </c>
      <c r="AD12" s="17">
        <v>3126964.5</v>
      </c>
      <c r="AE12" s="10" t="s">
        <v>97</v>
      </c>
    </row>
    <row r="13" spans="1:31" ht="15" x14ac:dyDescent="0.25">
      <c r="A13" s="7" t="s">
        <v>53</v>
      </c>
      <c r="B13" s="16">
        <v>46859.199999999997</v>
      </c>
      <c r="C13" s="16">
        <v>46746.1</v>
      </c>
      <c r="D13" s="16">
        <v>48085.3</v>
      </c>
      <c r="E13" s="16">
        <v>48777.1</v>
      </c>
      <c r="F13" s="16">
        <v>48776.6</v>
      </c>
      <c r="G13" s="16">
        <v>52154.1</v>
      </c>
      <c r="H13" s="16">
        <v>52236.1</v>
      </c>
      <c r="I13" s="16">
        <v>52973.3</v>
      </c>
      <c r="J13" s="16">
        <v>52943.6</v>
      </c>
      <c r="K13" s="16">
        <v>55022.9</v>
      </c>
      <c r="L13" s="16">
        <v>56344.9</v>
      </c>
      <c r="M13" s="16">
        <v>56631.9</v>
      </c>
      <c r="N13" s="16">
        <v>59877.5</v>
      </c>
      <c r="O13" s="16">
        <v>57930.1</v>
      </c>
      <c r="P13" s="16">
        <v>53760.7</v>
      </c>
      <c r="Q13" s="16">
        <v>57388.4</v>
      </c>
      <c r="R13" s="16">
        <v>59709.2</v>
      </c>
      <c r="S13" s="16">
        <v>58833.3</v>
      </c>
      <c r="T13" s="16">
        <v>59987.5</v>
      </c>
      <c r="U13" s="16">
        <v>60613.7</v>
      </c>
      <c r="V13" s="16">
        <v>61915.5</v>
      </c>
      <c r="W13" s="16">
        <v>62442.1</v>
      </c>
      <c r="X13" s="16">
        <v>65238.9</v>
      </c>
      <c r="Y13" s="16">
        <v>66074.399999999994</v>
      </c>
      <c r="Z13" s="16">
        <v>70005.8</v>
      </c>
      <c r="AA13" s="16">
        <v>66815.899999999994</v>
      </c>
      <c r="AB13" s="16">
        <v>66537.899999999994</v>
      </c>
      <c r="AC13" s="16">
        <v>82814.399999999994</v>
      </c>
      <c r="AD13" s="16">
        <v>81454.8</v>
      </c>
      <c r="AE13" s="9" t="s">
        <v>97</v>
      </c>
    </row>
    <row r="14" spans="1:31" ht="15" x14ac:dyDescent="0.25">
      <c r="A14" s="7" t="s">
        <v>54</v>
      </c>
      <c r="B14" s="17">
        <v>459562.5</v>
      </c>
      <c r="C14" s="17">
        <v>447515.5</v>
      </c>
      <c r="D14" s="17">
        <v>444718.8</v>
      </c>
      <c r="E14" s="17">
        <v>459763.9</v>
      </c>
      <c r="F14" s="21">
        <v>465865</v>
      </c>
      <c r="G14" s="21">
        <v>483438</v>
      </c>
      <c r="H14" s="21">
        <v>491554</v>
      </c>
      <c r="I14" s="21">
        <v>485669</v>
      </c>
      <c r="J14" s="21">
        <v>489975</v>
      </c>
      <c r="K14" s="21">
        <v>510829</v>
      </c>
      <c r="L14" s="21">
        <v>518508</v>
      </c>
      <c r="M14" s="21">
        <v>555602</v>
      </c>
      <c r="N14" s="21">
        <v>587119</v>
      </c>
      <c r="O14" s="21">
        <v>586020</v>
      </c>
      <c r="P14" s="21">
        <v>505591</v>
      </c>
      <c r="Q14" s="21">
        <v>586796</v>
      </c>
      <c r="R14" s="21">
        <v>622337</v>
      </c>
      <c r="S14" s="21">
        <v>639051</v>
      </c>
      <c r="T14" s="21">
        <v>634329</v>
      </c>
      <c r="U14" s="21">
        <v>664040</v>
      </c>
      <c r="V14" s="21">
        <v>684875</v>
      </c>
      <c r="W14" s="21">
        <v>716387</v>
      </c>
      <c r="X14" s="21">
        <v>741712</v>
      </c>
      <c r="Y14" s="21">
        <v>752128</v>
      </c>
      <c r="Z14" s="21">
        <v>761681</v>
      </c>
      <c r="AA14" s="21">
        <v>719682</v>
      </c>
      <c r="AB14" s="21">
        <v>767350</v>
      </c>
      <c r="AC14" s="21">
        <v>841702</v>
      </c>
      <c r="AD14" s="21">
        <v>918515</v>
      </c>
      <c r="AE14" s="21">
        <v>902625</v>
      </c>
    </row>
    <row r="15" spans="1:31" ht="15" x14ac:dyDescent="0.25">
      <c r="A15" s="7" t="s">
        <v>55</v>
      </c>
      <c r="B15" s="20">
        <v>92925</v>
      </c>
      <c r="C15" s="16">
        <v>100235.8</v>
      </c>
      <c r="D15" s="16">
        <v>103668.1</v>
      </c>
      <c r="E15" s="16">
        <v>107833.7</v>
      </c>
      <c r="F15" s="20">
        <v>113812</v>
      </c>
      <c r="G15" s="20">
        <v>121835</v>
      </c>
      <c r="H15" s="20">
        <v>128638</v>
      </c>
      <c r="I15" s="20">
        <v>133154</v>
      </c>
      <c r="J15" s="20">
        <v>138200</v>
      </c>
      <c r="K15" s="20">
        <v>143100</v>
      </c>
      <c r="L15" s="20">
        <v>150913</v>
      </c>
      <c r="M15" s="20">
        <v>158752</v>
      </c>
      <c r="N15" s="20">
        <v>166575</v>
      </c>
      <c r="O15" s="20">
        <v>172743</v>
      </c>
      <c r="P15" s="20">
        <v>155881</v>
      </c>
      <c r="Q15" s="20">
        <v>157907</v>
      </c>
      <c r="R15" s="20">
        <v>158350</v>
      </c>
      <c r="S15" s="20">
        <v>151066</v>
      </c>
      <c r="T15" s="20">
        <v>149884</v>
      </c>
      <c r="U15" s="20">
        <v>151045</v>
      </c>
      <c r="V15" s="20">
        <v>157662</v>
      </c>
      <c r="W15" s="20">
        <v>160533</v>
      </c>
      <c r="X15" s="20">
        <v>168657</v>
      </c>
      <c r="Y15" s="20">
        <v>172142</v>
      </c>
      <c r="Z15" s="20">
        <v>176691</v>
      </c>
      <c r="AA15" s="20">
        <v>163491</v>
      </c>
      <c r="AB15" s="20">
        <v>185462</v>
      </c>
      <c r="AC15" s="20">
        <v>214377</v>
      </c>
      <c r="AD15" s="20">
        <v>220604</v>
      </c>
      <c r="AE15" s="9" t="s">
        <v>97</v>
      </c>
    </row>
    <row r="16" spans="1:31" ht="15" x14ac:dyDescent="0.25">
      <c r="A16" s="7" t="s">
        <v>56</v>
      </c>
      <c r="B16" s="17">
        <v>212390.8</v>
      </c>
      <c r="C16" s="17">
        <v>214549.4</v>
      </c>
      <c r="D16" s="17">
        <v>218486.1</v>
      </c>
      <c r="E16" s="17">
        <v>228927.3</v>
      </c>
      <c r="F16" s="17">
        <v>234624.3</v>
      </c>
      <c r="G16" s="17">
        <v>248027.8</v>
      </c>
      <c r="H16" s="17">
        <v>250224.2</v>
      </c>
      <c r="I16" s="17">
        <v>250956.1</v>
      </c>
      <c r="J16" s="17">
        <v>249192.1</v>
      </c>
      <c r="K16" s="17">
        <v>254019.4</v>
      </c>
      <c r="L16" s="17">
        <v>256194.7</v>
      </c>
      <c r="M16" s="17">
        <v>257992.8</v>
      </c>
      <c r="N16" s="17">
        <v>262828.7</v>
      </c>
      <c r="O16" s="17">
        <v>258567.5</v>
      </c>
      <c r="P16" s="21">
        <v>240670</v>
      </c>
      <c r="Q16" s="17">
        <v>243522.2</v>
      </c>
      <c r="R16" s="17">
        <v>253149.2</v>
      </c>
      <c r="S16" s="17">
        <v>255535.4</v>
      </c>
      <c r="T16" s="17">
        <v>260450.4</v>
      </c>
      <c r="U16" s="21">
        <v>262884</v>
      </c>
      <c r="V16" s="17">
        <v>271001.09999999998</v>
      </c>
      <c r="W16" s="17">
        <v>269947.59999999998</v>
      </c>
      <c r="X16" s="17">
        <v>270903.59999999998</v>
      </c>
      <c r="Y16" s="17">
        <v>277731.20000000001</v>
      </c>
      <c r="Z16" s="17">
        <v>288093.09999999998</v>
      </c>
      <c r="AA16" s="21">
        <v>261238</v>
      </c>
      <c r="AB16" s="17">
        <v>277505.59999999998</v>
      </c>
      <c r="AC16" s="17">
        <v>300682.59999999998</v>
      </c>
      <c r="AD16" s="17">
        <v>378175.7</v>
      </c>
      <c r="AE16" s="10" t="s">
        <v>97</v>
      </c>
    </row>
    <row r="17" spans="1:31" ht="15" x14ac:dyDescent="0.25">
      <c r="A17" s="7" t="s">
        <v>57</v>
      </c>
      <c r="B17" s="16">
        <v>193565.9</v>
      </c>
      <c r="C17" s="16">
        <v>218650.3</v>
      </c>
      <c r="D17" s="16">
        <v>229653.1</v>
      </c>
      <c r="E17" s="20">
        <v>236709</v>
      </c>
      <c r="F17" s="16">
        <v>238294.3</v>
      </c>
      <c r="G17" s="16">
        <v>246194.3</v>
      </c>
      <c r="H17" s="16">
        <v>252455.7</v>
      </c>
      <c r="I17" s="16">
        <v>257286.7</v>
      </c>
      <c r="J17" s="16">
        <v>254749.9</v>
      </c>
      <c r="K17" s="16">
        <v>261411.5</v>
      </c>
      <c r="L17" s="16">
        <v>264148.59999999998</v>
      </c>
      <c r="M17" s="16">
        <v>276081.8</v>
      </c>
      <c r="N17" s="16">
        <v>293101.7</v>
      </c>
      <c r="O17" s="20">
        <v>292730</v>
      </c>
      <c r="P17" s="16">
        <v>254476.5</v>
      </c>
      <c r="Q17" s="16">
        <v>265448.2</v>
      </c>
      <c r="R17" s="16">
        <v>270502.40000000002</v>
      </c>
      <c r="S17" s="16">
        <v>264048.90000000002</v>
      </c>
      <c r="T17" s="16">
        <v>263541.90000000002</v>
      </c>
      <c r="U17" s="16">
        <v>265877.40000000002</v>
      </c>
      <c r="V17" s="16">
        <v>274001.5</v>
      </c>
      <c r="W17" s="16">
        <v>287784.7</v>
      </c>
      <c r="X17" s="16">
        <v>297225.40000000002</v>
      </c>
      <c r="Y17" s="16">
        <v>306498.3</v>
      </c>
      <c r="Z17" s="16">
        <v>309885.09999999998</v>
      </c>
      <c r="AA17" s="16">
        <v>284141.8</v>
      </c>
      <c r="AB17" s="16">
        <v>330290.09999999998</v>
      </c>
      <c r="AC17" s="16">
        <v>361844.4</v>
      </c>
      <c r="AD17" s="16">
        <v>377869.8</v>
      </c>
      <c r="AE17" s="9" t="s">
        <v>97</v>
      </c>
    </row>
    <row r="18" spans="1:31" ht="15" x14ac:dyDescent="0.25">
      <c r="A18" s="7" t="s">
        <v>58</v>
      </c>
      <c r="B18" s="17">
        <v>64676.6</v>
      </c>
      <c r="C18" s="17">
        <v>65398.6</v>
      </c>
      <c r="D18" s="17">
        <v>64841.2</v>
      </c>
      <c r="E18" s="21">
        <v>67546</v>
      </c>
      <c r="F18" s="21">
        <v>68411</v>
      </c>
      <c r="G18" s="21">
        <v>73929</v>
      </c>
      <c r="H18" s="21">
        <v>79279</v>
      </c>
      <c r="I18" s="21">
        <v>78381</v>
      </c>
      <c r="J18" s="21">
        <v>78313</v>
      </c>
      <c r="K18" s="21">
        <v>80958</v>
      </c>
      <c r="L18" s="21">
        <v>85690</v>
      </c>
      <c r="M18" s="21">
        <v>91957</v>
      </c>
      <c r="N18" s="21">
        <v>96428</v>
      </c>
      <c r="O18" s="21">
        <v>102260</v>
      </c>
      <c r="P18" s="21">
        <v>90014</v>
      </c>
      <c r="Q18" s="21">
        <v>91890</v>
      </c>
      <c r="R18" s="21">
        <v>97062</v>
      </c>
      <c r="S18" s="21">
        <v>100005</v>
      </c>
      <c r="T18" s="21">
        <v>98777</v>
      </c>
      <c r="U18" s="21">
        <v>94166</v>
      </c>
      <c r="V18" s="21">
        <v>95632</v>
      </c>
      <c r="W18" s="21">
        <v>93991</v>
      </c>
      <c r="X18" s="21">
        <v>98589</v>
      </c>
      <c r="Y18" s="21">
        <v>103759</v>
      </c>
      <c r="Z18" s="21">
        <v>105749</v>
      </c>
      <c r="AA18" s="21">
        <v>103231</v>
      </c>
      <c r="AB18" s="21">
        <v>116527</v>
      </c>
      <c r="AC18" s="21">
        <v>141430</v>
      </c>
      <c r="AD18" s="21">
        <v>151631</v>
      </c>
      <c r="AE18" s="10" t="s">
        <v>97</v>
      </c>
    </row>
    <row r="19" spans="1:31" ht="15" x14ac:dyDescent="0.25">
      <c r="A19" s="7" t="s">
        <v>59</v>
      </c>
      <c r="B19" s="16">
        <v>204868.5</v>
      </c>
      <c r="C19" s="16">
        <v>223703.6</v>
      </c>
      <c r="D19" s="16">
        <v>267111.09999999998</v>
      </c>
      <c r="E19" s="20">
        <v>272071</v>
      </c>
      <c r="F19" s="16">
        <v>280313.90000000002</v>
      </c>
      <c r="G19" s="16">
        <v>317998.90000000002</v>
      </c>
      <c r="H19" s="16">
        <v>302563.20000000001</v>
      </c>
      <c r="I19" s="16">
        <v>301351.7</v>
      </c>
      <c r="J19" s="16">
        <v>280147.09999999998</v>
      </c>
      <c r="K19" s="16">
        <v>287267.59999999998</v>
      </c>
      <c r="L19" s="16">
        <v>296197.7</v>
      </c>
      <c r="M19" s="16">
        <v>313272.09999999998</v>
      </c>
      <c r="N19" s="16">
        <v>311703.2</v>
      </c>
      <c r="O19" s="16">
        <v>281290.5</v>
      </c>
      <c r="P19" s="16">
        <v>237707.4</v>
      </c>
      <c r="Q19" s="20">
        <v>259370</v>
      </c>
      <c r="R19" s="16">
        <v>258975.9</v>
      </c>
      <c r="S19" s="16">
        <v>285350.3</v>
      </c>
      <c r="T19" s="16">
        <v>284691.40000000002</v>
      </c>
      <c r="U19" s="16">
        <v>302323.5</v>
      </c>
      <c r="V19" s="16">
        <v>335823.3</v>
      </c>
      <c r="W19" s="16">
        <v>296594.2</v>
      </c>
      <c r="X19" s="16">
        <v>292339.20000000001</v>
      </c>
      <c r="Y19" s="20">
        <v>299523</v>
      </c>
      <c r="Z19" s="16">
        <v>302656.7</v>
      </c>
      <c r="AA19" s="9" t="s">
        <v>97</v>
      </c>
      <c r="AB19" s="9" t="s">
        <v>97</v>
      </c>
      <c r="AC19" s="9" t="s">
        <v>97</v>
      </c>
      <c r="AD19" s="9" t="s">
        <v>97</v>
      </c>
      <c r="AE19" s="9" t="s">
        <v>97</v>
      </c>
    </row>
    <row r="21" spans="1:31" ht="15" x14ac:dyDescent="0.25">
      <c r="A21" s="3" t="s">
        <v>91</v>
      </c>
    </row>
    <row r="22" spans="1:31" ht="15" x14ac:dyDescent="0.25">
      <c r="A22" s="3" t="s">
        <v>92</v>
      </c>
      <c r="B22" s="1" t="s">
        <v>0</v>
      </c>
    </row>
    <row r="23" spans="1:31" ht="15" x14ac:dyDescent="0.25">
      <c r="A23" s="3" t="s">
        <v>93</v>
      </c>
      <c r="B23" s="3" t="s">
        <v>6</v>
      </c>
    </row>
    <row r="25" spans="1:31" ht="15" x14ac:dyDescent="0.25">
      <c r="A25" s="1" t="s">
        <v>12</v>
      </c>
      <c r="C25" s="3" t="s">
        <v>17</v>
      </c>
    </row>
    <row r="26" spans="1:31" ht="15" x14ac:dyDescent="0.25">
      <c r="A26" s="1" t="s">
        <v>13</v>
      </c>
      <c r="C26" s="3" t="s">
        <v>38</v>
      </c>
    </row>
    <row r="27" spans="1:31" ht="15" x14ac:dyDescent="0.25">
      <c r="A27" s="1" t="s">
        <v>14</v>
      </c>
      <c r="C27" s="3" t="s">
        <v>22</v>
      </c>
    </row>
    <row r="28" spans="1:31" ht="15" x14ac:dyDescent="0.25">
      <c r="A28" s="1" t="s">
        <v>15</v>
      </c>
      <c r="C28" s="3" t="s">
        <v>20</v>
      </c>
    </row>
    <row r="30" spans="1:31" ht="15" x14ac:dyDescent="0.25">
      <c r="A30" s="5" t="s">
        <v>94</v>
      </c>
      <c r="B30" s="4" t="s">
        <v>61</v>
      </c>
      <c r="C30" s="4" t="s">
        <v>62</v>
      </c>
      <c r="D30" s="4" t="s">
        <v>63</v>
      </c>
      <c r="E30" s="4" t="s">
        <v>64</v>
      </c>
      <c r="F30" s="4" t="s">
        <v>65</v>
      </c>
      <c r="G30" s="4" t="s">
        <v>66</v>
      </c>
      <c r="H30" s="4" t="s">
        <v>67</v>
      </c>
      <c r="I30" s="4" t="s">
        <v>68</v>
      </c>
      <c r="J30" s="4" t="s">
        <v>69</v>
      </c>
      <c r="K30" s="4" t="s">
        <v>70</v>
      </c>
      <c r="L30" s="4" t="s">
        <v>71</v>
      </c>
      <c r="M30" s="4" t="s">
        <v>72</v>
      </c>
      <c r="N30" s="4" t="s">
        <v>73</v>
      </c>
      <c r="O30" s="4" t="s">
        <v>74</v>
      </c>
      <c r="P30" s="4" t="s">
        <v>75</v>
      </c>
      <c r="Q30" s="4" t="s">
        <v>76</v>
      </c>
      <c r="R30" s="4" t="s">
        <v>77</v>
      </c>
      <c r="S30" s="4" t="s">
        <v>78</v>
      </c>
      <c r="T30" s="4" t="s">
        <v>79</v>
      </c>
      <c r="U30" s="4" t="s">
        <v>80</v>
      </c>
      <c r="V30" s="4" t="s">
        <v>81</v>
      </c>
      <c r="W30" s="4" t="s">
        <v>82</v>
      </c>
      <c r="X30" s="4" t="s">
        <v>83</v>
      </c>
      <c r="Y30" s="4" t="s">
        <v>84</v>
      </c>
      <c r="Z30" s="4" t="s">
        <v>85</v>
      </c>
      <c r="AA30" s="4" t="s">
        <v>86</v>
      </c>
      <c r="AB30" s="4" t="s">
        <v>87</v>
      </c>
      <c r="AC30" s="4" t="s">
        <v>88</v>
      </c>
      <c r="AD30" s="4" t="s">
        <v>89</v>
      </c>
      <c r="AE30" s="4" t="s">
        <v>90</v>
      </c>
    </row>
    <row r="31" spans="1:31" ht="15" x14ac:dyDescent="0.25">
      <c r="A31" s="6" t="s">
        <v>95</v>
      </c>
      <c r="B31" s="8" t="s">
        <v>96</v>
      </c>
      <c r="C31" s="8" t="s">
        <v>96</v>
      </c>
      <c r="D31" s="8" t="s">
        <v>96</v>
      </c>
      <c r="E31" s="8" t="s">
        <v>96</v>
      </c>
      <c r="F31" s="8" t="s">
        <v>96</v>
      </c>
      <c r="G31" s="8" t="s">
        <v>96</v>
      </c>
      <c r="H31" s="8" t="s">
        <v>96</v>
      </c>
      <c r="I31" s="8" t="s">
        <v>96</v>
      </c>
      <c r="J31" s="8" t="s">
        <v>96</v>
      </c>
      <c r="K31" s="8" t="s">
        <v>96</v>
      </c>
      <c r="L31" s="8" t="s">
        <v>96</v>
      </c>
      <c r="M31" s="8" t="s">
        <v>96</v>
      </c>
      <c r="N31" s="8" t="s">
        <v>96</v>
      </c>
      <c r="O31" s="8" t="s">
        <v>96</v>
      </c>
      <c r="P31" s="8" t="s">
        <v>96</v>
      </c>
      <c r="Q31" s="8" t="s">
        <v>96</v>
      </c>
      <c r="R31" s="8" t="s">
        <v>96</v>
      </c>
      <c r="S31" s="8" t="s">
        <v>96</v>
      </c>
      <c r="T31" s="8" t="s">
        <v>96</v>
      </c>
      <c r="U31" s="8" t="s">
        <v>96</v>
      </c>
      <c r="V31" s="8" t="s">
        <v>96</v>
      </c>
      <c r="W31" s="8" t="s">
        <v>96</v>
      </c>
      <c r="X31" s="8" t="s">
        <v>96</v>
      </c>
      <c r="Y31" s="8" t="s">
        <v>96</v>
      </c>
      <c r="Z31" s="8" t="s">
        <v>96</v>
      </c>
      <c r="AA31" s="8" t="s">
        <v>96</v>
      </c>
      <c r="AB31" s="8" t="s">
        <v>96</v>
      </c>
      <c r="AC31" s="8" t="s">
        <v>96</v>
      </c>
      <c r="AD31" s="8" t="s">
        <v>96</v>
      </c>
      <c r="AE31" s="8" t="s">
        <v>96</v>
      </c>
    </row>
    <row r="32" spans="1:31" ht="15" x14ac:dyDescent="0.25">
      <c r="A32" s="7" t="s">
        <v>52</v>
      </c>
      <c r="B32" s="21">
        <v>1688222</v>
      </c>
      <c r="C32" s="17">
        <v>1697497.6</v>
      </c>
      <c r="D32" s="17">
        <v>1754154.2</v>
      </c>
      <c r="E32" s="17">
        <v>1804854.7</v>
      </c>
      <c r="F32" s="17">
        <v>1849701.9</v>
      </c>
      <c r="G32" s="17">
        <v>1945737.2</v>
      </c>
      <c r="H32" s="17">
        <v>1971960.8</v>
      </c>
      <c r="I32" s="17">
        <v>1975401.6</v>
      </c>
      <c r="J32" s="17">
        <v>1992892.4</v>
      </c>
      <c r="K32" s="17">
        <v>2063264.5</v>
      </c>
      <c r="L32" s="17">
        <v>2095134.7</v>
      </c>
      <c r="M32" s="17">
        <v>2186917.5</v>
      </c>
      <c r="N32" s="17">
        <v>2269102.1</v>
      </c>
      <c r="O32" s="17">
        <v>2237270.2999999998</v>
      </c>
      <c r="P32" s="17">
        <v>1963244.8</v>
      </c>
      <c r="Q32" s="17">
        <v>2137174.4</v>
      </c>
      <c r="R32" s="17">
        <v>2209024.9</v>
      </c>
      <c r="S32" s="17">
        <v>2175483.9</v>
      </c>
      <c r="T32" s="17">
        <v>2148538.7000000002</v>
      </c>
      <c r="U32" s="17">
        <v>2202141.7999999998</v>
      </c>
      <c r="V32" s="17">
        <v>2274589.9</v>
      </c>
      <c r="W32" s="17">
        <v>2330926.4</v>
      </c>
      <c r="X32" s="17">
        <v>2414645.6</v>
      </c>
      <c r="Y32" s="17">
        <v>2462863.2000000002</v>
      </c>
      <c r="Z32" s="17">
        <v>2486007.6</v>
      </c>
      <c r="AA32" s="17">
        <v>2337963.1</v>
      </c>
      <c r="AB32" s="17">
        <v>2517452.5</v>
      </c>
      <c r="AC32" s="17">
        <v>2546344.7999999998</v>
      </c>
      <c r="AD32" s="17">
        <v>2511353.7000000002</v>
      </c>
      <c r="AE32" s="10" t="s">
        <v>97</v>
      </c>
    </row>
    <row r="33" spans="1:31" ht="15" x14ac:dyDescent="0.25">
      <c r="A33" s="7" t="s">
        <v>53</v>
      </c>
      <c r="B33" s="16">
        <v>52215.4</v>
      </c>
      <c r="C33" s="16">
        <v>54095.4</v>
      </c>
      <c r="D33" s="16">
        <v>57508.1</v>
      </c>
      <c r="E33" s="16">
        <v>58831.6</v>
      </c>
      <c r="F33" s="16">
        <v>59387.1</v>
      </c>
      <c r="G33" s="16">
        <v>62898.8</v>
      </c>
      <c r="H33" s="20">
        <v>63137</v>
      </c>
      <c r="I33" s="16">
        <v>63222.2</v>
      </c>
      <c r="J33" s="16">
        <v>63236.1</v>
      </c>
      <c r="K33" s="16">
        <v>65992.5</v>
      </c>
      <c r="L33" s="16">
        <v>67183.399999999994</v>
      </c>
      <c r="M33" s="16">
        <v>66090.7</v>
      </c>
      <c r="N33" s="16">
        <v>69887.899999999994</v>
      </c>
      <c r="O33" s="16">
        <v>67876.5</v>
      </c>
      <c r="P33" s="16">
        <v>64455.3</v>
      </c>
      <c r="Q33" s="16">
        <v>67120.399999999994</v>
      </c>
      <c r="R33" s="16">
        <v>67735.3</v>
      </c>
      <c r="S33" s="16">
        <v>65821.399999999994</v>
      </c>
      <c r="T33" s="20">
        <v>66785</v>
      </c>
      <c r="U33" s="16">
        <v>67848.899999999994</v>
      </c>
      <c r="V33" s="16">
        <v>68301.5</v>
      </c>
      <c r="W33" s="16">
        <v>67209.399999999994</v>
      </c>
      <c r="X33" s="20">
        <v>68271</v>
      </c>
      <c r="Y33" s="16">
        <v>67895.5</v>
      </c>
      <c r="Z33" s="16">
        <v>70445.100000000006</v>
      </c>
      <c r="AA33" s="16">
        <v>66815.899999999994</v>
      </c>
      <c r="AB33" s="16">
        <v>63461.5</v>
      </c>
      <c r="AC33" s="16">
        <v>67513.7</v>
      </c>
      <c r="AD33" s="16">
        <v>67816.2</v>
      </c>
      <c r="AE33" s="9" t="s">
        <v>97</v>
      </c>
    </row>
    <row r="34" spans="1:31" ht="15" x14ac:dyDescent="0.25">
      <c r="A34" s="7" t="s">
        <v>54</v>
      </c>
      <c r="B34" s="17">
        <v>530045.80000000005</v>
      </c>
      <c r="C34" s="21">
        <v>518171</v>
      </c>
      <c r="D34" s="21">
        <v>534220</v>
      </c>
      <c r="E34" s="17">
        <v>540049.4</v>
      </c>
      <c r="F34" s="17">
        <v>544367.5</v>
      </c>
      <c r="G34" s="17">
        <v>575601.69999999995</v>
      </c>
      <c r="H34" s="21">
        <v>579488</v>
      </c>
      <c r="I34" s="17">
        <v>566389.69999999995</v>
      </c>
      <c r="J34" s="17">
        <v>570060.1</v>
      </c>
      <c r="K34" s="17">
        <v>593737.69999999995</v>
      </c>
      <c r="L34" s="17">
        <v>600790.5</v>
      </c>
      <c r="M34" s="21">
        <v>638214</v>
      </c>
      <c r="N34" s="17">
        <v>667505.1</v>
      </c>
      <c r="O34" s="21">
        <v>658509</v>
      </c>
      <c r="P34" s="17">
        <v>551132.5</v>
      </c>
      <c r="Q34" s="17">
        <v>647425.9</v>
      </c>
      <c r="R34" s="17">
        <v>682402.5</v>
      </c>
      <c r="S34" s="17">
        <v>685065.3</v>
      </c>
      <c r="T34" s="21">
        <v>676645</v>
      </c>
      <c r="U34" s="17">
        <v>708239.1</v>
      </c>
      <c r="V34" s="17">
        <v>717810.8</v>
      </c>
      <c r="W34" s="17">
        <v>746670.1</v>
      </c>
      <c r="X34" s="17">
        <v>775673.3</v>
      </c>
      <c r="Y34" s="17">
        <v>782006.5</v>
      </c>
      <c r="Z34" s="17">
        <v>774881.6</v>
      </c>
      <c r="AA34" s="21">
        <v>719682</v>
      </c>
      <c r="AB34" s="17">
        <v>759048.6</v>
      </c>
      <c r="AC34" s="17">
        <v>749692.7</v>
      </c>
      <c r="AD34" s="17">
        <v>745662.5</v>
      </c>
      <c r="AE34" s="17">
        <v>723640.3</v>
      </c>
    </row>
    <row r="35" spans="1:31" ht="15" x14ac:dyDescent="0.25">
      <c r="A35" s="7" t="s">
        <v>55</v>
      </c>
      <c r="B35" s="20">
        <v>137964</v>
      </c>
      <c r="C35" s="20">
        <v>141945</v>
      </c>
      <c r="D35" s="20">
        <v>149404</v>
      </c>
      <c r="E35" s="20">
        <v>156309</v>
      </c>
      <c r="F35" s="20">
        <v>163944</v>
      </c>
      <c r="G35" s="20">
        <v>172163</v>
      </c>
      <c r="H35" s="20">
        <v>177851</v>
      </c>
      <c r="I35" s="20">
        <v>178509</v>
      </c>
      <c r="J35" s="20">
        <v>181851</v>
      </c>
      <c r="K35" s="20">
        <v>183152</v>
      </c>
      <c r="L35" s="20">
        <v>185443</v>
      </c>
      <c r="M35" s="20">
        <v>189018</v>
      </c>
      <c r="N35" s="20">
        <v>190912</v>
      </c>
      <c r="O35" s="20">
        <v>188460</v>
      </c>
      <c r="P35" s="20">
        <v>168631</v>
      </c>
      <c r="Q35" s="20">
        <v>174385</v>
      </c>
      <c r="R35" s="20">
        <v>173696</v>
      </c>
      <c r="S35" s="20">
        <v>164637</v>
      </c>
      <c r="T35" s="20">
        <v>157621</v>
      </c>
      <c r="U35" s="20">
        <v>159861</v>
      </c>
      <c r="V35" s="20">
        <v>165308</v>
      </c>
      <c r="W35" s="20">
        <v>171184</v>
      </c>
      <c r="X35" s="20">
        <v>179048</v>
      </c>
      <c r="Y35" s="20">
        <v>179217</v>
      </c>
      <c r="Z35" s="20">
        <v>182544</v>
      </c>
      <c r="AA35" s="20">
        <v>163491</v>
      </c>
      <c r="AB35" s="20">
        <v>172988</v>
      </c>
      <c r="AC35" s="20">
        <v>177373</v>
      </c>
      <c r="AD35" s="20">
        <v>178587</v>
      </c>
      <c r="AE35" s="9" t="s">
        <v>97</v>
      </c>
    </row>
    <row r="36" spans="1:31" ht="15" x14ac:dyDescent="0.25">
      <c r="A36" s="7" t="s">
        <v>56</v>
      </c>
      <c r="B36" s="17">
        <v>209988.4</v>
      </c>
      <c r="C36" s="17">
        <v>213652.7</v>
      </c>
      <c r="D36" s="17">
        <v>221314.1</v>
      </c>
      <c r="E36" s="17">
        <v>233782.3</v>
      </c>
      <c r="F36" s="17">
        <v>242816.6</v>
      </c>
      <c r="G36" s="17">
        <v>254729.5</v>
      </c>
      <c r="H36" s="17">
        <v>259033.5</v>
      </c>
      <c r="I36" s="17">
        <v>260872.4</v>
      </c>
      <c r="J36" s="17">
        <v>265653.59999999998</v>
      </c>
      <c r="K36" s="17">
        <v>272553.90000000002</v>
      </c>
      <c r="L36" s="21">
        <v>275119</v>
      </c>
      <c r="M36" s="17">
        <v>279779.5</v>
      </c>
      <c r="N36" s="17">
        <v>285175.2</v>
      </c>
      <c r="O36" s="17">
        <v>275189.5</v>
      </c>
      <c r="P36" s="17">
        <v>256087.6</v>
      </c>
      <c r="Q36" s="17">
        <v>260573.7</v>
      </c>
      <c r="R36" s="17">
        <v>268488.40000000002</v>
      </c>
      <c r="S36" s="17">
        <v>268672.7</v>
      </c>
      <c r="T36" s="17">
        <v>271282.8</v>
      </c>
      <c r="U36" s="17">
        <v>273196.79999999999</v>
      </c>
      <c r="V36" s="17">
        <v>273215.8</v>
      </c>
      <c r="W36" s="17">
        <v>272502.7</v>
      </c>
      <c r="X36" s="17">
        <v>275099.7</v>
      </c>
      <c r="Y36" s="17">
        <v>281662.90000000002</v>
      </c>
      <c r="Z36" s="21">
        <v>286241</v>
      </c>
      <c r="AA36" s="21">
        <v>261238</v>
      </c>
      <c r="AB36" s="17">
        <v>278536.09999999998</v>
      </c>
      <c r="AC36" s="17">
        <v>263115.90000000002</v>
      </c>
      <c r="AD36" s="17">
        <v>277551.7</v>
      </c>
      <c r="AE36" s="10" t="s">
        <v>97</v>
      </c>
    </row>
    <row r="37" spans="1:31" ht="15" x14ac:dyDescent="0.25">
      <c r="A37" s="7" t="s">
        <v>57</v>
      </c>
      <c r="B37" s="16">
        <v>325233.8</v>
      </c>
      <c r="C37" s="16">
        <v>325094.59999999998</v>
      </c>
      <c r="D37" s="16">
        <v>327521.90000000002</v>
      </c>
      <c r="E37" s="16">
        <v>332141.7</v>
      </c>
      <c r="F37" s="16">
        <v>331964.3</v>
      </c>
      <c r="G37" s="20">
        <v>340959</v>
      </c>
      <c r="H37" s="16">
        <v>338637.3</v>
      </c>
      <c r="I37" s="16">
        <v>338472.6</v>
      </c>
      <c r="J37" s="16">
        <v>329980.7</v>
      </c>
      <c r="K37" s="16">
        <v>336091.4</v>
      </c>
      <c r="L37" s="16">
        <v>336020.3</v>
      </c>
      <c r="M37" s="16">
        <v>347899.6</v>
      </c>
      <c r="N37" s="16">
        <v>356087.3</v>
      </c>
      <c r="O37" s="16">
        <v>346195.3</v>
      </c>
      <c r="P37" s="16">
        <v>287136.40000000002</v>
      </c>
      <c r="Q37" s="16">
        <v>309151.5</v>
      </c>
      <c r="R37" s="16">
        <v>313947.09999999998</v>
      </c>
      <c r="S37" s="16">
        <v>302321.09999999998</v>
      </c>
      <c r="T37" s="16">
        <v>297901.59999999998</v>
      </c>
      <c r="U37" s="16">
        <v>295344.8</v>
      </c>
      <c r="V37" s="16">
        <v>299480.2</v>
      </c>
      <c r="W37" s="16">
        <v>307501.5</v>
      </c>
      <c r="X37" s="16">
        <v>318287.3</v>
      </c>
      <c r="Y37" s="16">
        <v>322397.90000000002</v>
      </c>
      <c r="Z37" s="16">
        <v>323098.09999999998</v>
      </c>
      <c r="AA37" s="16">
        <v>284141.8</v>
      </c>
      <c r="AB37" s="16">
        <v>325659.40000000002</v>
      </c>
      <c r="AC37" s="16">
        <v>325713.8</v>
      </c>
      <c r="AD37" s="16">
        <v>320373.40000000002</v>
      </c>
      <c r="AE37" s="9" t="s">
        <v>97</v>
      </c>
    </row>
    <row r="38" spans="1:31" ht="15" x14ac:dyDescent="0.25">
      <c r="A38" s="7" t="s">
        <v>58</v>
      </c>
      <c r="B38" s="17">
        <v>76041.5</v>
      </c>
      <c r="C38" s="17">
        <v>78854.8</v>
      </c>
      <c r="D38" s="17">
        <v>79140.399999999994</v>
      </c>
      <c r="E38" s="17">
        <v>81953.2</v>
      </c>
      <c r="F38" s="17">
        <v>84351.5</v>
      </c>
      <c r="G38" s="17">
        <v>87928.5</v>
      </c>
      <c r="H38" s="17">
        <v>90316.7</v>
      </c>
      <c r="I38" s="17">
        <v>90363.4</v>
      </c>
      <c r="J38" s="17">
        <v>89205.9</v>
      </c>
      <c r="K38" s="17">
        <v>92944.4</v>
      </c>
      <c r="L38" s="17">
        <v>94376.1</v>
      </c>
      <c r="M38" s="17">
        <v>96263.8</v>
      </c>
      <c r="N38" s="17">
        <v>99876.4</v>
      </c>
      <c r="O38" s="17">
        <v>101286.1</v>
      </c>
      <c r="P38" s="21">
        <v>91833</v>
      </c>
      <c r="Q38" s="17">
        <v>97339.1</v>
      </c>
      <c r="R38" s="17">
        <v>99325.2</v>
      </c>
      <c r="S38" s="17">
        <v>98802.3</v>
      </c>
      <c r="T38" s="17">
        <v>100582.7</v>
      </c>
      <c r="U38" s="17">
        <v>98964.6</v>
      </c>
      <c r="V38" s="17">
        <v>97419.7</v>
      </c>
      <c r="W38" s="17">
        <v>98410.9</v>
      </c>
      <c r="X38" s="17">
        <v>102853.4</v>
      </c>
      <c r="Y38" s="17">
        <v>105740.1</v>
      </c>
      <c r="Z38" s="17">
        <v>105797.2</v>
      </c>
      <c r="AA38" s="21">
        <v>103231</v>
      </c>
      <c r="AB38" s="21">
        <v>112373</v>
      </c>
      <c r="AC38" s="17">
        <v>116185.1</v>
      </c>
      <c r="AD38" s="17">
        <v>111312.8</v>
      </c>
      <c r="AE38" s="10" t="s">
        <v>97</v>
      </c>
    </row>
    <row r="39" spans="1:31" ht="15" x14ac:dyDescent="0.25">
      <c r="A39" s="7" t="s">
        <v>59</v>
      </c>
      <c r="B39" s="9" t="s">
        <v>97</v>
      </c>
      <c r="C39" s="9" t="s">
        <v>97</v>
      </c>
      <c r="D39" s="9" t="s">
        <v>97</v>
      </c>
      <c r="E39" s="9" t="s">
        <v>97</v>
      </c>
      <c r="F39" s="9" t="s">
        <v>97</v>
      </c>
      <c r="G39" s="9" t="s">
        <v>97</v>
      </c>
      <c r="H39" s="9" t="s">
        <v>97</v>
      </c>
      <c r="I39" s="9" t="s">
        <v>97</v>
      </c>
      <c r="J39" s="9" t="s">
        <v>97</v>
      </c>
      <c r="K39" s="9" t="s">
        <v>97</v>
      </c>
      <c r="L39" s="9" t="s">
        <v>97</v>
      </c>
      <c r="M39" s="9" t="s">
        <v>97</v>
      </c>
      <c r="N39" s="9" t="s">
        <v>97</v>
      </c>
      <c r="O39" s="9" t="s">
        <v>97</v>
      </c>
      <c r="P39" s="9" t="s">
        <v>97</v>
      </c>
      <c r="Q39" s="9" t="s">
        <v>97</v>
      </c>
      <c r="R39" s="9" t="s">
        <v>97</v>
      </c>
      <c r="S39" s="9" t="s">
        <v>97</v>
      </c>
      <c r="T39" s="9" t="s">
        <v>97</v>
      </c>
      <c r="U39" s="9" t="s">
        <v>97</v>
      </c>
      <c r="V39" s="9" t="s">
        <v>97</v>
      </c>
      <c r="W39" s="9" t="s">
        <v>97</v>
      </c>
      <c r="X39" s="9" t="s">
        <v>97</v>
      </c>
      <c r="Y39" s="9" t="s">
        <v>97</v>
      </c>
      <c r="Z39" s="9" t="s">
        <v>97</v>
      </c>
      <c r="AA39" s="9" t="s">
        <v>97</v>
      </c>
      <c r="AB39" s="9" t="s">
        <v>97</v>
      </c>
      <c r="AC39" s="9" t="s">
        <v>97</v>
      </c>
      <c r="AD39" s="9" t="s">
        <v>97</v>
      </c>
      <c r="AE39" s="9" t="s">
        <v>97</v>
      </c>
    </row>
    <row r="41" spans="1:31" ht="15" x14ac:dyDescent="0.25">
      <c r="A41" s="3" t="s">
        <v>98</v>
      </c>
    </row>
    <row r="42" spans="1:31" ht="15" x14ac:dyDescent="0.25">
      <c r="A42" s="3" t="s">
        <v>92</v>
      </c>
      <c r="B42" s="1" t="s">
        <v>0</v>
      </c>
    </row>
    <row r="43" spans="1:31" ht="15" x14ac:dyDescent="0.25">
      <c r="A43" s="3" t="s">
        <v>93</v>
      </c>
      <c r="B43" s="3" t="s">
        <v>6</v>
      </c>
    </row>
    <row r="45" spans="1:31" ht="15" x14ac:dyDescent="0.25">
      <c r="A45" s="1" t="s">
        <v>12</v>
      </c>
      <c r="C45" s="3" t="s">
        <v>17</v>
      </c>
    </row>
    <row r="46" spans="1:31" ht="15" x14ac:dyDescent="0.25">
      <c r="A46" s="1" t="s">
        <v>13</v>
      </c>
      <c r="C46" s="3" t="s">
        <v>38</v>
      </c>
    </row>
    <row r="47" spans="1:31" ht="15" x14ac:dyDescent="0.25">
      <c r="A47" s="1" t="s">
        <v>14</v>
      </c>
      <c r="C47" s="3" t="s">
        <v>101</v>
      </c>
    </row>
    <row r="48" spans="1:31" ht="15" x14ac:dyDescent="0.25">
      <c r="A48" s="1" t="s">
        <v>15</v>
      </c>
      <c r="C48" s="3" t="s">
        <v>20</v>
      </c>
    </row>
    <row r="50" spans="1:31" ht="15" x14ac:dyDescent="0.25">
      <c r="A50" s="5" t="s">
        <v>94</v>
      </c>
      <c r="B50" s="4" t="s">
        <v>61</v>
      </c>
      <c r="C50" s="4" t="s">
        <v>62</v>
      </c>
      <c r="D50" s="4" t="s">
        <v>63</v>
      </c>
      <c r="E50" s="4" t="s">
        <v>64</v>
      </c>
      <c r="F50" s="4" t="s">
        <v>65</v>
      </c>
      <c r="G50" s="4" t="s">
        <v>66</v>
      </c>
      <c r="H50" s="4" t="s">
        <v>67</v>
      </c>
      <c r="I50" s="4" t="s">
        <v>68</v>
      </c>
      <c r="J50" s="4" t="s">
        <v>69</v>
      </c>
      <c r="K50" s="4" t="s">
        <v>70</v>
      </c>
      <c r="L50" s="4" t="s">
        <v>71</v>
      </c>
      <c r="M50" s="4" t="s">
        <v>72</v>
      </c>
      <c r="N50" s="4" t="s">
        <v>73</v>
      </c>
      <c r="O50" s="4" t="s">
        <v>74</v>
      </c>
      <c r="P50" s="4" t="s">
        <v>75</v>
      </c>
      <c r="Q50" s="4" t="s">
        <v>76</v>
      </c>
      <c r="R50" s="4" t="s">
        <v>77</v>
      </c>
      <c r="S50" s="4" t="s">
        <v>78</v>
      </c>
      <c r="T50" s="4" t="s">
        <v>79</v>
      </c>
      <c r="U50" s="4" t="s">
        <v>80</v>
      </c>
      <c r="V50" s="4" t="s">
        <v>81</v>
      </c>
      <c r="W50" s="4" t="s">
        <v>82</v>
      </c>
      <c r="X50" s="4" t="s">
        <v>83</v>
      </c>
      <c r="Y50" s="4" t="s">
        <v>84</v>
      </c>
      <c r="Z50" s="4" t="s">
        <v>85</v>
      </c>
      <c r="AA50" s="4" t="s">
        <v>86</v>
      </c>
      <c r="AB50" s="4" t="s">
        <v>87</v>
      </c>
      <c r="AC50" s="4" t="s">
        <v>88</v>
      </c>
      <c r="AD50" s="4" t="s">
        <v>89</v>
      </c>
      <c r="AE50" s="4" t="s">
        <v>90</v>
      </c>
    </row>
    <row r="51" spans="1:31" ht="15" x14ac:dyDescent="0.25">
      <c r="A51" s="6" t="s">
        <v>95</v>
      </c>
      <c r="B51" s="8" t="s">
        <v>96</v>
      </c>
      <c r="C51" s="8" t="s">
        <v>96</v>
      </c>
      <c r="D51" s="8" t="s">
        <v>96</v>
      </c>
      <c r="E51" s="8" t="s">
        <v>96</v>
      </c>
      <c r="F51" s="8" t="s">
        <v>96</v>
      </c>
      <c r="G51" s="8" t="s">
        <v>96</v>
      </c>
      <c r="H51" s="8" t="s">
        <v>96</v>
      </c>
      <c r="I51" s="8" t="s">
        <v>96</v>
      </c>
      <c r="J51" s="8" t="s">
        <v>96</v>
      </c>
      <c r="K51" s="8" t="s">
        <v>96</v>
      </c>
      <c r="L51" s="8" t="s">
        <v>96</v>
      </c>
      <c r="M51" s="8" t="s">
        <v>96</v>
      </c>
      <c r="N51" s="8" t="s">
        <v>96</v>
      </c>
      <c r="O51" s="8" t="s">
        <v>96</v>
      </c>
      <c r="P51" s="8" t="s">
        <v>96</v>
      </c>
      <c r="Q51" s="8" t="s">
        <v>96</v>
      </c>
      <c r="R51" s="8" t="s">
        <v>96</v>
      </c>
      <c r="S51" s="8" t="s">
        <v>96</v>
      </c>
      <c r="T51" s="8" t="s">
        <v>96</v>
      </c>
      <c r="U51" s="8" t="s">
        <v>96</v>
      </c>
      <c r="V51" s="8" t="s">
        <v>96</v>
      </c>
      <c r="W51" s="8" t="s">
        <v>96</v>
      </c>
      <c r="X51" s="8" t="s">
        <v>96</v>
      </c>
      <c r="Y51" s="8" t="s">
        <v>96</v>
      </c>
      <c r="Z51" s="8" t="s">
        <v>96</v>
      </c>
      <c r="AA51" s="8" t="s">
        <v>96</v>
      </c>
      <c r="AB51" s="8" t="s">
        <v>96</v>
      </c>
      <c r="AC51" s="8" t="s">
        <v>96</v>
      </c>
      <c r="AD51" s="8" t="s">
        <v>96</v>
      </c>
      <c r="AE51" s="8" t="s">
        <v>96</v>
      </c>
    </row>
    <row r="52" spans="1:31" ht="15" x14ac:dyDescent="0.25">
      <c r="A52" s="7" t="s">
        <v>52</v>
      </c>
      <c r="B52" s="22">
        <f>(B12/$B12)/(B32/$B32)*100</f>
        <v>100</v>
      </c>
      <c r="C52" s="22">
        <f t="shared" ref="C52:AD58" si="0">(C12/$B12)/(C32/$B32)*100</f>
        <v>102.26801840478434</v>
      </c>
      <c r="D52" s="22">
        <f t="shared" si="0"/>
        <v>101.51853411206811</v>
      </c>
      <c r="E52" s="22">
        <f t="shared" si="0"/>
        <v>102.53187123009697</v>
      </c>
      <c r="F52" s="22">
        <f t="shared" si="0"/>
        <v>102.31043753997224</v>
      </c>
      <c r="G52" s="22">
        <f t="shared" si="0"/>
        <v>103.08171937318455</v>
      </c>
      <c r="H52" s="22">
        <f t="shared" si="0"/>
        <v>104.81047547404533</v>
      </c>
      <c r="I52" s="22">
        <f t="shared" si="0"/>
        <v>105.98086167210177</v>
      </c>
      <c r="J52" s="22">
        <f t="shared" si="0"/>
        <v>105.51182626539146</v>
      </c>
      <c r="K52" s="22">
        <f t="shared" si="0"/>
        <v>105.99552068480406</v>
      </c>
      <c r="L52" s="22">
        <f t="shared" si="0"/>
        <v>107.6745572259332</v>
      </c>
      <c r="M52" s="22">
        <f t="shared" si="0"/>
        <v>109.23809667053932</v>
      </c>
      <c r="N52" s="22">
        <f t="shared" si="0"/>
        <v>111.59565744474533</v>
      </c>
      <c r="O52" s="22">
        <f t="shared" si="0"/>
        <v>114.59666583134916</v>
      </c>
      <c r="P52" s="22">
        <f t="shared" si="0"/>
        <v>115.41941700603012</v>
      </c>
      <c r="Q52" s="22">
        <f t="shared" si="0"/>
        <v>114.74135041065155</v>
      </c>
      <c r="R52" s="22">
        <f t="shared" si="0"/>
        <v>116.17731401982473</v>
      </c>
      <c r="S52" s="22">
        <f t="shared" si="0"/>
        <v>118.05370264995317</v>
      </c>
      <c r="T52" s="22">
        <f t="shared" si="0"/>
        <v>118.98052102942174</v>
      </c>
      <c r="U52" s="22">
        <f t="shared" si="0"/>
        <v>119.06550090547006</v>
      </c>
      <c r="V52" s="22">
        <f t="shared" si="0"/>
        <v>122.48466103750995</v>
      </c>
      <c r="W52" s="22">
        <f t="shared" si="0"/>
        <v>122.49470093531151</v>
      </c>
      <c r="X52" s="22">
        <f t="shared" si="0"/>
        <v>122.64776840627884</v>
      </c>
      <c r="Y52" s="22">
        <f t="shared" si="0"/>
        <v>123.58835798260968</v>
      </c>
      <c r="Z52" s="22">
        <f t="shared" si="0"/>
        <v>125.6777804100353</v>
      </c>
      <c r="AA52" s="22">
        <f t="shared" si="0"/>
        <v>126.77836213982745</v>
      </c>
      <c r="AB52" s="22">
        <f t="shared" si="0"/>
        <v>129.97682779895442</v>
      </c>
      <c r="AC52" s="22">
        <f t="shared" si="0"/>
        <v>145.23159573423916</v>
      </c>
      <c r="AD52" s="22">
        <f t="shared" si="0"/>
        <v>157.85567671307484</v>
      </c>
      <c r="AE52" s="10" t="s">
        <v>97</v>
      </c>
    </row>
    <row r="53" spans="1:31" ht="15" x14ac:dyDescent="0.25">
      <c r="A53" s="7" t="s">
        <v>53</v>
      </c>
      <c r="B53" s="22">
        <f t="shared" ref="B53:Q58" si="1">(B13/$B13)/(B33/$B33)*100</f>
        <v>100</v>
      </c>
      <c r="C53" s="22">
        <f t="shared" si="1"/>
        <v>96.291685065847744</v>
      </c>
      <c r="D53" s="22">
        <f t="shared" si="1"/>
        <v>93.172350141071362</v>
      </c>
      <c r="E53" s="22">
        <f t="shared" si="1"/>
        <v>92.386615164817812</v>
      </c>
      <c r="F53" s="22">
        <f t="shared" si="1"/>
        <v>91.521503382453247</v>
      </c>
      <c r="G53" s="22">
        <f t="shared" si="1"/>
        <v>92.395290415615733</v>
      </c>
      <c r="H53" s="22">
        <f t="shared" si="1"/>
        <v>92.191427952614873</v>
      </c>
      <c r="I53" s="22">
        <f t="shared" si="1"/>
        <v>93.366518200388825</v>
      </c>
      <c r="J53" s="22">
        <f t="shared" si="1"/>
        <v>93.293659851068142</v>
      </c>
      <c r="K53" s="22">
        <f t="shared" si="1"/>
        <v>92.907898034872801</v>
      </c>
      <c r="L53" s="22">
        <f t="shared" si="1"/>
        <v>93.453672585827434</v>
      </c>
      <c r="M53" s="22">
        <f t="shared" si="1"/>
        <v>95.482662390918492</v>
      </c>
      <c r="N53" s="22">
        <f t="shared" si="1"/>
        <v>95.469667039635326</v>
      </c>
      <c r="O53" s="22">
        <f t="shared" si="1"/>
        <v>95.101765076144233</v>
      </c>
      <c r="P53" s="22">
        <f t="shared" si="1"/>
        <v>92.94157336970143</v>
      </c>
      <c r="Q53" s="22">
        <f t="shared" si="1"/>
        <v>95.273763305509306</v>
      </c>
      <c r="R53" s="22">
        <f t="shared" si="0"/>
        <v>98.226785806266619</v>
      </c>
      <c r="S53" s="22">
        <f t="shared" si="0"/>
        <v>99.600113428792639</v>
      </c>
      <c r="T53" s="22">
        <f t="shared" si="0"/>
        <v>100.08882067093741</v>
      </c>
      <c r="U53" s="22">
        <f t="shared" si="0"/>
        <v>99.547813052398695</v>
      </c>
      <c r="V53" s="22">
        <f t="shared" si="0"/>
        <v>101.01197959647214</v>
      </c>
      <c r="W53" s="22">
        <f t="shared" si="0"/>
        <v>103.52642606234828</v>
      </c>
      <c r="X53" s="22">
        <f t="shared" si="0"/>
        <v>106.48148640484247</v>
      </c>
      <c r="Y53" s="22">
        <f t="shared" si="0"/>
        <v>108.44161495605323</v>
      </c>
      <c r="Z53" s="22">
        <f t="shared" si="0"/>
        <v>110.7355258658792</v>
      </c>
      <c r="AA53" s="22">
        <f t="shared" si="0"/>
        <v>111.43041281114489</v>
      </c>
      <c r="AB53" s="22">
        <f t="shared" si="0"/>
        <v>116.83218430996239</v>
      </c>
      <c r="AC53" s="22">
        <f t="shared" si="0"/>
        <v>136.68400307948278</v>
      </c>
      <c r="AD53" s="22">
        <f t="shared" si="0"/>
        <v>133.84032118357038</v>
      </c>
      <c r="AE53" s="9" t="s">
        <v>97</v>
      </c>
    </row>
    <row r="54" spans="1:31" ht="15" x14ac:dyDescent="0.25">
      <c r="A54" s="7" t="s">
        <v>54</v>
      </c>
      <c r="B54" s="22">
        <f t="shared" si="1"/>
        <v>100</v>
      </c>
      <c r="C54" s="22">
        <f t="shared" si="0"/>
        <v>99.610195550034916</v>
      </c>
      <c r="D54" s="22">
        <f t="shared" si="0"/>
        <v>96.013910990090366</v>
      </c>
      <c r="E54" s="22">
        <f t="shared" si="0"/>
        <v>98.190663447709539</v>
      </c>
      <c r="F54" s="22">
        <f t="shared" si="0"/>
        <v>98.704444545138131</v>
      </c>
      <c r="G54" s="22">
        <f t="shared" si="0"/>
        <v>96.869605456874808</v>
      </c>
      <c r="H54" s="22">
        <f t="shared" si="0"/>
        <v>97.835304654122496</v>
      </c>
      <c r="I54" s="22">
        <f t="shared" si="0"/>
        <v>98.899444186741647</v>
      </c>
      <c r="J54" s="22">
        <f t="shared" si="0"/>
        <v>99.133876992803664</v>
      </c>
      <c r="K54" s="22">
        <f t="shared" si="0"/>
        <v>99.23154034959893</v>
      </c>
      <c r="L54" s="22">
        <f t="shared" si="0"/>
        <v>99.540821119460304</v>
      </c>
      <c r="M54" s="22">
        <f t="shared" si="0"/>
        <v>100.40753098184048</v>
      </c>
      <c r="N54" s="22">
        <f t="shared" si="0"/>
        <v>101.44726920343669</v>
      </c>
      <c r="O54" s="22">
        <f t="shared" si="0"/>
        <v>102.64068397499244</v>
      </c>
      <c r="P54" s="22">
        <f t="shared" si="0"/>
        <v>105.80644600233965</v>
      </c>
      <c r="Q54" s="22">
        <f t="shared" si="0"/>
        <v>104.53600282187352</v>
      </c>
      <c r="R54" s="22">
        <f t="shared" si="0"/>
        <v>105.18500381849776</v>
      </c>
      <c r="S54" s="22">
        <f t="shared" si="0"/>
        <v>107.59011281313882</v>
      </c>
      <c r="T54" s="22">
        <f t="shared" si="0"/>
        <v>108.12409962758784</v>
      </c>
      <c r="U54" s="22">
        <f t="shared" si="0"/>
        <v>108.13920085530566</v>
      </c>
      <c r="V54" s="22">
        <f t="shared" si="0"/>
        <v>110.04495556124164</v>
      </c>
      <c r="W54" s="22">
        <f t="shared" si="0"/>
        <v>110.65925701120879</v>
      </c>
      <c r="X54" s="22">
        <f t="shared" si="0"/>
        <v>110.28724222191997</v>
      </c>
      <c r="Y54" s="22">
        <f t="shared" si="0"/>
        <v>110.93030526736047</v>
      </c>
      <c r="Z54" s="22">
        <f t="shared" si="0"/>
        <v>113.37220362634002</v>
      </c>
      <c r="AA54" s="22">
        <f t="shared" si="0"/>
        <v>115.33704338365294</v>
      </c>
      <c r="AB54" s="22">
        <f t="shared" si="0"/>
        <v>116.59843683322264</v>
      </c>
      <c r="AC54" s="22">
        <f t="shared" si="0"/>
        <v>129.49228409201191</v>
      </c>
      <c r="AD54" s="22">
        <f t="shared" si="0"/>
        <v>142.07339701746565</v>
      </c>
      <c r="AE54" s="17"/>
    </row>
    <row r="55" spans="1:31" ht="15" x14ac:dyDescent="0.25">
      <c r="A55" s="7" t="s">
        <v>55</v>
      </c>
      <c r="B55" s="22">
        <f t="shared" si="1"/>
        <v>100</v>
      </c>
      <c r="C55" s="22">
        <f t="shared" si="0"/>
        <v>104.84216230007127</v>
      </c>
      <c r="D55" s="22">
        <f t="shared" si="0"/>
        <v>103.01871338167565</v>
      </c>
      <c r="E55" s="22">
        <f t="shared" si="0"/>
        <v>102.42447109546897</v>
      </c>
      <c r="F55" s="22">
        <f t="shared" si="0"/>
        <v>103.06844782960395</v>
      </c>
      <c r="G55" s="22">
        <f t="shared" si="0"/>
        <v>105.06678748240523</v>
      </c>
      <c r="H55" s="22">
        <f t="shared" si="0"/>
        <v>107.38563151154419</v>
      </c>
      <c r="I55" s="22">
        <f t="shared" si="0"/>
        <v>110.74581100897505</v>
      </c>
      <c r="J55" s="22">
        <f t="shared" si="0"/>
        <v>112.83025173439647</v>
      </c>
      <c r="K55" s="22">
        <f t="shared" si="0"/>
        <v>116.00085116986148</v>
      </c>
      <c r="L55" s="22">
        <f t="shared" si="0"/>
        <v>120.82294457452944</v>
      </c>
      <c r="M55" s="22">
        <f t="shared" si="0"/>
        <v>124.69506025411437</v>
      </c>
      <c r="N55" s="22">
        <f t="shared" si="0"/>
        <v>129.54176268426653</v>
      </c>
      <c r="O55" s="22">
        <f t="shared" si="0"/>
        <v>136.08632260614195</v>
      </c>
      <c r="P55" s="22">
        <f t="shared" si="0"/>
        <v>137.24261214229813</v>
      </c>
      <c r="Q55" s="22">
        <f t="shared" si="0"/>
        <v>134.43905919761417</v>
      </c>
      <c r="R55" s="22">
        <f t="shared" si="0"/>
        <v>135.35099665560989</v>
      </c>
      <c r="S55" s="22">
        <f t="shared" si="0"/>
        <v>136.22991753378943</v>
      </c>
      <c r="T55" s="22">
        <f t="shared" si="0"/>
        <v>141.18039865131681</v>
      </c>
      <c r="U55" s="22">
        <f t="shared" si="0"/>
        <v>140.28041299943087</v>
      </c>
      <c r="V55" s="22">
        <f t="shared" si="0"/>
        <v>141.60101537076494</v>
      </c>
      <c r="W55" s="22">
        <f t="shared" si="0"/>
        <v>139.230492451717</v>
      </c>
      <c r="X55" s="22">
        <f t="shared" si="0"/>
        <v>139.85181416310726</v>
      </c>
      <c r="Y55" s="22">
        <f t="shared" si="0"/>
        <v>142.60700167151194</v>
      </c>
      <c r="Z55" s="22">
        <f t="shared" si="0"/>
        <v>143.7077115322702</v>
      </c>
      <c r="AA55" s="22">
        <f t="shared" si="0"/>
        <v>148.46811945117028</v>
      </c>
      <c r="AB55" s="22">
        <f t="shared" si="0"/>
        <v>159.17401420707185</v>
      </c>
      <c r="AC55" s="22">
        <f t="shared" si="0"/>
        <v>179.44191079580054</v>
      </c>
      <c r="AD55" s="22">
        <f t="shared" si="0"/>
        <v>183.39890934617847</v>
      </c>
      <c r="AE55" s="9" t="s">
        <v>97</v>
      </c>
    </row>
    <row r="56" spans="1:31" ht="15" x14ac:dyDescent="0.25">
      <c r="A56" s="7" t="s">
        <v>56</v>
      </c>
      <c r="B56" s="22">
        <f t="shared" si="1"/>
        <v>100</v>
      </c>
      <c r="C56" s="22">
        <f t="shared" si="0"/>
        <v>99.283830062060048</v>
      </c>
      <c r="D56" s="22">
        <f t="shared" si="0"/>
        <v>97.605509406718511</v>
      </c>
      <c r="E56" s="22">
        <f t="shared" si="0"/>
        <v>96.815649404447868</v>
      </c>
      <c r="F56" s="22">
        <f t="shared" si="0"/>
        <v>95.53317684714672</v>
      </c>
      <c r="G56" s="22">
        <f t="shared" si="0"/>
        <v>96.267727882298288</v>
      </c>
      <c r="H56" s="22">
        <f t="shared" si="0"/>
        <v>95.506510904056654</v>
      </c>
      <c r="I56" s="22">
        <f t="shared" si="0"/>
        <v>95.110666838469228</v>
      </c>
      <c r="J56" s="22">
        <f t="shared" si="0"/>
        <v>92.742365334919697</v>
      </c>
      <c r="K56" s="22">
        <f t="shared" si="0"/>
        <v>92.145491062062973</v>
      </c>
      <c r="L56" s="22">
        <f t="shared" si="0"/>
        <v>92.06809571762021</v>
      </c>
      <c r="M56" s="22">
        <f t="shared" si="0"/>
        <v>91.169862532730235</v>
      </c>
      <c r="N56" s="22">
        <f t="shared" si="0"/>
        <v>91.121452915494743</v>
      </c>
      <c r="O56" s="22">
        <f t="shared" si="0"/>
        <v>92.896998244517093</v>
      </c>
      <c r="P56" s="22">
        <f t="shared" si="0"/>
        <v>92.916536225437582</v>
      </c>
      <c r="Q56" s="22">
        <f t="shared" si="0"/>
        <v>92.399066271312336</v>
      </c>
      <c r="R56" s="22">
        <f t="shared" si="0"/>
        <v>93.220330037081638</v>
      </c>
      <c r="S56" s="22">
        <f t="shared" si="0"/>
        <v>94.034482010121849</v>
      </c>
      <c r="T56" s="22">
        <f t="shared" si="0"/>
        <v>94.921014925998406</v>
      </c>
      <c r="U56" s="22">
        <f t="shared" si="0"/>
        <v>95.136714662821262</v>
      </c>
      <c r="V56" s="22">
        <f t="shared" si="0"/>
        <v>98.067441833288655</v>
      </c>
      <c r="W56" s="22">
        <f t="shared" si="0"/>
        <v>97.941841353962047</v>
      </c>
      <c r="X56" s="22">
        <f t="shared" si="0"/>
        <v>97.360829033522606</v>
      </c>
      <c r="Y56" s="22">
        <f t="shared" si="0"/>
        <v>97.488778278217509</v>
      </c>
      <c r="Z56" s="22">
        <f t="shared" si="0"/>
        <v>99.508600898142731</v>
      </c>
      <c r="AA56" s="22">
        <f t="shared" si="0"/>
        <v>98.86887755966832</v>
      </c>
      <c r="AB56" s="22">
        <f t="shared" si="0"/>
        <v>98.503092376615783</v>
      </c>
      <c r="AC56" s="22">
        <f t="shared" si="0"/>
        <v>112.98500456917549</v>
      </c>
      <c r="AD56" s="22">
        <f t="shared" si="0"/>
        <v>134.71294529754945</v>
      </c>
      <c r="AE56" s="10" t="s">
        <v>97</v>
      </c>
    </row>
    <row r="57" spans="1:31" ht="15" x14ac:dyDescent="0.25">
      <c r="A57" s="7" t="s">
        <v>57</v>
      </c>
      <c r="B57" s="22">
        <f t="shared" si="1"/>
        <v>100</v>
      </c>
      <c r="C57" s="22">
        <f t="shared" si="0"/>
        <v>113.00746792390015</v>
      </c>
      <c r="D57" s="22">
        <f t="shared" si="0"/>
        <v>117.81451226733932</v>
      </c>
      <c r="E57" s="22">
        <f t="shared" si="0"/>
        <v>119.7452207011257</v>
      </c>
      <c r="F57" s="22">
        <f t="shared" si="0"/>
        <v>120.6116044993814</v>
      </c>
      <c r="G57" s="22">
        <f t="shared" si="0"/>
        <v>121.32286496163873</v>
      </c>
      <c r="H57" s="22">
        <f t="shared" si="0"/>
        <v>125.26138524600073</v>
      </c>
      <c r="I57" s="22">
        <f t="shared" si="0"/>
        <v>127.72050923058825</v>
      </c>
      <c r="J57" s="22">
        <f t="shared" si="0"/>
        <v>129.71562871140918</v>
      </c>
      <c r="K57" s="22">
        <f t="shared" si="0"/>
        <v>130.68751848794918</v>
      </c>
      <c r="L57" s="22">
        <f t="shared" si="0"/>
        <v>132.0838198743138</v>
      </c>
      <c r="M57" s="22">
        <f t="shared" si="0"/>
        <v>133.3369972652078</v>
      </c>
      <c r="N57" s="22">
        <f t="shared" si="0"/>
        <v>138.30206828148332</v>
      </c>
      <c r="O57" s="22">
        <f t="shared" si="0"/>
        <v>142.07343717457383</v>
      </c>
      <c r="P57" s="22">
        <f t="shared" si="0"/>
        <v>148.91081965649192</v>
      </c>
      <c r="Q57" s="22">
        <f t="shared" si="0"/>
        <v>144.26973994486119</v>
      </c>
      <c r="R57" s="22">
        <f t="shared" si="0"/>
        <v>144.77096496721273</v>
      </c>
      <c r="S57" s="22">
        <f t="shared" si="0"/>
        <v>146.75155971574267</v>
      </c>
      <c r="T57" s="22">
        <f t="shared" si="0"/>
        <v>148.64272522906421</v>
      </c>
      <c r="U57" s="22">
        <f t="shared" si="0"/>
        <v>151.25819605629388</v>
      </c>
      <c r="V57" s="22">
        <f t="shared" si="0"/>
        <v>153.72752958639998</v>
      </c>
      <c r="W57" s="22">
        <f t="shared" si="0"/>
        <v>157.24877999526976</v>
      </c>
      <c r="X57" s="22">
        <f t="shared" si="0"/>
        <v>156.90378935264596</v>
      </c>
      <c r="Y57" s="22">
        <f t="shared" si="0"/>
        <v>159.73595699190787</v>
      </c>
      <c r="Z57" s="22">
        <f t="shared" si="0"/>
        <v>161.15104013070027</v>
      </c>
      <c r="AA57" s="22">
        <f t="shared" si="0"/>
        <v>168.02226011916355</v>
      </c>
      <c r="AB57" s="22">
        <f t="shared" si="0"/>
        <v>170.41144550712963</v>
      </c>
      <c r="AC57" s="22">
        <f t="shared" si="0"/>
        <v>186.66054032547186</v>
      </c>
      <c r="AD57" s="22">
        <f t="shared" si="0"/>
        <v>198.17668329136035</v>
      </c>
      <c r="AE57" s="9" t="s">
        <v>97</v>
      </c>
    </row>
    <row r="58" spans="1:31" ht="15" x14ac:dyDescent="0.25">
      <c r="A58" s="7" t="s">
        <v>58</v>
      </c>
      <c r="B58" s="22">
        <f t="shared" si="1"/>
        <v>100</v>
      </c>
      <c r="C58" s="22">
        <f t="shared" si="0"/>
        <v>97.50879976177778</v>
      </c>
      <c r="D58" s="22">
        <f t="shared" si="0"/>
        <v>96.328832465308906</v>
      </c>
      <c r="E58" s="22">
        <f t="shared" si="0"/>
        <v>96.902998012220721</v>
      </c>
      <c r="F58" s="22">
        <f t="shared" si="0"/>
        <v>95.353496502105486</v>
      </c>
      <c r="G58" s="22">
        <f t="shared" si="0"/>
        <v>98.852728530790785</v>
      </c>
      <c r="H58" s="22">
        <f t="shared" si="0"/>
        <v>103.20330286407373</v>
      </c>
      <c r="I58" s="22">
        <f t="shared" si="0"/>
        <v>101.98157869184736</v>
      </c>
      <c r="J58" s="22">
        <f t="shared" si="0"/>
        <v>103.21522791148155</v>
      </c>
      <c r="K58" s="22">
        <f t="shared" si="0"/>
        <v>102.40945064444551</v>
      </c>
      <c r="L58" s="22">
        <f t="shared" si="0"/>
        <v>106.75091596902786</v>
      </c>
      <c r="M58" s="22">
        <f t="shared" si="0"/>
        <v>112.31177395292751</v>
      </c>
      <c r="N58" s="22">
        <f t="shared" si="0"/>
        <v>113.51252206400572</v>
      </c>
      <c r="O58" s="22">
        <f t="shared" si="0"/>
        <v>118.70238178848327</v>
      </c>
      <c r="P58" s="22">
        <f t="shared" si="0"/>
        <v>115.24306040537991</v>
      </c>
      <c r="Q58" s="22">
        <f t="shared" si="0"/>
        <v>110.99014505912028</v>
      </c>
      <c r="R58" s="22">
        <f t="shared" si="0"/>
        <v>114.89292380932142</v>
      </c>
      <c r="S58" s="22">
        <f t="shared" si="0"/>
        <v>119.00306676696859</v>
      </c>
      <c r="T58" s="22">
        <f t="shared" si="0"/>
        <v>115.46119188114292</v>
      </c>
      <c r="U58" s="22">
        <f t="shared" si="0"/>
        <v>111.87105739848322</v>
      </c>
      <c r="V58" s="22">
        <f t="shared" si="0"/>
        <v>115.414385750251</v>
      </c>
      <c r="W58" s="22">
        <f t="shared" si="0"/>
        <v>112.29141656605728</v>
      </c>
      <c r="X58" s="22">
        <f t="shared" si="0"/>
        <v>112.69724588196756</v>
      </c>
      <c r="Y58" s="22">
        <f t="shared" si="0"/>
        <v>115.36911325827073</v>
      </c>
      <c r="Z58" s="22">
        <f t="shared" si="0"/>
        <v>117.51832402785907</v>
      </c>
      <c r="AA58" s="22">
        <f t="shared" si="0"/>
        <v>117.57188844187851</v>
      </c>
      <c r="AB58" s="22">
        <f t="shared" si="0"/>
        <v>121.91807146260025</v>
      </c>
      <c r="AC58" s="22">
        <f t="shared" si="0"/>
        <v>143.11811223930502</v>
      </c>
      <c r="AD58" s="22">
        <f t="shared" si="0"/>
        <v>160.15716985225851</v>
      </c>
      <c r="AE58" s="10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21C2F-38D1-428C-84E2-C47D8D35BDC9}">
  <dimension ref="A1:AE58"/>
  <sheetViews>
    <sheetView topLeftCell="A44" workbookViewId="0">
      <selection activeCell="D46" sqref="D46"/>
    </sheetView>
  </sheetViews>
  <sheetFormatPr baseColWidth="10" defaultRowHeight="15" x14ac:dyDescent="0.25"/>
  <sheetData>
    <row r="1" spans="1:31" x14ac:dyDescent="0.25">
      <c r="A1" s="27" t="s">
        <v>104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25">
      <c r="A2" s="27" t="s">
        <v>92</v>
      </c>
      <c r="B2" s="26" t="s">
        <v>105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25">
      <c r="A3" s="27" t="s">
        <v>93</v>
      </c>
      <c r="B3" s="27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5" spans="1:31" x14ac:dyDescent="0.25">
      <c r="A5" s="26" t="s">
        <v>12</v>
      </c>
      <c r="B5" s="25"/>
      <c r="C5" s="27" t="s">
        <v>17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1" x14ac:dyDescent="0.25">
      <c r="A6" s="26" t="s">
        <v>13</v>
      </c>
      <c r="B6" s="25"/>
      <c r="C6" s="27" t="s">
        <v>18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x14ac:dyDescent="0.25">
      <c r="A7" s="26" t="s">
        <v>14</v>
      </c>
      <c r="B7" s="25"/>
      <c r="C7" s="27" t="s">
        <v>106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</row>
    <row r="8" spans="1:31" x14ac:dyDescent="0.25">
      <c r="A8" s="26" t="s">
        <v>15</v>
      </c>
      <c r="B8" s="25"/>
      <c r="C8" s="27" t="s">
        <v>20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10" spans="1:31" x14ac:dyDescent="0.25">
      <c r="A10" s="29" t="s">
        <v>94</v>
      </c>
      <c r="B10" s="28" t="s">
        <v>61</v>
      </c>
      <c r="C10" s="28" t="s">
        <v>62</v>
      </c>
      <c r="D10" s="28" t="s">
        <v>63</v>
      </c>
      <c r="E10" s="28" t="s">
        <v>64</v>
      </c>
      <c r="F10" s="28" t="s">
        <v>65</v>
      </c>
      <c r="G10" s="28" t="s">
        <v>66</v>
      </c>
      <c r="H10" s="28" t="s">
        <v>67</v>
      </c>
      <c r="I10" s="28" t="s">
        <v>68</v>
      </c>
      <c r="J10" s="28" t="s">
        <v>69</v>
      </c>
      <c r="K10" s="28" t="s">
        <v>70</v>
      </c>
      <c r="L10" s="28" t="s">
        <v>71</v>
      </c>
      <c r="M10" s="28" t="s">
        <v>72</v>
      </c>
      <c r="N10" s="28" t="s">
        <v>73</v>
      </c>
      <c r="O10" s="28" t="s">
        <v>74</v>
      </c>
      <c r="P10" s="28" t="s">
        <v>75</v>
      </c>
      <c r="Q10" s="28" t="s">
        <v>76</v>
      </c>
      <c r="R10" s="28" t="s">
        <v>77</v>
      </c>
      <c r="S10" s="28" t="s">
        <v>78</v>
      </c>
      <c r="T10" s="28" t="s">
        <v>79</v>
      </c>
      <c r="U10" s="28" t="s">
        <v>80</v>
      </c>
      <c r="V10" s="28" t="s">
        <v>81</v>
      </c>
      <c r="W10" s="28" t="s">
        <v>82</v>
      </c>
      <c r="X10" s="28" t="s">
        <v>83</v>
      </c>
      <c r="Y10" s="28" t="s">
        <v>84</v>
      </c>
      <c r="Z10" s="28" t="s">
        <v>85</v>
      </c>
      <c r="AA10" s="28" t="s">
        <v>86</v>
      </c>
      <c r="AB10" s="28" t="s">
        <v>87</v>
      </c>
      <c r="AC10" s="28" t="s">
        <v>88</v>
      </c>
      <c r="AD10" s="28" t="s">
        <v>89</v>
      </c>
      <c r="AE10" s="28" t="s">
        <v>90</v>
      </c>
    </row>
    <row r="11" spans="1:31" x14ac:dyDescent="0.25">
      <c r="A11" s="30" t="s">
        <v>95</v>
      </c>
      <c r="B11" s="32" t="s">
        <v>96</v>
      </c>
      <c r="C11" s="32" t="s">
        <v>96</v>
      </c>
      <c r="D11" s="32" t="s">
        <v>96</v>
      </c>
      <c r="E11" s="32" t="s">
        <v>96</v>
      </c>
      <c r="F11" s="32" t="s">
        <v>96</v>
      </c>
      <c r="G11" s="32" t="s">
        <v>96</v>
      </c>
      <c r="H11" s="32" t="s">
        <v>96</v>
      </c>
      <c r="I11" s="32" t="s">
        <v>96</v>
      </c>
      <c r="J11" s="32" t="s">
        <v>96</v>
      </c>
      <c r="K11" s="32" t="s">
        <v>96</v>
      </c>
      <c r="L11" s="32" t="s">
        <v>96</v>
      </c>
      <c r="M11" s="32" t="s">
        <v>96</v>
      </c>
      <c r="N11" s="32" t="s">
        <v>96</v>
      </c>
      <c r="O11" s="32" t="s">
        <v>96</v>
      </c>
      <c r="P11" s="32" t="s">
        <v>96</v>
      </c>
      <c r="Q11" s="32" t="s">
        <v>96</v>
      </c>
      <c r="R11" s="32" t="s">
        <v>96</v>
      </c>
      <c r="S11" s="32" t="s">
        <v>96</v>
      </c>
      <c r="T11" s="32" t="s">
        <v>96</v>
      </c>
      <c r="U11" s="32" t="s">
        <v>96</v>
      </c>
      <c r="V11" s="32" t="s">
        <v>96</v>
      </c>
      <c r="W11" s="32" t="s">
        <v>96</v>
      </c>
      <c r="X11" s="32" t="s">
        <v>96</v>
      </c>
      <c r="Y11" s="32" t="s">
        <v>96</v>
      </c>
      <c r="Z11" s="32" t="s">
        <v>96</v>
      </c>
      <c r="AA11" s="32" t="s">
        <v>96</v>
      </c>
      <c r="AB11" s="32" t="s">
        <v>96</v>
      </c>
      <c r="AC11" s="32" t="s">
        <v>96</v>
      </c>
      <c r="AD11" s="32" t="s">
        <v>96</v>
      </c>
      <c r="AE11" s="32" t="s">
        <v>96</v>
      </c>
    </row>
    <row r="12" spans="1:31" x14ac:dyDescent="0.25">
      <c r="A12" s="31" t="s">
        <v>52</v>
      </c>
      <c r="B12" s="36">
        <v>1135825.8999999999</v>
      </c>
      <c r="C12" s="36">
        <v>1164171.2</v>
      </c>
      <c r="D12" s="36">
        <v>1201730.1000000001</v>
      </c>
      <c r="E12" s="36">
        <v>1253529.8</v>
      </c>
      <c r="F12" s="36">
        <v>1285212.2</v>
      </c>
      <c r="G12" s="38">
        <v>1370710</v>
      </c>
      <c r="H12" s="36">
        <v>1409723.8</v>
      </c>
      <c r="I12" s="36">
        <v>1420419.2</v>
      </c>
      <c r="J12" s="36">
        <v>1422989.1</v>
      </c>
      <c r="K12" s="36">
        <v>1471371.9</v>
      </c>
      <c r="L12" s="38">
        <v>1509374</v>
      </c>
      <c r="M12" s="36">
        <v>1592398.3</v>
      </c>
      <c r="N12" s="36">
        <v>1696626.2</v>
      </c>
      <c r="O12" s="36">
        <v>1688420.6</v>
      </c>
      <c r="P12" s="36">
        <v>1465702.5</v>
      </c>
      <c r="Q12" s="38">
        <v>1589018</v>
      </c>
      <c r="R12" s="36">
        <v>1677938.1</v>
      </c>
      <c r="S12" s="36">
        <v>1663401.1</v>
      </c>
      <c r="T12" s="36">
        <v>1664254.5</v>
      </c>
      <c r="U12" s="36">
        <v>1732817.3</v>
      </c>
      <c r="V12" s="36">
        <v>1870221.2</v>
      </c>
      <c r="W12" s="36">
        <v>1930088.5</v>
      </c>
      <c r="X12" s="36">
        <v>2004405.1</v>
      </c>
      <c r="Y12" s="36">
        <v>2057244.7</v>
      </c>
      <c r="Z12" s="36">
        <v>2102373.7999999998</v>
      </c>
      <c r="AA12" s="38">
        <v>1980278</v>
      </c>
      <c r="AB12" s="36">
        <v>2188227.2999999998</v>
      </c>
      <c r="AC12" s="36">
        <v>2402236.5</v>
      </c>
      <c r="AD12" s="36">
        <v>2526469.9</v>
      </c>
      <c r="AE12" s="34" t="s">
        <v>97</v>
      </c>
    </row>
    <row r="13" spans="1:31" x14ac:dyDescent="0.25">
      <c r="A13" s="31" t="s">
        <v>53</v>
      </c>
      <c r="B13" s="37">
        <v>40386</v>
      </c>
      <c r="C13" s="35">
        <v>39963.4</v>
      </c>
      <c r="D13" s="35">
        <v>41036.800000000003</v>
      </c>
      <c r="E13" s="35">
        <v>41950.7</v>
      </c>
      <c r="F13" s="35">
        <v>41936.400000000001</v>
      </c>
      <c r="G13" s="35">
        <v>44958.1</v>
      </c>
      <c r="H13" s="35">
        <v>45044.1</v>
      </c>
      <c r="I13" s="35">
        <v>45892.2</v>
      </c>
      <c r="J13" s="35">
        <v>45555.1</v>
      </c>
      <c r="K13" s="35">
        <v>47758.1</v>
      </c>
      <c r="L13" s="35">
        <v>49205.9</v>
      </c>
      <c r="M13" s="37">
        <v>48833</v>
      </c>
      <c r="N13" s="35">
        <v>51750.1</v>
      </c>
      <c r="O13" s="35">
        <v>49218.5</v>
      </c>
      <c r="P13" s="35">
        <v>44656.4</v>
      </c>
      <c r="Q13" s="35">
        <v>47688.800000000003</v>
      </c>
      <c r="R13" s="35">
        <v>49047.3</v>
      </c>
      <c r="S13" s="35">
        <v>48963.5</v>
      </c>
      <c r="T13" s="35">
        <v>49975.7</v>
      </c>
      <c r="U13" s="35">
        <v>50959.1</v>
      </c>
      <c r="V13" s="35">
        <v>52223.7</v>
      </c>
      <c r="W13" s="35">
        <v>52480.4</v>
      </c>
      <c r="X13" s="35">
        <v>55185.7</v>
      </c>
      <c r="Y13" s="35">
        <v>56719.3</v>
      </c>
      <c r="Z13" s="35">
        <v>59514.7</v>
      </c>
      <c r="AA13" s="35">
        <v>55705.8</v>
      </c>
      <c r="AB13" s="35">
        <v>54373.8</v>
      </c>
      <c r="AC13" s="35">
        <v>68536.899999999994</v>
      </c>
      <c r="AD13" s="35">
        <v>67112.5</v>
      </c>
      <c r="AE13" s="33" t="s">
        <v>97</v>
      </c>
    </row>
    <row r="14" spans="1:31" x14ac:dyDescent="0.25">
      <c r="A14" s="31" t="s">
        <v>54</v>
      </c>
      <c r="B14" s="36">
        <v>400936.1</v>
      </c>
      <c r="C14" s="36">
        <v>389788.2</v>
      </c>
      <c r="D14" s="36">
        <v>389660.3</v>
      </c>
      <c r="E14" s="36">
        <v>403478.6</v>
      </c>
      <c r="F14" s="38">
        <v>410120</v>
      </c>
      <c r="G14" s="38">
        <v>431981</v>
      </c>
      <c r="H14" s="38">
        <v>441002</v>
      </c>
      <c r="I14" s="38">
        <v>433029</v>
      </c>
      <c r="J14" s="38">
        <v>438145</v>
      </c>
      <c r="K14" s="38">
        <v>453784</v>
      </c>
      <c r="L14" s="38">
        <v>459778</v>
      </c>
      <c r="M14" s="38">
        <v>493457</v>
      </c>
      <c r="N14" s="38">
        <v>521915</v>
      </c>
      <c r="O14" s="38">
        <v>511556</v>
      </c>
      <c r="P14" s="38">
        <v>432931</v>
      </c>
      <c r="Q14" s="38">
        <v>508373</v>
      </c>
      <c r="R14" s="38">
        <v>553250</v>
      </c>
      <c r="S14" s="38">
        <v>561676</v>
      </c>
      <c r="T14" s="38">
        <v>566798</v>
      </c>
      <c r="U14" s="38">
        <v>600530</v>
      </c>
      <c r="V14" s="38">
        <v>621786</v>
      </c>
      <c r="W14" s="38">
        <v>653112</v>
      </c>
      <c r="X14" s="38">
        <v>672930</v>
      </c>
      <c r="Y14" s="38">
        <v>681620</v>
      </c>
      <c r="Z14" s="38">
        <v>684665</v>
      </c>
      <c r="AA14" s="38">
        <v>642917</v>
      </c>
      <c r="AB14" s="38">
        <v>687379</v>
      </c>
      <c r="AC14" s="38">
        <v>722622</v>
      </c>
      <c r="AD14" s="38">
        <v>775842</v>
      </c>
      <c r="AE14" s="38">
        <v>767531</v>
      </c>
    </row>
    <row r="15" spans="1:31" x14ac:dyDescent="0.25">
      <c r="A15" s="31" t="s">
        <v>55</v>
      </c>
      <c r="B15" s="35">
        <v>76518.2</v>
      </c>
      <c r="C15" s="35">
        <v>82857.899999999994</v>
      </c>
      <c r="D15" s="35">
        <v>86842.6</v>
      </c>
      <c r="E15" s="35">
        <v>91666.2</v>
      </c>
      <c r="F15" s="37">
        <v>97146</v>
      </c>
      <c r="G15" s="37">
        <v>105341</v>
      </c>
      <c r="H15" s="37">
        <v>110960</v>
      </c>
      <c r="I15" s="37">
        <v>113885</v>
      </c>
      <c r="J15" s="37">
        <v>117206</v>
      </c>
      <c r="K15" s="37">
        <v>120560</v>
      </c>
      <c r="L15" s="37">
        <v>125316</v>
      </c>
      <c r="M15" s="37">
        <v>131369</v>
      </c>
      <c r="N15" s="37">
        <v>135843</v>
      </c>
      <c r="O15" s="37">
        <v>137888</v>
      </c>
      <c r="P15" s="37">
        <v>121547</v>
      </c>
      <c r="Q15" s="37">
        <v>119716</v>
      </c>
      <c r="R15" s="37">
        <v>119709</v>
      </c>
      <c r="S15" s="37">
        <v>112007</v>
      </c>
      <c r="T15" s="37">
        <v>111450</v>
      </c>
      <c r="U15" s="37">
        <v>114259</v>
      </c>
      <c r="V15" s="37">
        <v>119732</v>
      </c>
      <c r="W15" s="37">
        <v>122996</v>
      </c>
      <c r="X15" s="37">
        <v>130043</v>
      </c>
      <c r="Y15" s="37">
        <v>130788</v>
      </c>
      <c r="Z15" s="37">
        <v>134106</v>
      </c>
      <c r="AA15" s="37">
        <v>122556</v>
      </c>
      <c r="AB15" s="37">
        <v>139066</v>
      </c>
      <c r="AC15" s="37">
        <v>150826</v>
      </c>
      <c r="AD15" s="37">
        <v>163192</v>
      </c>
      <c r="AE15" s="33" t="s">
        <v>97</v>
      </c>
    </row>
    <row r="16" spans="1:31" x14ac:dyDescent="0.25">
      <c r="A16" s="31" t="s">
        <v>56</v>
      </c>
      <c r="B16" s="36">
        <v>179430.3</v>
      </c>
      <c r="C16" s="36">
        <v>179927.2</v>
      </c>
      <c r="D16" s="36">
        <v>185850.8</v>
      </c>
      <c r="E16" s="36">
        <v>194075.3</v>
      </c>
      <c r="F16" s="36">
        <v>199674.5</v>
      </c>
      <c r="G16" s="36">
        <v>212007.3</v>
      </c>
      <c r="H16" s="36">
        <v>213133.6</v>
      </c>
      <c r="I16" s="36">
        <v>212440.2</v>
      </c>
      <c r="J16" s="36">
        <v>210775.2</v>
      </c>
      <c r="K16" s="36">
        <v>213153.6</v>
      </c>
      <c r="L16" s="36">
        <v>214005.1</v>
      </c>
      <c r="M16" s="38">
        <v>214859</v>
      </c>
      <c r="N16" s="36">
        <v>224404.6</v>
      </c>
      <c r="O16" s="36">
        <v>220252.7</v>
      </c>
      <c r="P16" s="36">
        <v>203682.8</v>
      </c>
      <c r="Q16" s="36">
        <v>205147.3</v>
      </c>
      <c r="R16" s="36">
        <v>212674.5</v>
      </c>
      <c r="S16" s="36">
        <v>213988.4</v>
      </c>
      <c r="T16" s="36">
        <v>217407.1</v>
      </c>
      <c r="U16" s="36">
        <v>219282.3</v>
      </c>
      <c r="V16" s="36">
        <v>227182.7</v>
      </c>
      <c r="W16" s="36">
        <v>226869.6</v>
      </c>
      <c r="X16" s="36">
        <v>229398.39999999999</v>
      </c>
      <c r="Y16" s="38">
        <v>232856</v>
      </c>
      <c r="Z16" s="36">
        <v>241054.8</v>
      </c>
      <c r="AA16" s="36">
        <v>214340.1</v>
      </c>
      <c r="AB16" s="36">
        <v>228132.6</v>
      </c>
      <c r="AC16" s="36">
        <v>253431.6</v>
      </c>
      <c r="AD16" s="36">
        <v>274674.40000000002</v>
      </c>
      <c r="AE16" s="34" t="s">
        <v>97</v>
      </c>
    </row>
    <row r="17" spans="1:31" x14ac:dyDescent="0.25">
      <c r="A17" s="31" t="s">
        <v>57</v>
      </c>
      <c r="B17" s="35">
        <v>172737.2</v>
      </c>
      <c r="C17" s="35">
        <v>195143.8</v>
      </c>
      <c r="D17" s="35">
        <v>204723.3</v>
      </c>
      <c r="E17" s="35">
        <v>210784.6</v>
      </c>
      <c r="F17" s="35">
        <v>211684.1</v>
      </c>
      <c r="G17" s="35">
        <v>219982.9</v>
      </c>
      <c r="H17" s="35">
        <v>225044.5</v>
      </c>
      <c r="I17" s="35">
        <v>228127.8</v>
      </c>
      <c r="J17" s="35">
        <v>225779.8</v>
      </c>
      <c r="K17" s="35">
        <v>231337.8</v>
      </c>
      <c r="L17" s="35">
        <v>232700.6</v>
      </c>
      <c r="M17" s="35">
        <v>242915.1</v>
      </c>
      <c r="N17" s="35">
        <v>258795.9</v>
      </c>
      <c r="O17" s="35">
        <v>254456.4</v>
      </c>
      <c r="P17" s="37">
        <v>216351</v>
      </c>
      <c r="Q17" s="35">
        <v>229150.8</v>
      </c>
      <c r="R17" s="35">
        <v>234216.9</v>
      </c>
      <c r="S17" s="37">
        <v>224658</v>
      </c>
      <c r="T17" s="35">
        <v>223074.9</v>
      </c>
      <c r="U17" s="35">
        <v>226342.7</v>
      </c>
      <c r="V17" s="35">
        <v>237222.39999999999</v>
      </c>
      <c r="W17" s="35">
        <v>249997.8</v>
      </c>
      <c r="X17" s="35">
        <v>258477.6</v>
      </c>
      <c r="Y17" s="35">
        <v>265738.5</v>
      </c>
      <c r="Z17" s="35">
        <v>267061.09999999998</v>
      </c>
      <c r="AA17" s="35">
        <v>241771.9</v>
      </c>
      <c r="AB17" s="35">
        <v>283106.8</v>
      </c>
      <c r="AC17" s="35">
        <v>306024.5</v>
      </c>
      <c r="AD17" s="35">
        <v>327043.20000000001</v>
      </c>
      <c r="AE17" s="33" t="s">
        <v>97</v>
      </c>
    </row>
    <row r="18" spans="1:31" x14ac:dyDescent="0.25">
      <c r="A18" s="31" t="s">
        <v>58</v>
      </c>
      <c r="B18" s="36">
        <v>50661.2</v>
      </c>
      <c r="C18" s="38">
        <v>49706</v>
      </c>
      <c r="D18" s="36">
        <v>49889.4</v>
      </c>
      <c r="E18" s="38">
        <v>52896</v>
      </c>
      <c r="F18" s="38">
        <v>54504</v>
      </c>
      <c r="G18" s="38">
        <v>57479</v>
      </c>
      <c r="H18" s="38">
        <v>60442</v>
      </c>
      <c r="I18" s="38">
        <v>59889</v>
      </c>
      <c r="J18" s="38">
        <v>58978</v>
      </c>
      <c r="K18" s="38">
        <v>61334</v>
      </c>
      <c r="L18" s="38">
        <v>64117</v>
      </c>
      <c r="M18" s="38">
        <v>66057</v>
      </c>
      <c r="N18" s="38">
        <v>70622</v>
      </c>
      <c r="O18" s="38">
        <v>70346</v>
      </c>
      <c r="P18" s="38">
        <v>61992</v>
      </c>
      <c r="Q18" s="38">
        <v>62837</v>
      </c>
      <c r="R18" s="38">
        <v>66266</v>
      </c>
      <c r="S18" s="38">
        <v>66223</v>
      </c>
      <c r="T18" s="38">
        <v>64215</v>
      </c>
      <c r="U18" s="38">
        <v>65571</v>
      </c>
      <c r="V18" s="38">
        <v>70958</v>
      </c>
      <c r="W18" s="38">
        <v>73940</v>
      </c>
      <c r="X18" s="38">
        <v>79216</v>
      </c>
      <c r="Y18" s="38">
        <v>83919</v>
      </c>
      <c r="Z18" s="38">
        <v>86468</v>
      </c>
      <c r="AA18" s="38">
        <v>85598</v>
      </c>
      <c r="AB18" s="38">
        <v>95886</v>
      </c>
      <c r="AC18" s="38">
        <v>102836</v>
      </c>
      <c r="AD18" s="38">
        <v>115740</v>
      </c>
      <c r="AE18" s="34" t="s">
        <v>97</v>
      </c>
    </row>
    <row r="19" spans="1:31" x14ac:dyDescent="0.25">
      <c r="A19" s="31" t="s">
        <v>59</v>
      </c>
      <c r="B19" s="35">
        <v>159363.70000000001</v>
      </c>
      <c r="C19" s="37">
        <v>170768</v>
      </c>
      <c r="D19" s="35">
        <v>207938.8</v>
      </c>
      <c r="E19" s="35">
        <v>214276.4</v>
      </c>
      <c r="F19" s="35">
        <v>220133.9</v>
      </c>
      <c r="G19" s="37">
        <v>242277</v>
      </c>
      <c r="H19" s="35">
        <v>229773.1</v>
      </c>
      <c r="I19" s="35">
        <v>231251.7</v>
      </c>
      <c r="J19" s="35">
        <v>212612.9</v>
      </c>
      <c r="K19" s="35">
        <v>215038.5</v>
      </c>
      <c r="L19" s="35">
        <v>215848.2</v>
      </c>
      <c r="M19" s="35">
        <v>221084.6</v>
      </c>
      <c r="N19" s="35">
        <v>218568.3</v>
      </c>
      <c r="O19" s="35">
        <v>190478.2</v>
      </c>
      <c r="P19" s="35">
        <v>159405.79999999999</v>
      </c>
      <c r="Q19" s="35">
        <v>178357.3</v>
      </c>
      <c r="R19" s="37">
        <v>179753</v>
      </c>
      <c r="S19" s="35">
        <v>197016.8</v>
      </c>
      <c r="T19" s="35">
        <v>200058.9</v>
      </c>
      <c r="U19" s="35">
        <v>217019.8</v>
      </c>
      <c r="V19" s="35">
        <v>247354.8</v>
      </c>
      <c r="W19" s="35">
        <v>222090.8</v>
      </c>
      <c r="X19" s="35">
        <v>214998.8</v>
      </c>
      <c r="Y19" s="35">
        <v>217189.8</v>
      </c>
      <c r="Z19" s="35">
        <v>219344.5</v>
      </c>
      <c r="AA19" s="33" t="s">
        <v>97</v>
      </c>
      <c r="AB19" s="33" t="s">
        <v>97</v>
      </c>
      <c r="AC19" s="33" t="s">
        <v>97</v>
      </c>
      <c r="AD19" s="33" t="s">
        <v>97</v>
      </c>
      <c r="AE19" s="33" t="s">
        <v>97</v>
      </c>
    </row>
    <row r="21" spans="1:31" x14ac:dyDescent="0.25">
      <c r="A21" s="41" t="s">
        <v>104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25"/>
    </row>
    <row r="22" spans="1:31" x14ac:dyDescent="0.25">
      <c r="A22" s="41" t="s">
        <v>92</v>
      </c>
      <c r="B22" s="40" t="s">
        <v>105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25"/>
    </row>
    <row r="23" spans="1:31" x14ac:dyDescent="0.25">
      <c r="A23" s="41" t="s">
        <v>93</v>
      </c>
      <c r="B23" s="41" t="s">
        <v>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5" spans="1:31" x14ac:dyDescent="0.25">
      <c r="A25" s="40" t="s">
        <v>12</v>
      </c>
      <c r="B25" s="39"/>
      <c r="C25" s="41" t="s">
        <v>17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1" x14ac:dyDescent="0.25">
      <c r="A26" s="40" t="s">
        <v>13</v>
      </c>
      <c r="B26" s="39"/>
      <c r="C26" s="41" t="s">
        <v>38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1" x14ac:dyDescent="0.25">
      <c r="A27" s="40" t="s">
        <v>14</v>
      </c>
      <c r="B27" s="39"/>
      <c r="C27" s="41" t="s">
        <v>106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1" x14ac:dyDescent="0.25">
      <c r="A28" s="40" t="s">
        <v>15</v>
      </c>
      <c r="B28" s="39"/>
      <c r="C28" s="41" t="s">
        <v>20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30" spans="1:31" x14ac:dyDescent="0.25">
      <c r="A30" s="43" t="s">
        <v>94</v>
      </c>
      <c r="B30" s="42" t="s">
        <v>61</v>
      </c>
      <c r="C30" s="42" t="s">
        <v>62</v>
      </c>
      <c r="D30" s="42" t="s">
        <v>63</v>
      </c>
      <c r="E30" s="42" t="s">
        <v>64</v>
      </c>
      <c r="F30" s="42" t="s">
        <v>65</v>
      </c>
      <c r="G30" s="42" t="s">
        <v>66</v>
      </c>
      <c r="H30" s="42" t="s">
        <v>67</v>
      </c>
      <c r="I30" s="42" t="s">
        <v>68</v>
      </c>
      <c r="J30" s="42" t="s">
        <v>69</v>
      </c>
      <c r="K30" s="42" t="s">
        <v>70</v>
      </c>
      <c r="L30" s="42" t="s">
        <v>71</v>
      </c>
      <c r="M30" s="42" t="s">
        <v>72</v>
      </c>
      <c r="N30" s="42" t="s">
        <v>73</v>
      </c>
      <c r="O30" s="42" t="s">
        <v>74</v>
      </c>
      <c r="P30" s="42" t="s">
        <v>75</v>
      </c>
      <c r="Q30" s="42" t="s">
        <v>76</v>
      </c>
      <c r="R30" s="42" t="s">
        <v>77</v>
      </c>
      <c r="S30" s="42" t="s">
        <v>78</v>
      </c>
      <c r="T30" s="42" t="s">
        <v>79</v>
      </c>
      <c r="U30" s="42" t="s">
        <v>80</v>
      </c>
      <c r="V30" s="42" t="s">
        <v>81</v>
      </c>
      <c r="W30" s="42" t="s">
        <v>82</v>
      </c>
      <c r="X30" s="42" t="s">
        <v>83</v>
      </c>
      <c r="Y30" s="42" t="s">
        <v>84</v>
      </c>
      <c r="Z30" s="42" t="s">
        <v>85</v>
      </c>
      <c r="AA30" s="42" t="s">
        <v>86</v>
      </c>
      <c r="AB30" s="42" t="s">
        <v>87</v>
      </c>
      <c r="AC30" s="42" t="s">
        <v>88</v>
      </c>
      <c r="AD30" s="42" t="s">
        <v>89</v>
      </c>
    </row>
    <row r="31" spans="1:31" x14ac:dyDescent="0.25">
      <c r="A31" s="44" t="s">
        <v>95</v>
      </c>
      <c r="B31" s="46" t="s">
        <v>96</v>
      </c>
      <c r="C31" s="46" t="s">
        <v>96</v>
      </c>
      <c r="D31" s="46" t="s">
        <v>96</v>
      </c>
      <c r="E31" s="46" t="s">
        <v>96</v>
      </c>
      <c r="F31" s="46" t="s">
        <v>96</v>
      </c>
      <c r="G31" s="46" t="s">
        <v>96</v>
      </c>
      <c r="H31" s="46" t="s">
        <v>96</v>
      </c>
      <c r="I31" s="46" t="s">
        <v>96</v>
      </c>
      <c r="J31" s="46" t="s">
        <v>96</v>
      </c>
      <c r="K31" s="46" t="s">
        <v>96</v>
      </c>
      <c r="L31" s="46" t="s">
        <v>96</v>
      </c>
      <c r="M31" s="46" t="s">
        <v>96</v>
      </c>
      <c r="N31" s="46" t="s">
        <v>96</v>
      </c>
      <c r="O31" s="46" t="s">
        <v>96</v>
      </c>
      <c r="P31" s="46" t="s">
        <v>96</v>
      </c>
      <c r="Q31" s="46" t="s">
        <v>96</v>
      </c>
      <c r="R31" s="46" t="s">
        <v>96</v>
      </c>
      <c r="S31" s="46" t="s">
        <v>96</v>
      </c>
      <c r="T31" s="46" t="s">
        <v>96</v>
      </c>
      <c r="U31" s="46" t="s">
        <v>96</v>
      </c>
      <c r="V31" s="46" t="s">
        <v>96</v>
      </c>
      <c r="W31" s="46" t="s">
        <v>96</v>
      </c>
      <c r="X31" s="46" t="s">
        <v>96</v>
      </c>
      <c r="Y31" s="46" t="s">
        <v>96</v>
      </c>
      <c r="Z31" s="46" t="s">
        <v>96</v>
      </c>
      <c r="AA31" s="46" t="s">
        <v>96</v>
      </c>
      <c r="AB31" s="46" t="s">
        <v>96</v>
      </c>
      <c r="AC31" s="46" t="s">
        <v>96</v>
      </c>
      <c r="AD31" s="46" t="s">
        <v>96</v>
      </c>
    </row>
    <row r="32" spans="1:31" x14ac:dyDescent="0.25">
      <c r="A32" s="45" t="s">
        <v>52</v>
      </c>
      <c r="B32" s="49">
        <v>1362710.7</v>
      </c>
      <c r="C32" s="51">
        <v>1363375</v>
      </c>
      <c r="D32" s="49">
        <v>1420761.4</v>
      </c>
      <c r="E32" s="51">
        <v>1465710</v>
      </c>
      <c r="F32" s="49">
        <v>1504799.1</v>
      </c>
      <c r="G32" s="49">
        <v>1593113.8</v>
      </c>
      <c r="H32" s="51">
        <v>1618655</v>
      </c>
      <c r="I32" s="49">
        <v>1614603.8</v>
      </c>
      <c r="J32" s="49">
        <v>1631797.9</v>
      </c>
      <c r="K32" s="49">
        <v>1685524.7</v>
      </c>
      <c r="L32" s="49">
        <v>1720615.4</v>
      </c>
      <c r="M32" s="49">
        <v>1822346.2</v>
      </c>
      <c r="N32" s="49">
        <v>1900023.5</v>
      </c>
      <c r="O32" s="49">
        <v>1866945.1</v>
      </c>
      <c r="P32" s="49">
        <v>1599054.2</v>
      </c>
      <c r="Q32" s="49">
        <v>1759143.2</v>
      </c>
      <c r="R32" s="49">
        <v>1847478.4</v>
      </c>
      <c r="S32" s="49">
        <v>1802454.7</v>
      </c>
      <c r="T32" s="49">
        <v>1791517.2</v>
      </c>
      <c r="U32" s="49">
        <v>1856538.7</v>
      </c>
      <c r="V32" s="51">
        <v>1935162</v>
      </c>
      <c r="W32" s="49">
        <v>1984269.4</v>
      </c>
      <c r="X32" s="49">
        <v>2065194.7</v>
      </c>
      <c r="Y32" s="49">
        <v>2110947.7999999998</v>
      </c>
      <c r="Z32" s="49">
        <v>2126348.5</v>
      </c>
      <c r="AA32" s="51">
        <v>1980278</v>
      </c>
      <c r="AB32" s="49">
        <v>2182928.9</v>
      </c>
      <c r="AC32" s="49">
        <v>2266765.6</v>
      </c>
      <c r="AD32" s="49">
        <v>2235639.2000000002</v>
      </c>
    </row>
    <row r="33" spans="1:30" x14ac:dyDescent="0.25">
      <c r="A33" s="45" t="s">
        <v>53</v>
      </c>
      <c r="B33" s="48">
        <v>43552.2</v>
      </c>
      <c r="C33" s="48">
        <v>44793.3</v>
      </c>
      <c r="D33" s="48">
        <v>47604.7</v>
      </c>
      <c r="E33" s="48">
        <v>49037.4</v>
      </c>
      <c r="F33" s="48">
        <v>49397.4</v>
      </c>
      <c r="G33" s="50">
        <v>52193</v>
      </c>
      <c r="H33" s="48">
        <v>52563.1</v>
      </c>
      <c r="I33" s="48">
        <v>52783.199999999997</v>
      </c>
      <c r="J33" s="48">
        <v>52677.7</v>
      </c>
      <c r="K33" s="48">
        <v>55359.1</v>
      </c>
      <c r="L33" s="48">
        <v>56824.800000000003</v>
      </c>
      <c r="M33" s="50">
        <v>55506</v>
      </c>
      <c r="N33" s="48">
        <v>59026.5</v>
      </c>
      <c r="O33" s="48">
        <v>57054.2</v>
      </c>
      <c r="P33" s="48">
        <v>52648.3</v>
      </c>
      <c r="Q33" s="48">
        <v>54819.1</v>
      </c>
      <c r="R33" s="50">
        <v>55157</v>
      </c>
      <c r="S33" s="48">
        <v>54239.9</v>
      </c>
      <c r="T33" s="48">
        <v>55346.400000000001</v>
      </c>
      <c r="U33" s="48">
        <v>56237.3</v>
      </c>
      <c r="V33" s="48">
        <v>57033.5</v>
      </c>
      <c r="W33" s="48">
        <v>55896.800000000003</v>
      </c>
      <c r="X33" s="48">
        <v>57305.8</v>
      </c>
      <c r="Y33" s="48">
        <v>58018.7</v>
      </c>
      <c r="Z33" s="48">
        <v>59794.2</v>
      </c>
      <c r="AA33" s="48">
        <v>55705.8</v>
      </c>
      <c r="AB33" s="48">
        <v>52876.7</v>
      </c>
      <c r="AC33" s="48">
        <v>59394.9</v>
      </c>
      <c r="AD33" s="48">
        <v>58453.5</v>
      </c>
    </row>
    <row r="34" spans="1:30" x14ac:dyDescent="0.25">
      <c r="A34" s="45" t="s">
        <v>54</v>
      </c>
      <c r="B34" s="51">
        <v>458207</v>
      </c>
      <c r="C34" s="49">
        <v>445798.7</v>
      </c>
      <c r="D34" s="49">
        <v>463671.7</v>
      </c>
      <c r="E34" s="49">
        <v>469072.2</v>
      </c>
      <c r="F34" s="49">
        <v>474344.2</v>
      </c>
      <c r="G34" s="49">
        <v>507840.1</v>
      </c>
      <c r="H34" s="49">
        <v>515362.3</v>
      </c>
      <c r="I34" s="49">
        <v>500510.9</v>
      </c>
      <c r="J34" s="49">
        <v>506168.6</v>
      </c>
      <c r="K34" s="49">
        <v>525970.4</v>
      </c>
      <c r="L34" s="49">
        <v>534521.19999999995</v>
      </c>
      <c r="M34" s="49">
        <v>580875.5</v>
      </c>
      <c r="N34" s="49">
        <v>607106.5</v>
      </c>
      <c r="O34" s="49">
        <v>594569.6</v>
      </c>
      <c r="P34" s="49">
        <v>476787.3</v>
      </c>
      <c r="Q34" s="49">
        <v>569817.30000000005</v>
      </c>
      <c r="R34" s="49">
        <v>621443.6</v>
      </c>
      <c r="S34" s="49">
        <v>610706.9</v>
      </c>
      <c r="T34" s="49">
        <v>610192.5</v>
      </c>
      <c r="U34" s="49">
        <v>643881.4</v>
      </c>
      <c r="V34" s="51">
        <v>650182</v>
      </c>
      <c r="W34" s="49">
        <v>676220.1</v>
      </c>
      <c r="X34" s="49">
        <v>701165.3</v>
      </c>
      <c r="Y34" s="49">
        <v>708558.8</v>
      </c>
      <c r="Z34" s="49">
        <v>698593.6</v>
      </c>
      <c r="AA34" s="51">
        <v>642917</v>
      </c>
      <c r="AB34" s="49">
        <v>698850.8</v>
      </c>
      <c r="AC34" s="49">
        <v>703158.3</v>
      </c>
      <c r="AD34" s="49">
        <v>709523.2</v>
      </c>
    </row>
    <row r="35" spans="1:30" x14ac:dyDescent="0.25">
      <c r="A35" s="45" t="s">
        <v>55</v>
      </c>
      <c r="B35" s="50">
        <v>114778</v>
      </c>
      <c r="C35" s="50">
        <v>118004</v>
      </c>
      <c r="D35" s="50">
        <v>125342</v>
      </c>
      <c r="E35" s="50">
        <v>132119</v>
      </c>
      <c r="F35" s="50">
        <v>138956</v>
      </c>
      <c r="G35" s="50">
        <v>145815</v>
      </c>
      <c r="H35" s="50">
        <v>150378</v>
      </c>
      <c r="I35" s="50">
        <v>150173</v>
      </c>
      <c r="J35" s="50">
        <v>151791</v>
      </c>
      <c r="K35" s="50">
        <v>151861</v>
      </c>
      <c r="L35" s="50">
        <v>153050</v>
      </c>
      <c r="M35" s="50">
        <v>155859</v>
      </c>
      <c r="N35" s="50">
        <v>156674</v>
      </c>
      <c r="O35" s="50">
        <v>152211</v>
      </c>
      <c r="P35" s="50">
        <v>134809</v>
      </c>
      <c r="Q35" s="50">
        <v>133798</v>
      </c>
      <c r="R35" s="50">
        <v>132203</v>
      </c>
      <c r="S35" s="50">
        <v>124635</v>
      </c>
      <c r="T35" s="50">
        <v>123063</v>
      </c>
      <c r="U35" s="50">
        <v>125736</v>
      </c>
      <c r="V35" s="50">
        <v>132125</v>
      </c>
      <c r="W35" s="50">
        <v>134321</v>
      </c>
      <c r="X35" s="50">
        <v>143456</v>
      </c>
      <c r="Y35" s="50">
        <v>141838</v>
      </c>
      <c r="Z35" s="50">
        <v>142723</v>
      </c>
      <c r="AA35" s="50">
        <v>122556</v>
      </c>
      <c r="AB35" s="50">
        <v>139604</v>
      </c>
      <c r="AC35" s="50">
        <v>148418</v>
      </c>
      <c r="AD35" s="50">
        <v>151499</v>
      </c>
    </row>
    <row r="36" spans="1:30" x14ac:dyDescent="0.25">
      <c r="A36" s="45" t="s">
        <v>56</v>
      </c>
      <c r="B36" s="49">
        <v>165228.79999999999</v>
      </c>
      <c r="C36" s="49">
        <v>167178.6</v>
      </c>
      <c r="D36" s="51">
        <v>175231</v>
      </c>
      <c r="E36" s="49">
        <v>184169.5</v>
      </c>
      <c r="F36" s="49">
        <v>191420.4</v>
      </c>
      <c r="G36" s="49">
        <v>201465.4</v>
      </c>
      <c r="H36" s="49">
        <v>203559.9</v>
      </c>
      <c r="I36" s="49">
        <v>202687.6</v>
      </c>
      <c r="J36" s="49">
        <v>207442.8</v>
      </c>
      <c r="K36" s="49">
        <v>212569.5</v>
      </c>
      <c r="L36" s="49">
        <v>216257.4</v>
      </c>
      <c r="M36" s="51">
        <v>222040</v>
      </c>
      <c r="N36" s="49">
        <v>227083.4</v>
      </c>
      <c r="O36" s="49">
        <v>220207.3</v>
      </c>
      <c r="P36" s="49">
        <v>205671.7</v>
      </c>
      <c r="Q36" s="49">
        <v>210343.2</v>
      </c>
      <c r="R36" s="49">
        <v>218387.9</v>
      </c>
      <c r="S36" s="51">
        <v>216707</v>
      </c>
      <c r="T36" s="49">
        <v>217252.9</v>
      </c>
      <c r="U36" s="49">
        <v>220329.60000000001</v>
      </c>
      <c r="V36" s="49">
        <v>221114.8</v>
      </c>
      <c r="W36" s="49">
        <v>222126.3</v>
      </c>
      <c r="X36" s="49">
        <v>226628.3</v>
      </c>
      <c r="Y36" s="49">
        <v>230848.5</v>
      </c>
      <c r="Z36" s="49">
        <v>235296.7</v>
      </c>
      <c r="AA36" s="49">
        <v>214340.1</v>
      </c>
      <c r="AB36" s="49">
        <v>232844.79999999999</v>
      </c>
      <c r="AC36" s="49">
        <v>229813.3</v>
      </c>
      <c r="AD36" s="49">
        <v>234784.2</v>
      </c>
    </row>
    <row r="37" spans="1:30" x14ac:dyDescent="0.25">
      <c r="A37" s="45" t="s">
        <v>57</v>
      </c>
      <c r="B37" s="48">
        <v>273997.8</v>
      </c>
      <c r="C37" s="48">
        <v>272846.59999999998</v>
      </c>
      <c r="D37" s="48">
        <v>275792.59999999998</v>
      </c>
      <c r="E37" s="48">
        <v>279710.09999999998</v>
      </c>
      <c r="F37" s="48">
        <v>279060.3</v>
      </c>
      <c r="G37" s="48">
        <v>287144.5</v>
      </c>
      <c r="H37" s="50">
        <v>286369</v>
      </c>
      <c r="I37" s="48">
        <v>285207.2</v>
      </c>
      <c r="J37" s="48">
        <v>278242.2</v>
      </c>
      <c r="K37" s="48">
        <v>282508.59999999998</v>
      </c>
      <c r="L37" s="48">
        <v>283208.2</v>
      </c>
      <c r="M37" s="48">
        <v>296944.3</v>
      </c>
      <c r="N37" s="48">
        <v>306458.09999999998</v>
      </c>
      <c r="O37" s="48">
        <v>296265.3</v>
      </c>
      <c r="P37" s="48">
        <v>240253.3</v>
      </c>
      <c r="Q37" s="48">
        <v>263931.09999999998</v>
      </c>
      <c r="R37" s="48">
        <v>269114.40000000002</v>
      </c>
      <c r="S37" s="48">
        <v>258441.8</v>
      </c>
      <c r="T37" s="48">
        <v>255916.79999999999</v>
      </c>
      <c r="U37" s="48">
        <v>255413.4</v>
      </c>
      <c r="V37" s="50">
        <v>261810</v>
      </c>
      <c r="W37" s="48">
        <v>267106.90000000002</v>
      </c>
      <c r="X37" s="48">
        <v>276905.5</v>
      </c>
      <c r="Y37" s="48">
        <v>279750.7</v>
      </c>
      <c r="Z37" s="50">
        <v>280183</v>
      </c>
      <c r="AA37" s="48">
        <v>241771.9</v>
      </c>
      <c r="AB37" s="50">
        <v>279551</v>
      </c>
      <c r="AC37" s="48">
        <v>287501.3</v>
      </c>
      <c r="AD37" s="48">
        <v>284500.90000000002</v>
      </c>
    </row>
    <row r="38" spans="1:30" x14ac:dyDescent="0.25">
      <c r="A38" s="45" t="s">
        <v>58</v>
      </c>
      <c r="B38" s="49">
        <v>52861.9</v>
      </c>
      <c r="C38" s="51">
        <v>53860</v>
      </c>
      <c r="D38" s="49">
        <v>55214.8</v>
      </c>
      <c r="E38" s="51">
        <v>57847</v>
      </c>
      <c r="F38" s="49">
        <v>60451.7</v>
      </c>
      <c r="G38" s="49">
        <v>63872.2</v>
      </c>
      <c r="H38" s="51">
        <v>65549</v>
      </c>
      <c r="I38" s="49">
        <v>65149.9</v>
      </c>
      <c r="J38" s="49">
        <v>64131.7</v>
      </c>
      <c r="K38" s="49">
        <v>66691.399999999994</v>
      </c>
      <c r="L38" s="49">
        <v>69018.399999999994</v>
      </c>
      <c r="M38" s="51">
        <v>70886</v>
      </c>
      <c r="N38" s="49">
        <v>75061.399999999994</v>
      </c>
      <c r="O38" s="49">
        <v>74527.899999999994</v>
      </c>
      <c r="P38" s="51">
        <v>66546</v>
      </c>
      <c r="Q38" s="49">
        <v>69489.399999999994</v>
      </c>
      <c r="R38" s="49">
        <v>73002.8</v>
      </c>
      <c r="S38" s="49">
        <v>72653.5</v>
      </c>
      <c r="T38" s="49">
        <v>72326.600000000006</v>
      </c>
      <c r="U38" s="49">
        <v>73850.5</v>
      </c>
      <c r="V38" s="49">
        <v>74742.5</v>
      </c>
      <c r="W38" s="49">
        <v>76850.2</v>
      </c>
      <c r="X38" s="51">
        <v>82232</v>
      </c>
      <c r="Y38" s="49">
        <v>86219.3</v>
      </c>
      <c r="Z38" s="49">
        <v>87196.4</v>
      </c>
      <c r="AA38" s="51">
        <v>85598</v>
      </c>
      <c r="AB38" s="51">
        <v>95257</v>
      </c>
      <c r="AC38" s="49">
        <v>99925.2</v>
      </c>
      <c r="AD38" s="49">
        <v>99015.7</v>
      </c>
    </row>
    <row r="39" spans="1:30" x14ac:dyDescent="0.25">
      <c r="A39" s="45" t="s">
        <v>59</v>
      </c>
      <c r="B39" s="47" t="s">
        <v>97</v>
      </c>
      <c r="C39" s="47" t="s">
        <v>97</v>
      </c>
      <c r="D39" s="47" t="s">
        <v>97</v>
      </c>
      <c r="E39" s="47" t="s">
        <v>97</v>
      </c>
      <c r="F39" s="47" t="s">
        <v>97</v>
      </c>
      <c r="G39" s="47" t="s">
        <v>97</v>
      </c>
      <c r="H39" s="47" t="s">
        <v>97</v>
      </c>
      <c r="I39" s="47" t="s">
        <v>97</v>
      </c>
      <c r="J39" s="47" t="s">
        <v>97</v>
      </c>
      <c r="K39" s="47" t="s">
        <v>97</v>
      </c>
      <c r="L39" s="47" t="s">
        <v>97</v>
      </c>
      <c r="M39" s="47" t="s">
        <v>97</v>
      </c>
      <c r="N39" s="47" t="s">
        <v>97</v>
      </c>
      <c r="O39" s="47" t="s">
        <v>97</v>
      </c>
      <c r="P39" s="47" t="s">
        <v>97</v>
      </c>
      <c r="Q39" s="47" t="s">
        <v>97</v>
      </c>
      <c r="R39" s="47" t="s">
        <v>97</v>
      </c>
      <c r="S39" s="47" t="s">
        <v>97</v>
      </c>
      <c r="T39" s="47" t="s">
        <v>97</v>
      </c>
      <c r="U39" s="47" t="s">
        <v>97</v>
      </c>
      <c r="V39" s="47" t="s">
        <v>97</v>
      </c>
      <c r="W39" s="47" t="s">
        <v>97</v>
      </c>
      <c r="X39" s="47" t="s">
        <v>97</v>
      </c>
      <c r="Y39" s="47" t="s">
        <v>97</v>
      </c>
      <c r="Z39" s="47" t="s">
        <v>97</v>
      </c>
      <c r="AA39" s="47" t="s">
        <v>97</v>
      </c>
      <c r="AB39" s="47" t="s">
        <v>97</v>
      </c>
      <c r="AC39" s="47" t="s">
        <v>97</v>
      </c>
      <c r="AD39" s="47" t="s">
        <v>97</v>
      </c>
    </row>
    <row r="41" spans="1:30" x14ac:dyDescent="0.25">
      <c r="A41" s="3" t="s">
        <v>98</v>
      </c>
    </row>
    <row r="42" spans="1:30" x14ac:dyDescent="0.25">
      <c r="A42" s="3" t="s">
        <v>92</v>
      </c>
      <c r="B42" s="1" t="s">
        <v>0</v>
      </c>
    </row>
    <row r="43" spans="1:30" x14ac:dyDescent="0.25">
      <c r="A43" s="3" t="s">
        <v>93</v>
      </c>
      <c r="B43" s="3" t="s">
        <v>6</v>
      </c>
    </row>
    <row r="44" spans="1:30" ht="11.45" customHeight="1" x14ac:dyDescent="0.25"/>
    <row r="45" spans="1:30" x14ac:dyDescent="0.25">
      <c r="A45" s="1" t="s">
        <v>12</v>
      </c>
      <c r="C45" s="3" t="s">
        <v>17</v>
      </c>
    </row>
    <row r="46" spans="1:30" x14ac:dyDescent="0.25">
      <c r="A46" s="1" t="s">
        <v>13</v>
      </c>
      <c r="C46" s="3" t="s">
        <v>38</v>
      </c>
    </row>
    <row r="47" spans="1:30" x14ac:dyDescent="0.25">
      <c r="A47" s="1" t="s">
        <v>14</v>
      </c>
      <c r="C47" s="3" t="s">
        <v>101</v>
      </c>
    </row>
    <row r="48" spans="1:30" x14ac:dyDescent="0.25">
      <c r="A48" s="1" t="s">
        <v>15</v>
      </c>
      <c r="C48" s="3" t="s">
        <v>20</v>
      </c>
    </row>
    <row r="49" spans="1:31" ht="11.45" customHeight="1" x14ac:dyDescent="0.25"/>
    <row r="50" spans="1:31" x14ac:dyDescent="0.25">
      <c r="A50" s="5" t="s">
        <v>94</v>
      </c>
      <c r="B50" s="4" t="s">
        <v>61</v>
      </c>
      <c r="C50" s="4" t="s">
        <v>62</v>
      </c>
      <c r="D50" s="4" t="s">
        <v>63</v>
      </c>
      <c r="E50" s="4" t="s">
        <v>64</v>
      </c>
      <c r="F50" s="4" t="s">
        <v>65</v>
      </c>
      <c r="G50" s="4" t="s">
        <v>66</v>
      </c>
      <c r="H50" s="4" t="s">
        <v>67</v>
      </c>
      <c r="I50" s="4" t="s">
        <v>68</v>
      </c>
      <c r="J50" s="4" t="s">
        <v>69</v>
      </c>
      <c r="K50" s="4" t="s">
        <v>70</v>
      </c>
      <c r="L50" s="4" t="s">
        <v>71</v>
      </c>
      <c r="M50" s="4" t="s">
        <v>72</v>
      </c>
      <c r="N50" s="4" t="s">
        <v>73</v>
      </c>
      <c r="O50" s="4" t="s">
        <v>74</v>
      </c>
      <c r="P50" s="4" t="s">
        <v>75</v>
      </c>
      <c r="Q50" s="4" t="s">
        <v>76</v>
      </c>
      <c r="R50" s="4" t="s">
        <v>77</v>
      </c>
      <c r="S50" s="4" t="s">
        <v>78</v>
      </c>
      <c r="T50" s="4" t="s">
        <v>79</v>
      </c>
      <c r="U50" s="4" t="s">
        <v>80</v>
      </c>
      <c r="V50" s="4" t="s">
        <v>81</v>
      </c>
      <c r="W50" s="4" t="s">
        <v>82</v>
      </c>
      <c r="X50" s="4" t="s">
        <v>83</v>
      </c>
      <c r="Y50" s="4" t="s">
        <v>84</v>
      </c>
      <c r="Z50" s="4" t="s">
        <v>85</v>
      </c>
      <c r="AA50" s="4" t="s">
        <v>86</v>
      </c>
      <c r="AB50" s="4" t="s">
        <v>87</v>
      </c>
      <c r="AC50" s="4" t="s">
        <v>88</v>
      </c>
      <c r="AD50" s="4" t="s">
        <v>89</v>
      </c>
      <c r="AE50" s="4" t="s">
        <v>90</v>
      </c>
    </row>
    <row r="51" spans="1:31" x14ac:dyDescent="0.25">
      <c r="A51" s="6" t="s">
        <v>95</v>
      </c>
      <c r="B51" s="8" t="s">
        <v>96</v>
      </c>
      <c r="C51" s="8" t="s">
        <v>96</v>
      </c>
      <c r="D51" s="8" t="s">
        <v>96</v>
      </c>
      <c r="E51" s="8" t="s">
        <v>96</v>
      </c>
      <c r="F51" s="8" t="s">
        <v>96</v>
      </c>
      <c r="G51" s="8" t="s">
        <v>96</v>
      </c>
      <c r="H51" s="8" t="s">
        <v>96</v>
      </c>
      <c r="I51" s="8" t="s">
        <v>96</v>
      </c>
      <c r="J51" s="8" t="s">
        <v>96</v>
      </c>
      <c r="K51" s="8" t="s">
        <v>96</v>
      </c>
      <c r="L51" s="8" t="s">
        <v>96</v>
      </c>
      <c r="M51" s="8" t="s">
        <v>96</v>
      </c>
      <c r="N51" s="8" t="s">
        <v>96</v>
      </c>
      <c r="O51" s="8" t="s">
        <v>96</v>
      </c>
      <c r="P51" s="8" t="s">
        <v>96</v>
      </c>
      <c r="Q51" s="8" t="s">
        <v>96</v>
      </c>
      <c r="R51" s="8" t="s">
        <v>96</v>
      </c>
      <c r="S51" s="8" t="s">
        <v>96</v>
      </c>
      <c r="T51" s="8" t="s">
        <v>96</v>
      </c>
      <c r="U51" s="8" t="s">
        <v>96</v>
      </c>
      <c r="V51" s="8" t="s">
        <v>96</v>
      </c>
      <c r="W51" s="8" t="s">
        <v>96</v>
      </c>
      <c r="X51" s="8" t="s">
        <v>96</v>
      </c>
      <c r="Y51" s="8" t="s">
        <v>96</v>
      </c>
      <c r="Z51" s="8" t="s">
        <v>96</v>
      </c>
      <c r="AA51" s="8" t="s">
        <v>96</v>
      </c>
      <c r="AB51" s="8" t="s">
        <v>96</v>
      </c>
      <c r="AC51" s="8" t="s">
        <v>96</v>
      </c>
      <c r="AD51" s="8" t="s">
        <v>96</v>
      </c>
      <c r="AE51" s="8" t="s">
        <v>96</v>
      </c>
    </row>
    <row r="52" spans="1:31" x14ac:dyDescent="0.25">
      <c r="A52" s="7" t="s">
        <v>52</v>
      </c>
      <c r="B52" s="22">
        <f>(B12/$B12)/(B32/$B32)*100</f>
        <v>100</v>
      </c>
      <c r="C52" s="22">
        <f t="shared" ref="C52:AD58" si="0">(C12/$B12)/(C32/$B32)*100</f>
        <v>102.44562669319457</v>
      </c>
      <c r="D52" s="22">
        <f t="shared" si="0"/>
        <v>101.47935265332775</v>
      </c>
      <c r="E52" s="22">
        <f t="shared" si="0"/>
        <v>102.6073592081402</v>
      </c>
      <c r="F52" s="22">
        <f t="shared" si="0"/>
        <v>102.46798950177424</v>
      </c>
      <c r="G52" s="22">
        <f t="shared" si="0"/>
        <v>103.22637582922469</v>
      </c>
      <c r="H52" s="22">
        <f t="shared" si="0"/>
        <v>104.48925607812842</v>
      </c>
      <c r="I52" s="22">
        <f t="shared" si="0"/>
        <v>105.54616605008466</v>
      </c>
      <c r="J52" s="22">
        <f t="shared" si="0"/>
        <v>104.62298385210862</v>
      </c>
      <c r="K52" s="22">
        <f t="shared" si="0"/>
        <v>104.73196091776222</v>
      </c>
      <c r="L52" s="22">
        <f t="shared" si="0"/>
        <v>105.24584455066406</v>
      </c>
      <c r="M52" s="22">
        <f t="shared" si="0"/>
        <v>104.83654941907905</v>
      </c>
      <c r="N52" s="22">
        <f t="shared" si="0"/>
        <v>107.1319710396357</v>
      </c>
      <c r="O52" s="22">
        <f t="shared" si="0"/>
        <v>108.50281196423921</v>
      </c>
      <c r="P52" s="22">
        <f t="shared" si="0"/>
        <v>109.97008041137633</v>
      </c>
      <c r="Q52" s="22">
        <f t="shared" si="0"/>
        <v>108.3726071294742</v>
      </c>
      <c r="R52" s="22">
        <f t="shared" si="0"/>
        <v>108.96536159483151</v>
      </c>
      <c r="S52" s="22">
        <f t="shared" si="0"/>
        <v>110.71960407229517</v>
      </c>
      <c r="T52" s="22">
        <f t="shared" si="0"/>
        <v>111.45271598618487</v>
      </c>
      <c r="U52" s="22">
        <f t="shared" si="0"/>
        <v>111.98005255421693</v>
      </c>
      <c r="V52" s="22">
        <f t="shared" si="0"/>
        <v>115.94914398020069</v>
      </c>
      <c r="W52" s="22">
        <f t="shared" si="0"/>
        <v>116.69936326763739</v>
      </c>
      <c r="X52" s="22">
        <f t="shared" si="0"/>
        <v>116.44380697722059</v>
      </c>
      <c r="Y52" s="22">
        <f t="shared" si="0"/>
        <v>116.92310945123749</v>
      </c>
      <c r="Z52" s="22">
        <f t="shared" si="0"/>
        <v>118.62258639538436</v>
      </c>
      <c r="AA52" s="22">
        <f t="shared" si="0"/>
        <v>119.97531487880318</v>
      </c>
      <c r="AB52" s="22">
        <f t="shared" si="0"/>
        <v>120.26651868684009</v>
      </c>
      <c r="AC52" s="22">
        <f t="shared" si="0"/>
        <v>127.1455153990576</v>
      </c>
      <c r="AD52" s="22">
        <f t="shared" si="0"/>
        <v>135.58271020848014</v>
      </c>
      <c r="AE52" s="10" t="s">
        <v>97</v>
      </c>
    </row>
    <row r="53" spans="1:31" x14ac:dyDescent="0.25">
      <c r="A53" s="7" t="s">
        <v>53</v>
      </c>
      <c r="B53" s="22">
        <f t="shared" ref="B53:Q58" si="1">(B13/$B13)/(B33/$B33)*100</f>
        <v>100</v>
      </c>
      <c r="C53" s="22">
        <f t="shared" si="1"/>
        <v>96.211863856770961</v>
      </c>
      <c r="D53" s="22">
        <f t="shared" si="1"/>
        <v>92.961454886713923</v>
      </c>
      <c r="E53" s="22">
        <f t="shared" si="1"/>
        <v>92.255237966119424</v>
      </c>
      <c r="F53" s="22">
        <f t="shared" si="1"/>
        <v>91.55167876141789</v>
      </c>
      <c r="G53" s="22">
        <f t="shared" si="1"/>
        <v>92.891279626951018</v>
      </c>
      <c r="H53" s="22">
        <f t="shared" si="1"/>
        <v>92.4136663226043</v>
      </c>
      <c r="I53" s="22">
        <f t="shared" si="1"/>
        <v>93.761040581901227</v>
      </c>
      <c r="J53" s="22">
        <f t="shared" si="1"/>
        <v>93.25872134371069</v>
      </c>
      <c r="K53" s="22">
        <f t="shared" si="1"/>
        <v>93.033053733609961</v>
      </c>
      <c r="L53" s="22">
        <f t="shared" si="1"/>
        <v>93.381000078243545</v>
      </c>
      <c r="M53" s="22">
        <f t="shared" si="1"/>
        <v>94.87520583112773</v>
      </c>
      <c r="N53" s="22">
        <f t="shared" si="1"/>
        <v>94.546056231428352</v>
      </c>
      <c r="O53" s="22">
        <f t="shared" si="1"/>
        <v>93.029355162273092</v>
      </c>
      <c r="P53" s="22">
        <f t="shared" si="1"/>
        <v>91.469986232885319</v>
      </c>
      <c r="Q53" s="22">
        <f t="shared" si="1"/>
        <v>93.813156794835393</v>
      </c>
      <c r="R53" s="22">
        <f t="shared" si="0"/>
        <v>95.894505751786696</v>
      </c>
      <c r="S53" s="22">
        <f t="shared" si="0"/>
        <v>97.349299587557354</v>
      </c>
      <c r="T53" s="22">
        <f t="shared" si="0"/>
        <v>97.375290286362869</v>
      </c>
      <c r="U53" s="22">
        <f t="shared" si="0"/>
        <v>97.718444348519853</v>
      </c>
      <c r="V53" s="22">
        <f t="shared" si="0"/>
        <v>98.745399440135159</v>
      </c>
      <c r="W53" s="22">
        <f t="shared" si="0"/>
        <v>101.2486980883788</v>
      </c>
      <c r="X53" s="22">
        <f t="shared" si="0"/>
        <v>103.85017504883145</v>
      </c>
      <c r="Y53" s="22">
        <f t="shared" si="0"/>
        <v>105.42463978610934</v>
      </c>
      <c r="Z53" s="22">
        <f t="shared" si="0"/>
        <v>107.33576253957602</v>
      </c>
      <c r="AA53" s="22">
        <f t="shared" si="0"/>
        <v>107.83984549101172</v>
      </c>
      <c r="AB53" s="22">
        <f t="shared" si="0"/>
        <v>110.89311910083599</v>
      </c>
      <c r="AC53" s="22">
        <f t="shared" si="0"/>
        <v>124.43844010904843</v>
      </c>
      <c r="AD53" s="22">
        <f t="shared" si="0"/>
        <v>123.8146839883929</v>
      </c>
      <c r="AE53" s="9" t="s">
        <v>97</v>
      </c>
    </row>
    <row r="54" spans="1:31" x14ac:dyDescent="0.25">
      <c r="A54" s="7" t="s">
        <v>54</v>
      </c>
      <c r="B54" s="22">
        <f t="shared" si="1"/>
        <v>100</v>
      </c>
      <c r="C54" s="22">
        <f t="shared" si="0"/>
        <v>99.925527137385046</v>
      </c>
      <c r="D54" s="22">
        <f t="shared" si="0"/>
        <v>96.042206443007132</v>
      </c>
      <c r="E54" s="22">
        <f t="shared" si="0"/>
        <v>98.303135046219239</v>
      </c>
      <c r="F54" s="22">
        <f t="shared" si="0"/>
        <v>98.810685463529694</v>
      </c>
      <c r="G54" s="22">
        <f t="shared" si="0"/>
        <v>97.212970276176307</v>
      </c>
      <c r="H54" s="22">
        <f t="shared" si="0"/>
        <v>97.794509187328941</v>
      </c>
      <c r="I54" s="22">
        <f t="shared" si="0"/>
        <v>98.875797687408465</v>
      </c>
      <c r="J54" s="22">
        <f t="shared" si="0"/>
        <v>98.925719509227747</v>
      </c>
      <c r="K54" s="22">
        <f t="shared" si="0"/>
        <v>98.599436500367688</v>
      </c>
      <c r="L54" s="22">
        <f t="shared" si="0"/>
        <v>98.303687724923165</v>
      </c>
      <c r="M54" s="22">
        <f t="shared" si="0"/>
        <v>97.085151530850339</v>
      </c>
      <c r="N54" s="22">
        <f t="shared" si="0"/>
        <v>98.247487777896453</v>
      </c>
      <c r="O54" s="22">
        <f t="shared" si="0"/>
        <v>98.327962638092515</v>
      </c>
      <c r="P54" s="22">
        <f t="shared" si="0"/>
        <v>103.77209004459115</v>
      </c>
      <c r="Q54" s="22">
        <f t="shared" si="0"/>
        <v>101.96083990397939</v>
      </c>
      <c r="R54" s="22">
        <f t="shared" si="0"/>
        <v>101.74340335841019</v>
      </c>
      <c r="S54" s="22">
        <f t="shared" si="0"/>
        <v>105.10892596576269</v>
      </c>
      <c r="T54" s="22">
        <f t="shared" si="0"/>
        <v>106.15684477258122</v>
      </c>
      <c r="U54" s="22">
        <f t="shared" si="0"/>
        <v>106.58973590865936</v>
      </c>
      <c r="V54" s="22">
        <f t="shared" si="0"/>
        <v>109.29305237919881</v>
      </c>
      <c r="W54" s="22">
        <f t="shared" si="0"/>
        <v>110.37892136601337</v>
      </c>
      <c r="X54" s="22">
        <f t="shared" si="0"/>
        <v>109.68216970467756</v>
      </c>
      <c r="Y54" s="22">
        <f t="shared" si="0"/>
        <v>109.93930490934487</v>
      </c>
      <c r="Z54" s="22">
        <f t="shared" si="0"/>
        <v>112.00568920364438</v>
      </c>
      <c r="AA54" s="22">
        <f t="shared" si="0"/>
        <v>114.28429617587442</v>
      </c>
      <c r="AB54" s="22">
        <f t="shared" si="0"/>
        <v>112.40829261564325</v>
      </c>
      <c r="AC54" s="22">
        <f t="shared" si="0"/>
        <v>117.44773071896147</v>
      </c>
      <c r="AD54" s="22">
        <f t="shared" si="0"/>
        <v>124.96639562128873</v>
      </c>
      <c r="AE54" s="17"/>
    </row>
    <row r="55" spans="1:31" x14ac:dyDescent="0.25">
      <c r="A55" s="7" t="s">
        <v>55</v>
      </c>
      <c r="B55" s="22">
        <f t="shared" si="1"/>
        <v>100</v>
      </c>
      <c r="C55" s="22">
        <f t="shared" si="0"/>
        <v>105.32491101702395</v>
      </c>
      <c r="D55" s="22">
        <f t="shared" si="0"/>
        <v>103.92741016511924</v>
      </c>
      <c r="E55" s="22">
        <f t="shared" si="0"/>
        <v>104.07294830885935</v>
      </c>
      <c r="F55" s="22">
        <f t="shared" si="0"/>
        <v>104.86764782104862</v>
      </c>
      <c r="G55" s="22">
        <f t="shared" si="0"/>
        <v>108.36502669499615</v>
      </c>
      <c r="H55" s="22">
        <f t="shared" si="0"/>
        <v>110.6817586872851</v>
      </c>
      <c r="I55" s="22">
        <f t="shared" si="0"/>
        <v>113.75449770405162</v>
      </c>
      <c r="J55" s="22">
        <f t="shared" si="0"/>
        <v>115.82377889210349</v>
      </c>
      <c r="K55" s="22">
        <f t="shared" si="0"/>
        <v>119.08330835501491</v>
      </c>
      <c r="L55" s="22">
        <f t="shared" si="0"/>
        <v>122.8194357462348</v>
      </c>
      <c r="M55" s="22">
        <f t="shared" si="0"/>
        <v>126.43139105432894</v>
      </c>
      <c r="N55" s="22">
        <f t="shared" si="0"/>
        <v>130.05715224746376</v>
      </c>
      <c r="O55" s="22">
        <f t="shared" si="0"/>
        <v>135.88588303089716</v>
      </c>
      <c r="P55" s="22">
        <f t="shared" si="0"/>
        <v>135.24439164316448</v>
      </c>
      <c r="Q55" s="22">
        <f t="shared" si="0"/>
        <v>134.21358703416365</v>
      </c>
      <c r="R55" s="22">
        <f t="shared" si="0"/>
        <v>135.82490194317316</v>
      </c>
      <c r="S55" s="22">
        <f t="shared" si="0"/>
        <v>134.80284403007104</v>
      </c>
      <c r="T55" s="22">
        <f t="shared" si="0"/>
        <v>135.84588345917072</v>
      </c>
      <c r="U55" s="22">
        <f t="shared" si="0"/>
        <v>136.30904852907179</v>
      </c>
      <c r="V55" s="22">
        <f t="shared" si="0"/>
        <v>135.93119797641677</v>
      </c>
      <c r="W55" s="22">
        <f t="shared" si="0"/>
        <v>137.3538949128606</v>
      </c>
      <c r="X55" s="22">
        <f t="shared" si="0"/>
        <v>135.97597148458007</v>
      </c>
      <c r="Y55" s="22">
        <f t="shared" si="0"/>
        <v>138.31497657065893</v>
      </c>
      <c r="Z55" s="22">
        <f t="shared" si="0"/>
        <v>140.9445056661184</v>
      </c>
      <c r="AA55" s="22">
        <f t="shared" si="0"/>
        <v>150.00091481503745</v>
      </c>
      <c r="AB55" s="22">
        <f t="shared" si="0"/>
        <v>149.42284762376437</v>
      </c>
      <c r="AC55" s="22">
        <f t="shared" si="0"/>
        <v>152.43459673282786</v>
      </c>
      <c r="AD55" s="22">
        <f t="shared" si="0"/>
        <v>161.57828956293832</v>
      </c>
      <c r="AE55" s="9" t="s">
        <v>97</v>
      </c>
    </row>
    <row r="56" spans="1:31" x14ac:dyDescent="0.25">
      <c r="A56" s="7" t="s">
        <v>56</v>
      </c>
      <c r="B56" s="22">
        <f t="shared" si="1"/>
        <v>100</v>
      </c>
      <c r="C56" s="22">
        <f t="shared" si="0"/>
        <v>99.107404593387699</v>
      </c>
      <c r="D56" s="22">
        <f t="shared" si="0"/>
        <v>97.666013452589439</v>
      </c>
      <c r="E56" s="22">
        <f t="shared" si="0"/>
        <v>97.038153207087447</v>
      </c>
      <c r="F56" s="22">
        <f t="shared" si="0"/>
        <v>96.055967718272683</v>
      </c>
      <c r="G56" s="22">
        <f t="shared" si="0"/>
        <v>96.903688956084338</v>
      </c>
      <c r="H56" s="22">
        <f t="shared" si="0"/>
        <v>96.41612148940996</v>
      </c>
      <c r="I56" s="22">
        <f t="shared" si="0"/>
        <v>96.516038238194014</v>
      </c>
      <c r="J56" s="22">
        <f t="shared" si="0"/>
        <v>93.564501868380901</v>
      </c>
      <c r="K56" s="22">
        <f t="shared" si="0"/>
        <v>92.338259972962248</v>
      </c>
      <c r="L56" s="22">
        <f t="shared" si="0"/>
        <v>91.126168744090791</v>
      </c>
      <c r="M56" s="22">
        <f t="shared" si="0"/>
        <v>89.107097371375104</v>
      </c>
      <c r="N56" s="22">
        <f t="shared" si="0"/>
        <v>90.998939808821831</v>
      </c>
      <c r="O56" s="22">
        <f t="shared" si="0"/>
        <v>92.104212676102634</v>
      </c>
      <c r="P56" s="22">
        <f t="shared" si="0"/>
        <v>91.1947388994151</v>
      </c>
      <c r="Q56" s="22">
        <f t="shared" si="0"/>
        <v>89.810537237267951</v>
      </c>
      <c r="R56" s="22">
        <f t="shared" si="0"/>
        <v>89.676120887724935</v>
      </c>
      <c r="S56" s="22">
        <f t="shared" si="0"/>
        <v>90.930013803239888</v>
      </c>
      <c r="T56" s="22">
        <f t="shared" si="0"/>
        <v>92.15058702825695</v>
      </c>
      <c r="U56" s="22">
        <f t="shared" si="0"/>
        <v>91.647515754769771</v>
      </c>
      <c r="V56" s="22">
        <f t="shared" si="0"/>
        <v>94.612258513514007</v>
      </c>
      <c r="W56" s="22">
        <f t="shared" si="0"/>
        <v>94.051621685619963</v>
      </c>
      <c r="X56" s="22">
        <f t="shared" si="0"/>
        <v>93.210794315566076</v>
      </c>
      <c r="Y56" s="22">
        <f t="shared" si="0"/>
        <v>92.886017193395418</v>
      </c>
      <c r="Z56" s="22">
        <f t="shared" si="0"/>
        <v>94.338705572514158</v>
      </c>
      <c r="AA56" s="22">
        <f t="shared" si="0"/>
        <v>92.08522752288772</v>
      </c>
      <c r="AB56" s="22">
        <f t="shared" si="0"/>
        <v>90.22165140208385</v>
      </c>
      <c r="AC56" s="22">
        <f t="shared" si="0"/>
        <v>101.5489814884059</v>
      </c>
      <c r="AD56" s="22">
        <f t="shared" si="0"/>
        <v>107.73065060899614</v>
      </c>
      <c r="AE56" s="10" t="s">
        <v>97</v>
      </c>
    </row>
    <row r="57" spans="1:31" x14ac:dyDescent="0.25">
      <c r="A57" s="7" t="s">
        <v>57</v>
      </c>
      <c r="B57" s="22">
        <f t="shared" si="1"/>
        <v>100</v>
      </c>
      <c r="C57" s="22">
        <f t="shared" si="0"/>
        <v>113.44814825309248</v>
      </c>
      <c r="D57" s="22">
        <f t="shared" si="0"/>
        <v>117.74591923237372</v>
      </c>
      <c r="E57" s="22">
        <f t="shared" si="0"/>
        <v>119.53413128688996</v>
      </c>
      <c r="F57" s="22">
        <f t="shared" si="0"/>
        <v>120.3237564602414</v>
      </c>
      <c r="G57" s="22">
        <f t="shared" si="0"/>
        <v>121.52052049007915</v>
      </c>
      <c r="H57" s="22">
        <f t="shared" si="0"/>
        <v>124.65324844757595</v>
      </c>
      <c r="I57" s="22">
        <f t="shared" si="0"/>
        <v>126.87583909473994</v>
      </c>
      <c r="J57" s="22">
        <f t="shared" si="0"/>
        <v>128.71325868164135</v>
      </c>
      <c r="K57" s="22">
        <f t="shared" si="0"/>
        <v>129.89012310297622</v>
      </c>
      <c r="L57" s="22">
        <f t="shared" si="0"/>
        <v>130.33254611849438</v>
      </c>
      <c r="M57" s="22">
        <f t="shared" si="0"/>
        <v>129.75996481429851</v>
      </c>
      <c r="N57" s="22">
        <f t="shared" si="0"/>
        <v>133.95147099592396</v>
      </c>
      <c r="O57" s="22">
        <f t="shared" si="0"/>
        <v>136.23659822857977</v>
      </c>
      <c r="P57" s="22">
        <f t="shared" si="0"/>
        <v>142.84029730519759</v>
      </c>
      <c r="Q57" s="22">
        <f t="shared" si="0"/>
        <v>137.71841322193902</v>
      </c>
      <c r="R57" s="22">
        <f t="shared" si="0"/>
        <v>138.05193291808416</v>
      </c>
      <c r="S57" s="22">
        <f t="shared" si="0"/>
        <v>137.88605022579151</v>
      </c>
      <c r="T57" s="22">
        <f t="shared" si="0"/>
        <v>138.26527141392373</v>
      </c>
      <c r="U57" s="22">
        <f t="shared" si="0"/>
        <v>140.56720646559245</v>
      </c>
      <c r="V57" s="22">
        <f t="shared" si="0"/>
        <v>143.72445314841133</v>
      </c>
      <c r="W57" s="22">
        <f t="shared" si="0"/>
        <v>148.46096530320594</v>
      </c>
      <c r="X57" s="22">
        <f t="shared" si="0"/>
        <v>148.06504085056704</v>
      </c>
      <c r="Y57" s="22">
        <f t="shared" si="0"/>
        <v>150.67614400398935</v>
      </c>
      <c r="Z57" s="22">
        <f t="shared" si="0"/>
        <v>151.19243188422081</v>
      </c>
      <c r="AA57" s="22">
        <f t="shared" si="0"/>
        <v>158.62118871904835</v>
      </c>
      <c r="AB57" s="22">
        <f t="shared" si="0"/>
        <v>160.63879989857259</v>
      </c>
      <c r="AC57" s="22">
        <f t="shared" si="0"/>
        <v>168.84087121398204</v>
      </c>
      <c r="AD57" s="22">
        <f t="shared" si="0"/>
        <v>182.34030594097055</v>
      </c>
      <c r="AE57" s="9" t="s">
        <v>97</v>
      </c>
    </row>
    <row r="58" spans="1:31" x14ac:dyDescent="0.25">
      <c r="A58" s="7" t="s">
        <v>58</v>
      </c>
      <c r="B58" s="22">
        <f t="shared" si="1"/>
        <v>100</v>
      </c>
      <c r="C58" s="22">
        <f t="shared" si="0"/>
        <v>96.296335939023237</v>
      </c>
      <c r="D58" s="22">
        <f t="shared" si="0"/>
        <v>94.280108505697186</v>
      </c>
      <c r="E58" s="22">
        <f t="shared" si="0"/>
        <v>95.413381365032109</v>
      </c>
      <c r="F58" s="22">
        <f t="shared" si="0"/>
        <v>94.077800166389707</v>
      </c>
      <c r="G58" s="22">
        <f t="shared" si="0"/>
        <v>93.899790832731171</v>
      </c>
      <c r="H58" s="22">
        <f t="shared" si="0"/>
        <v>96.214394731694142</v>
      </c>
      <c r="I58" s="22">
        <f t="shared" si="0"/>
        <v>95.918108129998643</v>
      </c>
      <c r="J58" s="22">
        <f t="shared" si="0"/>
        <v>95.958750654807318</v>
      </c>
      <c r="K58" s="22">
        <f t="shared" si="0"/>
        <v>95.961880671306986</v>
      </c>
      <c r="L58" s="22">
        <f t="shared" si="0"/>
        <v>96.933881354074884</v>
      </c>
      <c r="M58" s="22">
        <f t="shared" si="0"/>
        <v>97.235683641060973</v>
      </c>
      <c r="N58" s="22">
        <f t="shared" si="0"/>
        <v>98.172680333487392</v>
      </c>
      <c r="O58" s="22">
        <f t="shared" si="0"/>
        <v>98.489020834575854</v>
      </c>
      <c r="P58" s="22">
        <f t="shared" si="0"/>
        <v>97.203295334693095</v>
      </c>
      <c r="Q58" s="22">
        <f t="shared" si="0"/>
        <v>94.354838777814535</v>
      </c>
      <c r="R58" s="22">
        <f t="shared" si="0"/>
        <v>94.714950074331995</v>
      </c>
      <c r="S58" s="22">
        <f t="shared" si="0"/>
        <v>95.108560044575512</v>
      </c>
      <c r="T58" s="22">
        <f t="shared" si="0"/>
        <v>92.641533052711196</v>
      </c>
      <c r="U58" s="22">
        <f t="shared" si="0"/>
        <v>92.645784499653672</v>
      </c>
      <c r="V58" s="22">
        <f t="shared" si="0"/>
        <v>99.060620084193005</v>
      </c>
      <c r="W58" s="22">
        <f t="shared" si="0"/>
        <v>100.39260889417791</v>
      </c>
      <c r="X58" s="22">
        <f t="shared" si="0"/>
        <v>100.51696154084075</v>
      </c>
      <c r="Y58" s="22">
        <f t="shared" si="0"/>
        <v>101.56009622316142</v>
      </c>
      <c r="Z58" s="22">
        <f t="shared" si="0"/>
        <v>103.47231246868911</v>
      </c>
      <c r="AA58" s="22">
        <f t="shared" si="0"/>
        <v>104.34395553204425</v>
      </c>
      <c r="AB58" s="22">
        <f t="shared" si="0"/>
        <v>105.03295841928252</v>
      </c>
      <c r="AC58" s="22">
        <f t="shared" si="0"/>
        <v>107.38347294869868</v>
      </c>
      <c r="AD58" s="22">
        <f t="shared" si="0"/>
        <v>121.96822739503736</v>
      </c>
      <c r="AE58" s="10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9"/>
  <sheetViews>
    <sheetView workbookViewId="0">
      <pane xSplit="1" ySplit="11" topLeftCell="B15" activePane="bottomRight" state="frozen"/>
      <selection pane="topRight"/>
      <selection pane="bottomLeft"/>
      <selection pane="bottomRight" activeCell="A21" sqref="A21:XFD39"/>
    </sheetView>
  </sheetViews>
  <sheetFormatPr baseColWidth="10" defaultColWidth="9.140625" defaultRowHeight="11.45" customHeight="1" x14ac:dyDescent="0.25"/>
  <cols>
    <col min="1" max="1" width="29.85546875" customWidth="1"/>
    <col min="2" max="31" width="10" customWidth="1"/>
  </cols>
  <sheetData>
    <row r="1" spans="1:31" x14ac:dyDescent="0.25">
      <c r="A1" s="3" t="s">
        <v>91</v>
      </c>
    </row>
    <row r="2" spans="1:31" x14ac:dyDescent="0.25">
      <c r="A2" s="2" t="s">
        <v>92</v>
      </c>
      <c r="B2" s="1" t="s">
        <v>0</v>
      </c>
    </row>
    <row r="3" spans="1:31" x14ac:dyDescent="0.25">
      <c r="A3" s="2" t="s">
        <v>93</v>
      </c>
      <c r="B3" s="2" t="s">
        <v>6</v>
      </c>
    </row>
    <row r="5" spans="1:31" x14ac:dyDescent="0.25">
      <c r="A5" s="1" t="s">
        <v>12</v>
      </c>
      <c r="C5" s="2" t="s">
        <v>17</v>
      </c>
    </row>
    <row r="6" spans="1:31" x14ac:dyDescent="0.25">
      <c r="A6" s="1" t="s">
        <v>13</v>
      </c>
      <c r="C6" s="2" t="s">
        <v>18</v>
      </c>
    </row>
    <row r="7" spans="1:31" x14ac:dyDescent="0.25">
      <c r="A7" s="1" t="s">
        <v>14</v>
      </c>
      <c r="C7" s="2" t="s">
        <v>24</v>
      </c>
    </row>
    <row r="8" spans="1:31" x14ac:dyDescent="0.25">
      <c r="A8" s="1" t="s">
        <v>15</v>
      </c>
      <c r="C8" s="2" t="s">
        <v>20</v>
      </c>
    </row>
    <row r="10" spans="1:31" x14ac:dyDescent="0.25">
      <c r="A10" s="5" t="s">
        <v>94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65</v>
      </c>
      <c r="G10" s="4" t="s">
        <v>66</v>
      </c>
      <c r="H10" s="4" t="s">
        <v>67</v>
      </c>
      <c r="I10" s="4" t="s">
        <v>68</v>
      </c>
      <c r="J10" s="4" t="s">
        <v>69</v>
      </c>
      <c r="K10" s="4" t="s">
        <v>70</v>
      </c>
      <c r="L10" s="4" t="s">
        <v>71</v>
      </c>
      <c r="M10" s="4" t="s">
        <v>72</v>
      </c>
      <c r="N10" s="4" t="s">
        <v>73</v>
      </c>
      <c r="O10" s="4" t="s">
        <v>74</v>
      </c>
      <c r="P10" s="4" t="s">
        <v>75</v>
      </c>
      <c r="Q10" s="4" t="s">
        <v>76</v>
      </c>
      <c r="R10" s="4" t="s">
        <v>77</v>
      </c>
      <c r="S10" s="4" t="s">
        <v>78</v>
      </c>
      <c r="T10" s="4" t="s">
        <v>79</v>
      </c>
      <c r="U10" s="4" t="s">
        <v>80</v>
      </c>
      <c r="V10" s="4" t="s">
        <v>81</v>
      </c>
      <c r="W10" s="4" t="s">
        <v>82</v>
      </c>
      <c r="X10" s="4" t="s">
        <v>83</v>
      </c>
      <c r="Y10" s="4" t="s">
        <v>84</v>
      </c>
      <c r="Z10" s="4" t="s">
        <v>85</v>
      </c>
      <c r="AA10" s="4" t="s">
        <v>86</v>
      </c>
      <c r="AB10" s="4" t="s">
        <v>87</v>
      </c>
      <c r="AC10" s="4" t="s">
        <v>88</v>
      </c>
      <c r="AD10" s="4" t="s">
        <v>89</v>
      </c>
      <c r="AE10" s="4" t="s">
        <v>90</v>
      </c>
    </row>
    <row r="11" spans="1:31" x14ac:dyDescent="0.25">
      <c r="A11" s="6" t="s">
        <v>95</v>
      </c>
      <c r="B11" s="8" t="s">
        <v>96</v>
      </c>
      <c r="C11" s="8" t="s">
        <v>96</v>
      </c>
      <c r="D11" s="8" t="s">
        <v>96</v>
      </c>
      <c r="E11" s="8" t="s">
        <v>96</v>
      </c>
      <c r="F11" s="8" t="s">
        <v>96</v>
      </c>
      <c r="G11" s="8" t="s">
        <v>96</v>
      </c>
      <c r="H11" s="8" t="s">
        <v>96</v>
      </c>
      <c r="I11" s="8" t="s">
        <v>96</v>
      </c>
      <c r="J11" s="8" t="s">
        <v>96</v>
      </c>
      <c r="K11" s="8" t="s">
        <v>96</v>
      </c>
      <c r="L11" s="8" t="s">
        <v>96</v>
      </c>
      <c r="M11" s="8" t="s">
        <v>96</v>
      </c>
      <c r="N11" s="8" t="s">
        <v>96</v>
      </c>
      <c r="O11" s="8" t="s">
        <v>96</v>
      </c>
      <c r="P11" s="8" t="s">
        <v>96</v>
      </c>
      <c r="Q11" s="8" t="s">
        <v>96</v>
      </c>
      <c r="R11" s="8" t="s">
        <v>96</v>
      </c>
      <c r="S11" s="8" t="s">
        <v>96</v>
      </c>
      <c r="T11" s="8" t="s">
        <v>96</v>
      </c>
      <c r="U11" s="8" t="s">
        <v>96</v>
      </c>
      <c r="V11" s="8" t="s">
        <v>96</v>
      </c>
      <c r="W11" s="8" t="s">
        <v>96</v>
      </c>
      <c r="X11" s="8" t="s">
        <v>96</v>
      </c>
      <c r="Y11" s="8" t="s">
        <v>96</v>
      </c>
      <c r="Z11" s="8" t="s">
        <v>96</v>
      </c>
      <c r="AA11" s="8" t="s">
        <v>96</v>
      </c>
      <c r="AB11" s="8" t="s">
        <v>96</v>
      </c>
      <c r="AC11" s="8" t="s">
        <v>96</v>
      </c>
      <c r="AD11" s="8" t="s">
        <v>96</v>
      </c>
      <c r="AE11" s="8" t="s">
        <v>96</v>
      </c>
    </row>
    <row r="12" spans="1:31" x14ac:dyDescent="0.25">
      <c r="A12" s="7" t="s">
        <v>52</v>
      </c>
      <c r="B12" s="17">
        <v>352133.6</v>
      </c>
      <c r="C12" s="17">
        <v>355396.4</v>
      </c>
      <c r="D12" s="17">
        <v>353260.1</v>
      </c>
      <c r="E12" s="17">
        <v>361742.7</v>
      </c>
      <c r="F12" s="17">
        <v>379964.3</v>
      </c>
      <c r="G12" s="17">
        <v>400625.6</v>
      </c>
      <c r="H12" s="17">
        <v>421848.6</v>
      </c>
      <c r="I12" s="17">
        <v>438206.4</v>
      </c>
      <c r="J12" s="17">
        <v>456597.2</v>
      </c>
      <c r="K12" s="17">
        <v>484533.7</v>
      </c>
      <c r="L12" s="17">
        <v>514550.8</v>
      </c>
      <c r="M12" s="17">
        <v>565409.1</v>
      </c>
      <c r="N12" s="17">
        <v>607416.4</v>
      </c>
      <c r="O12" s="17">
        <v>634467.9</v>
      </c>
      <c r="P12" s="17">
        <v>595854.9</v>
      </c>
      <c r="Q12" s="17">
        <v>565317.19999999995</v>
      </c>
      <c r="R12" s="21">
        <v>565013</v>
      </c>
      <c r="S12" s="17">
        <v>546091.6</v>
      </c>
      <c r="T12" s="17">
        <v>534528.5</v>
      </c>
      <c r="U12" s="17">
        <v>534821.69999999995</v>
      </c>
      <c r="V12" s="17">
        <v>547844.4</v>
      </c>
      <c r="W12" s="17">
        <v>562796.5</v>
      </c>
      <c r="X12" s="17">
        <v>590803.19999999995</v>
      </c>
      <c r="Y12" s="17">
        <v>627889.80000000005</v>
      </c>
      <c r="Z12" s="17">
        <v>666587.5</v>
      </c>
      <c r="AA12" s="17">
        <v>659344.19999999995</v>
      </c>
      <c r="AB12" s="17">
        <v>713602.5</v>
      </c>
      <c r="AC12" s="17">
        <v>780425.6</v>
      </c>
      <c r="AD12" s="17">
        <v>872786.8</v>
      </c>
      <c r="AE12" s="10" t="s">
        <v>97</v>
      </c>
    </row>
    <row r="13" spans="1:31" x14ac:dyDescent="0.25">
      <c r="A13" s="7" t="s">
        <v>53</v>
      </c>
      <c r="B13" s="16">
        <v>10507.1</v>
      </c>
      <c r="C13" s="16">
        <v>10028.9</v>
      </c>
      <c r="D13" s="16">
        <v>10148.299999999999</v>
      </c>
      <c r="E13" s="16">
        <v>10295.200000000001</v>
      </c>
      <c r="F13" s="20">
        <v>11136</v>
      </c>
      <c r="G13" s="20">
        <v>11796</v>
      </c>
      <c r="H13" s="16">
        <v>12029.4</v>
      </c>
      <c r="I13" s="20">
        <v>12027</v>
      </c>
      <c r="J13" s="16">
        <v>12369.8</v>
      </c>
      <c r="K13" s="16">
        <v>13126.9</v>
      </c>
      <c r="L13" s="16">
        <v>13642.3</v>
      </c>
      <c r="M13" s="16">
        <v>15356.4</v>
      </c>
      <c r="N13" s="16">
        <v>16687.5</v>
      </c>
      <c r="O13" s="16">
        <v>18030.400000000001</v>
      </c>
      <c r="P13" s="16">
        <v>17486.900000000001</v>
      </c>
      <c r="Q13" s="20">
        <v>17656</v>
      </c>
      <c r="R13" s="20">
        <v>18886</v>
      </c>
      <c r="S13" s="16">
        <v>18736.8</v>
      </c>
      <c r="T13" s="16">
        <v>18601.099999999999</v>
      </c>
      <c r="U13" s="16">
        <v>18835.3</v>
      </c>
      <c r="V13" s="16">
        <v>19017.900000000001</v>
      </c>
      <c r="W13" s="20">
        <v>19387</v>
      </c>
      <c r="X13" s="16">
        <v>19693.8</v>
      </c>
      <c r="Y13" s="16">
        <v>21064.2</v>
      </c>
      <c r="Z13" s="16">
        <v>22247.599999999999</v>
      </c>
      <c r="AA13" s="16">
        <v>21673.200000000001</v>
      </c>
      <c r="AB13" s="16">
        <v>24533.599999999999</v>
      </c>
      <c r="AC13" s="16">
        <v>27181.200000000001</v>
      </c>
      <c r="AD13" s="16">
        <v>29055.4</v>
      </c>
      <c r="AE13" s="9" t="s">
        <v>97</v>
      </c>
    </row>
    <row r="14" spans="1:31" x14ac:dyDescent="0.25">
      <c r="A14" s="7" t="s">
        <v>54</v>
      </c>
      <c r="B14" s="17">
        <v>121723.4</v>
      </c>
      <c r="C14" s="17">
        <v>112933.8</v>
      </c>
      <c r="D14" s="17">
        <v>105440.3</v>
      </c>
      <c r="E14" s="17">
        <v>100877.1</v>
      </c>
      <c r="F14" s="21">
        <v>100662</v>
      </c>
      <c r="G14" s="21">
        <v>96972</v>
      </c>
      <c r="H14" s="21">
        <v>91986</v>
      </c>
      <c r="I14" s="21">
        <v>87922</v>
      </c>
      <c r="J14" s="21">
        <v>84137</v>
      </c>
      <c r="K14" s="21">
        <v>81661</v>
      </c>
      <c r="L14" s="21">
        <v>78899</v>
      </c>
      <c r="M14" s="21">
        <v>81514</v>
      </c>
      <c r="N14" s="21">
        <v>85545</v>
      </c>
      <c r="O14" s="21">
        <v>88853</v>
      </c>
      <c r="P14" s="21">
        <v>90012</v>
      </c>
      <c r="Q14" s="21">
        <v>95031</v>
      </c>
      <c r="R14" s="21">
        <v>100678</v>
      </c>
      <c r="S14" s="21">
        <v>105181</v>
      </c>
      <c r="T14" s="21">
        <v>108520</v>
      </c>
      <c r="U14" s="21">
        <v>112541</v>
      </c>
      <c r="V14" s="21">
        <v>114780</v>
      </c>
      <c r="W14" s="21">
        <v>121498</v>
      </c>
      <c r="X14" s="21">
        <v>128293</v>
      </c>
      <c r="Y14" s="21">
        <v>137857</v>
      </c>
      <c r="Z14" s="21">
        <v>144346</v>
      </c>
      <c r="AA14" s="21">
        <v>155744</v>
      </c>
      <c r="AB14" s="21">
        <v>163039</v>
      </c>
      <c r="AC14" s="21">
        <v>173919</v>
      </c>
      <c r="AD14" s="21">
        <v>205017</v>
      </c>
      <c r="AE14" s="21">
        <v>210660</v>
      </c>
    </row>
    <row r="15" spans="1:31" x14ac:dyDescent="0.25">
      <c r="A15" s="7" t="s">
        <v>55</v>
      </c>
      <c r="B15" s="16">
        <v>40334.800000000003</v>
      </c>
      <c r="C15" s="20">
        <v>42051</v>
      </c>
      <c r="D15" s="16">
        <v>42598.8</v>
      </c>
      <c r="E15" s="16">
        <v>46339.7</v>
      </c>
      <c r="F15" s="20">
        <v>52407</v>
      </c>
      <c r="G15" s="20">
        <v>59618</v>
      </c>
      <c r="H15" s="20">
        <v>67550</v>
      </c>
      <c r="I15" s="20">
        <v>75008</v>
      </c>
      <c r="J15" s="20">
        <v>81851</v>
      </c>
      <c r="K15" s="20">
        <v>88836</v>
      </c>
      <c r="L15" s="20">
        <v>100903</v>
      </c>
      <c r="M15" s="20">
        <v>111572</v>
      </c>
      <c r="N15" s="20">
        <v>116462</v>
      </c>
      <c r="O15" s="20">
        <v>118569</v>
      </c>
      <c r="P15" s="20">
        <v>110029</v>
      </c>
      <c r="Q15" s="20">
        <v>89685</v>
      </c>
      <c r="R15" s="20">
        <v>75556</v>
      </c>
      <c r="S15" s="20">
        <v>64407</v>
      </c>
      <c r="T15" s="20">
        <v>55533</v>
      </c>
      <c r="U15" s="20">
        <v>55390</v>
      </c>
      <c r="V15" s="20">
        <v>58924</v>
      </c>
      <c r="W15" s="20">
        <v>61744</v>
      </c>
      <c r="X15" s="20">
        <v>64233</v>
      </c>
      <c r="Y15" s="20">
        <v>67144</v>
      </c>
      <c r="Z15" s="20">
        <v>73774</v>
      </c>
      <c r="AA15" s="20">
        <v>63700</v>
      </c>
      <c r="AB15" s="20">
        <v>65544</v>
      </c>
      <c r="AC15" s="20">
        <v>73136</v>
      </c>
      <c r="AD15" s="20">
        <v>80805</v>
      </c>
      <c r="AE15" s="9" t="s">
        <v>97</v>
      </c>
    </row>
    <row r="16" spans="1:31" x14ac:dyDescent="0.25">
      <c r="A16" s="7" t="s">
        <v>56</v>
      </c>
      <c r="B16" s="17">
        <v>57252.800000000003</v>
      </c>
      <c r="C16" s="17">
        <v>55543.1</v>
      </c>
      <c r="D16" s="17">
        <v>54434.8</v>
      </c>
      <c r="E16" s="17">
        <v>55177.8</v>
      </c>
      <c r="F16" s="17">
        <v>58513.8</v>
      </c>
      <c r="G16" s="21">
        <v>63307</v>
      </c>
      <c r="H16" s="17">
        <v>67480.100000000006</v>
      </c>
      <c r="I16" s="17">
        <v>70456.800000000003</v>
      </c>
      <c r="J16" s="17">
        <v>74025.8</v>
      </c>
      <c r="K16" s="17">
        <v>79582.8</v>
      </c>
      <c r="L16" s="17">
        <v>84853.7</v>
      </c>
      <c r="M16" s="17">
        <v>93099.9</v>
      </c>
      <c r="N16" s="17">
        <v>103408.5</v>
      </c>
      <c r="O16" s="17">
        <v>112239.5</v>
      </c>
      <c r="P16" s="21">
        <v>108165</v>
      </c>
      <c r="Q16" s="21">
        <v>107679</v>
      </c>
      <c r="R16" s="17">
        <v>111437.5</v>
      </c>
      <c r="S16" s="17">
        <v>109255.6</v>
      </c>
      <c r="T16" s="17">
        <v>112095.3</v>
      </c>
      <c r="U16" s="17">
        <v>110608.2</v>
      </c>
      <c r="V16" s="17">
        <v>108442.2</v>
      </c>
      <c r="W16" s="17">
        <v>108197.5</v>
      </c>
      <c r="X16" s="21">
        <v>112914</v>
      </c>
      <c r="Y16" s="17">
        <v>116209.9</v>
      </c>
      <c r="Z16" s="17">
        <v>123120.2</v>
      </c>
      <c r="AA16" s="21">
        <v>116007</v>
      </c>
      <c r="AB16" s="17">
        <v>125991.1</v>
      </c>
      <c r="AC16" s="17">
        <v>129447.2</v>
      </c>
      <c r="AD16" s="17">
        <v>143137.1</v>
      </c>
      <c r="AE16" s="10" t="s">
        <v>97</v>
      </c>
    </row>
    <row r="17" spans="1:31" x14ac:dyDescent="0.25">
      <c r="A17" s="7" t="s">
        <v>57</v>
      </c>
      <c r="B17" s="16">
        <v>42516.4</v>
      </c>
      <c r="C17" s="16">
        <v>48490.1</v>
      </c>
      <c r="D17" s="16">
        <v>49491.4</v>
      </c>
      <c r="E17" s="16">
        <v>48901.8</v>
      </c>
      <c r="F17" s="16">
        <v>50024.6</v>
      </c>
      <c r="G17" s="16">
        <v>53815.3</v>
      </c>
      <c r="H17" s="16">
        <v>59583.7</v>
      </c>
      <c r="I17" s="16">
        <v>64146.1</v>
      </c>
      <c r="J17" s="20">
        <v>69102</v>
      </c>
      <c r="K17" s="16">
        <v>74592.3</v>
      </c>
      <c r="L17" s="16">
        <v>79023.399999999994</v>
      </c>
      <c r="M17" s="16">
        <v>82747.899999999994</v>
      </c>
      <c r="N17" s="16">
        <v>86465.4</v>
      </c>
      <c r="O17" s="16">
        <v>88805.8</v>
      </c>
      <c r="P17" s="16">
        <v>84270.399999999994</v>
      </c>
      <c r="Q17" s="16">
        <v>80291.7</v>
      </c>
      <c r="R17" s="16">
        <v>81533.5</v>
      </c>
      <c r="S17" s="16">
        <v>75509.600000000006</v>
      </c>
      <c r="T17" s="16">
        <v>70440.3</v>
      </c>
      <c r="U17" s="16">
        <v>64357.2</v>
      </c>
      <c r="V17" s="16">
        <v>63469.7</v>
      </c>
      <c r="W17" s="16">
        <v>64483.8</v>
      </c>
      <c r="X17" s="16">
        <v>65500.3</v>
      </c>
      <c r="Y17" s="16">
        <v>66588.899999999994</v>
      </c>
      <c r="Z17" s="16">
        <v>69190.8</v>
      </c>
      <c r="AA17" s="16">
        <v>65962.899999999994</v>
      </c>
      <c r="AB17" s="16">
        <v>85329.4</v>
      </c>
      <c r="AC17" s="16">
        <v>101920.2</v>
      </c>
      <c r="AD17" s="16">
        <v>110284.3</v>
      </c>
      <c r="AE17" s="9" t="s">
        <v>97</v>
      </c>
    </row>
    <row r="18" spans="1:31" x14ac:dyDescent="0.25">
      <c r="A18" s="7" t="s">
        <v>58</v>
      </c>
      <c r="B18" s="17">
        <v>16205.6</v>
      </c>
      <c r="C18" s="17">
        <v>16284.8</v>
      </c>
      <c r="D18" s="17">
        <v>16367.3</v>
      </c>
      <c r="E18" s="17">
        <v>17454.599999999999</v>
      </c>
      <c r="F18" s="21">
        <v>19803</v>
      </c>
      <c r="G18" s="21">
        <v>21482</v>
      </c>
      <c r="H18" s="21">
        <v>23523</v>
      </c>
      <c r="I18" s="21">
        <v>24770</v>
      </c>
      <c r="J18" s="21">
        <v>24837</v>
      </c>
      <c r="K18" s="21">
        <v>25118</v>
      </c>
      <c r="L18" s="21">
        <v>26482</v>
      </c>
      <c r="M18" s="21">
        <v>28306</v>
      </c>
      <c r="N18" s="21">
        <v>30813</v>
      </c>
      <c r="O18" s="21">
        <v>33104</v>
      </c>
      <c r="P18" s="21">
        <v>33394</v>
      </c>
      <c r="Q18" s="21">
        <v>29984</v>
      </c>
      <c r="R18" s="21">
        <v>29686</v>
      </c>
      <c r="S18" s="21">
        <v>27183</v>
      </c>
      <c r="T18" s="21">
        <v>25598</v>
      </c>
      <c r="U18" s="21">
        <v>25828</v>
      </c>
      <c r="V18" s="21">
        <v>26128</v>
      </c>
      <c r="W18" s="21">
        <v>28180</v>
      </c>
      <c r="X18" s="21">
        <v>29966</v>
      </c>
      <c r="Y18" s="21">
        <v>32629</v>
      </c>
      <c r="Z18" s="21">
        <v>36247</v>
      </c>
      <c r="AA18" s="21">
        <v>38666</v>
      </c>
      <c r="AB18" s="21">
        <v>41332</v>
      </c>
      <c r="AC18" s="21">
        <v>43981</v>
      </c>
      <c r="AD18" s="21">
        <v>48511</v>
      </c>
      <c r="AE18" s="10" t="s">
        <v>97</v>
      </c>
    </row>
    <row r="19" spans="1:31" x14ac:dyDescent="0.25">
      <c r="A19" s="7" t="s">
        <v>59</v>
      </c>
      <c r="B19" s="16">
        <v>49108.9</v>
      </c>
      <c r="C19" s="16">
        <v>53629.9</v>
      </c>
      <c r="D19" s="16">
        <v>62719.9</v>
      </c>
      <c r="E19" s="16">
        <v>72697.8</v>
      </c>
      <c r="F19" s="16">
        <v>84001.3</v>
      </c>
      <c r="G19" s="16">
        <v>98242.8</v>
      </c>
      <c r="H19" s="16">
        <v>101104.7</v>
      </c>
      <c r="I19" s="16">
        <v>108603.3</v>
      </c>
      <c r="J19" s="16">
        <v>103177.8</v>
      </c>
      <c r="K19" s="16">
        <v>107480.9</v>
      </c>
      <c r="L19" s="16">
        <v>117490.5</v>
      </c>
      <c r="M19" s="20">
        <v>125538</v>
      </c>
      <c r="N19" s="16">
        <v>134677.20000000001</v>
      </c>
      <c r="O19" s="16">
        <v>118477.2</v>
      </c>
      <c r="P19" s="20">
        <v>91051</v>
      </c>
      <c r="Q19" s="16">
        <v>96190.399999999994</v>
      </c>
      <c r="R19" s="16">
        <v>99042.5</v>
      </c>
      <c r="S19" s="16">
        <v>109212.3</v>
      </c>
      <c r="T19" s="16">
        <v>112167.1</v>
      </c>
      <c r="U19" s="16">
        <v>126316.2</v>
      </c>
      <c r="V19" s="16">
        <v>151330.9</v>
      </c>
      <c r="W19" s="16">
        <v>137955.79999999999</v>
      </c>
      <c r="X19" s="20">
        <v>136374</v>
      </c>
      <c r="Y19" s="16">
        <v>139253.5</v>
      </c>
      <c r="Z19" s="16">
        <v>147894.1</v>
      </c>
      <c r="AA19" s="9" t="s">
        <v>97</v>
      </c>
      <c r="AB19" s="9" t="s">
        <v>97</v>
      </c>
      <c r="AC19" s="9" t="s">
        <v>97</v>
      </c>
      <c r="AD19" s="9" t="s">
        <v>97</v>
      </c>
      <c r="AE19" s="9" t="s">
        <v>97</v>
      </c>
    </row>
    <row r="21" spans="1:31" x14ac:dyDescent="0.25">
      <c r="A21" s="3" t="s">
        <v>98</v>
      </c>
    </row>
    <row r="22" spans="1:31" x14ac:dyDescent="0.25">
      <c r="A22" s="3" t="s">
        <v>92</v>
      </c>
      <c r="B22" s="1" t="s">
        <v>0</v>
      </c>
    </row>
    <row r="23" spans="1:31" x14ac:dyDescent="0.25">
      <c r="A23" s="3" t="s">
        <v>93</v>
      </c>
      <c r="B23" s="3" t="s">
        <v>6</v>
      </c>
    </row>
    <row r="25" spans="1:31" x14ac:dyDescent="0.25">
      <c r="A25" s="1" t="s">
        <v>12</v>
      </c>
      <c r="C25" s="3" t="s">
        <v>17</v>
      </c>
    </row>
    <row r="26" spans="1:31" x14ac:dyDescent="0.25">
      <c r="A26" s="1" t="s">
        <v>13</v>
      </c>
      <c r="C26" s="3" t="s">
        <v>38</v>
      </c>
    </row>
    <row r="27" spans="1:31" x14ac:dyDescent="0.25">
      <c r="A27" s="1" t="s">
        <v>14</v>
      </c>
      <c r="C27" s="3" t="s">
        <v>24</v>
      </c>
    </row>
    <row r="28" spans="1:31" x14ac:dyDescent="0.25">
      <c r="A28" s="1" t="s">
        <v>15</v>
      </c>
      <c r="C28" s="3" t="s">
        <v>20</v>
      </c>
    </row>
    <row r="30" spans="1:31" x14ac:dyDescent="0.25">
      <c r="A30" s="5" t="s">
        <v>94</v>
      </c>
      <c r="B30" s="4" t="s">
        <v>61</v>
      </c>
      <c r="C30" s="4" t="s">
        <v>62</v>
      </c>
      <c r="D30" s="4" t="s">
        <v>63</v>
      </c>
      <c r="E30" s="4" t="s">
        <v>64</v>
      </c>
      <c r="F30" s="4" t="s">
        <v>65</v>
      </c>
      <c r="G30" s="4" t="s">
        <v>66</v>
      </c>
      <c r="H30" s="4" t="s">
        <v>67</v>
      </c>
      <c r="I30" s="4" t="s">
        <v>68</v>
      </c>
      <c r="J30" s="4" t="s">
        <v>69</v>
      </c>
      <c r="K30" s="4" t="s">
        <v>70</v>
      </c>
      <c r="L30" s="4" t="s">
        <v>71</v>
      </c>
      <c r="M30" s="4" t="s">
        <v>72</v>
      </c>
      <c r="N30" s="4" t="s">
        <v>73</v>
      </c>
      <c r="O30" s="4" t="s">
        <v>74</v>
      </c>
      <c r="P30" s="4" t="s">
        <v>75</v>
      </c>
      <c r="Q30" s="4" t="s">
        <v>76</v>
      </c>
      <c r="R30" s="4" t="s">
        <v>77</v>
      </c>
      <c r="S30" s="4" t="s">
        <v>78</v>
      </c>
      <c r="T30" s="4" t="s">
        <v>79</v>
      </c>
      <c r="U30" s="4" t="s">
        <v>80</v>
      </c>
      <c r="V30" s="4" t="s">
        <v>81</v>
      </c>
      <c r="W30" s="4" t="s">
        <v>82</v>
      </c>
      <c r="X30" s="4" t="s">
        <v>83</v>
      </c>
      <c r="Y30" s="4" t="s">
        <v>84</v>
      </c>
      <c r="Z30" s="4" t="s">
        <v>85</v>
      </c>
      <c r="AA30" s="4" t="s">
        <v>86</v>
      </c>
      <c r="AB30" s="4" t="s">
        <v>87</v>
      </c>
      <c r="AC30" s="4" t="s">
        <v>88</v>
      </c>
      <c r="AD30" s="4" t="s">
        <v>89</v>
      </c>
      <c r="AE30" s="4" t="s">
        <v>90</v>
      </c>
    </row>
    <row r="31" spans="1:31" x14ac:dyDescent="0.25">
      <c r="A31" s="6" t="s">
        <v>95</v>
      </c>
      <c r="B31" s="8" t="s">
        <v>96</v>
      </c>
      <c r="C31" s="8" t="s">
        <v>96</v>
      </c>
      <c r="D31" s="8" t="s">
        <v>96</v>
      </c>
      <c r="E31" s="8" t="s">
        <v>96</v>
      </c>
      <c r="F31" s="8" t="s">
        <v>96</v>
      </c>
      <c r="G31" s="8" t="s">
        <v>96</v>
      </c>
      <c r="H31" s="8" t="s">
        <v>96</v>
      </c>
      <c r="I31" s="8" t="s">
        <v>96</v>
      </c>
      <c r="J31" s="8" t="s">
        <v>96</v>
      </c>
      <c r="K31" s="8" t="s">
        <v>96</v>
      </c>
      <c r="L31" s="8" t="s">
        <v>96</v>
      </c>
      <c r="M31" s="8" t="s">
        <v>96</v>
      </c>
      <c r="N31" s="8" t="s">
        <v>96</v>
      </c>
      <c r="O31" s="8" t="s">
        <v>96</v>
      </c>
      <c r="P31" s="8" t="s">
        <v>96</v>
      </c>
      <c r="Q31" s="8" t="s">
        <v>96</v>
      </c>
      <c r="R31" s="8" t="s">
        <v>96</v>
      </c>
      <c r="S31" s="8" t="s">
        <v>96</v>
      </c>
      <c r="T31" s="8" t="s">
        <v>96</v>
      </c>
      <c r="U31" s="8" t="s">
        <v>96</v>
      </c>
      <c r="V31" s="8" t="s">
        <v>96</v>
      </c>
      <c r="W31" s="8" t="s">
        <v>96</v>
      </c>
      <c r="X31" s="8" t="s">
        <v>96</v>
      </c>
      <c r="Y31" s="8" t="s">
        <v>96</v>
      </c>
      <c r="Z31" s="8" t="s">
        <v>96</v>
      </c>
      <c r="AA31" s="8" t="s">
        <v>96</v>
      </c>
      <c r="AB31" s="8" t="s">
        <v>96</v>
      </c>
      <c r="AC31" s="8" t="s">
        <v>96</v>
      </c>
      <c r="AD31" s="8" t="s">
        <v>96</v>
      </c>
      <c r="AE31" s="8" t="s">
        <v>96</v>
      </c>
    </row>
    <row r="32" spans="1:31" x14ac:dyDescent="0.25">
      <c r="A32" s="7" t="s">
        <v>52</v>
      </c>
      <c r="B32" s="17">
        <v>704438.4</v>
      </c>
      <c r="C32" s="17">
        <v>692257.5</v>
      </c>
      <c r="D32" s="17">
        <v>687249.6</v>
      </c>
      <c r="E32" s="17">
        <v>692542.8</v>
      </c>
      <c r="F32" s="17">
        <v>707515.6</v>
      </c>
      <c r="G32" s="17">
        <v>721430.4</v>
      </c>
      <c r="H32" s="21">
        <v>729815</v>
      </c>
      <c r="I32" s="17">
        <v>728681.7</v>
      </c>
      <c r="J32" s="17">
        <v>735989.5</v>
      </c>
      <c r="K32" s="17">
        <v>748935.1</v>
      </c>
      <c r="L32" s="17">
        <v>759003.3</v>
      </c>
      <c r="M32" s="17">
        <v>792455.5</v>
      </c>
      <c r="N32" s="17">
        <v>809746.9</v>
      </c>
      <c r="O32" s="17">
        <v>800303.2</v>
      </c>
      <c r="P32" s="17">
        <v>752798.7</v>
      </c>
      <c r="Q32" s="17">
        <v>708271.9</v>
      </c>
      <c r="R32" s="17">
        <v>693458.1</v>
      </c>
      <c r="S32" s="17">
        <v>656996.80000000005</v>
      </c>
      <c r="T32" s="17">
        <v>637862.9</v>
      </c>
      <c r="U32" s="17">
        <v>633930.69999999995</v>
      </c>
      <c r="V32" s="17">
        <v>643968.30000000005</v>
      </c>
      <c r="W32" s="17">
        <v>649710.80000000005</v>
      </c>
      <c r="X32" s="17">
        <v>664151.80000000005</v>
      </c>
      <c r="Y32" s="17">
        <v>681614.5</v>
      </c>
      <c r="Z32" s="17">
        <v>691025.1</v>
      </c>
      <c r="AA32" s="17">
        <v>659344.19999999995</v>
      </c>
      <c r="AB32" s="17">
        <v>684277.9</v>
      </c>
      <c r="AC32" s="17">
        <v>686402.7</v>
      </c>
      <c r="AD32" s="17">
        <v>696895.6</v>
      </c>
      <c r="AE32" s="10" t="s">
        <v>97</v>
      </c>
    </row>
    <row r="33" spans="1:31" x14ac:dyDescent="0.25">
      <c r="A33" s="7" t="s">
        <v>53</v>
      </c>
      <c r="B33" s="16">
        <v>14724.2</v>
      </c>
      <c r="C33" s="16">
        <v>14403.1</v>
      </c>
      <c r="D33" s="20">
        <v>15033</v>
      </c>
      <c r="E33" s="16">
        <v>14823.7</v>
      </c>
      <c r="F33" s="20">
        <v>15527</v>
      </c>
      <c r="G33" s="16">
        <v>16575.3</v>
      </c>
      <c r="H33" s="16">
        <v>16678.7</v>
      </c>
      <c r="I33" s="16">
        <v>16615.2</v>
      </c>
      <c r="J33" s="16">
        <v>16879.2</v>
      </c>
      <c r="K33" s="16">
        <v>18036.900000000001</v>
      </c>
      <c r="L33" s="16">
        <v>18873.5</v>
      </c>
      <c r="M33" s="16">
        <v>20691.3</v>
      </c>
      <c r="N33" s="16">
        <v>21047.200000000001</v>
      </c>
      <c r="O33" s="20">
        <v>21269</v>
      </c>
      <c r="P33" s="16">
        <v>20882.5</v>
      </c>
      <c r="Q33" s="16">
        <v>20830.2</v>
      </c>
      <c r="R33" s="20">
        <v>21855</v>
      </c>
      <c r="S33" s="16">
        <v>21714.400000000001</v>
      </c>
      <c r="T33" s="16">
        <v>21385.599999999999</v>
      </c>
      <c r="U33" s="16">
        <v>21548.3</v>
      </c>
      <c r="V33" s="16">
        <v>21785.200000000001</v>
      </c>
      <c r="W33" s="16">
        <v>21800.3</v>
      </c>
      <c r="X33" s="16">
        <v>21646.400000000001</v>
      </c>
      <c r="Y33" s="20">
        <v>22485</v>
      </c>
      <c r="Z33" s="16">
        <v>23070.1</v>
      </c>
      <c r="AA33" s="16">
        <v>21673.200000000001</v>
      </c>
      <c r="AB33" s="16">
        <v>23705.3</v>
      </c>
      <c r="AC33" s="16">
        <v>23684.799999999999</v>
      </c>
      <c r="AD33" s="20">
        <v>23601</v>
      </c>
      <c r="AE33" s="9" t="s">
        <v>97</v>
      </c>
    </row>
    <row r="34" spans="1:31" x14ac:dyDescent="0.25">
      <c r="A34" s="7" t="s">
        <v>54</v>
      </c>
      <c r="B34" s="17">
        <v>220455.6</v>
      </c>
      <c r="C34" s="17">
        <v>208120.7</v>
      </c>
      <c r="D34" s="21">
        <v>203791</v>
      </c>
      <c r="E34" s="17">
        <v>197078.5</v>
      </c>
      <c r="F34" s="17">
        <v>195583.3</v>
      </c>
      <c r="G34" s="17">
        <v>191004.4</v>
      </c>
      <c r="H34" s="17">
        <v>178949.9</v>
      </c>
      <c r="I34" s="17">
        <v>170274.9</v>
      </c>
      <c r="J34" s="17">
        <v>162627.9</v>
      </c>
      <c r="K34" s="17">
        <v>157503.9</v>
      </c>
      <c r="L34" s="17">
        <v>150760.20000000001</v>
      </c>
      <c r="M34" s="17">
        <v>150479.9</v>
      </c>
      <c r="N34" s="17">
        <v>149109.29999999999</v>
      </c>
      <c r="O34" s="21">
        <v>147474</v>
      </c>
      <c r="P34" s="17">
        <v>144405.79999999999</v>
      </c>
      <c r="Q34" s="17">
        <v>149903.6</v>
      </c>
      <c r="R34" s="17">
        <v>155074.29999999999</v>
      </c>
      <c r="S34" s="17">
        <v>153828.4</v>
      </c>
      <c r="T34" s="17">
        <v>152535.70000000001</v>
      </c>
      <c r="U34" s="17">
        <v>154716.1</v>
      </c>
      <c r="V34" s="17">
        <v>150900.4</v>
      </c>
      <c r="W34" s="17">
        <v>153423.4</v>
      </c>
      <c r="X34" s="17">
        <v>155354.6</v>
      </c>
      <c r="Y34" s="17">
        <v>158734.29999999999</v>
      </c>
      <c r="Z34" s="17">
        <v>153283.20000000001</v>
      </c>
      <c r="AA34" s="21">
        <v>155744</v>
      </c>
      <c r="AB34" s="17">
        <v>150199.5</v>
      </c>
      <c r="AC34" s="17">
        <v>133176.70000000001</v>
      </c>
      <c r="AD34" s="17">
        <v>132709.5</v>
      </c>
      <c r="AE34" s="17">
        <v>127632.2</v>
      </c>
    </row>
    <row r="35" spans="1:31" x14ac:dyDescent="0.25">
      <c r="A35" s="7" t="s">
        <v>55</v>
      </c>
      <c r="B35" s="20">
        <v>78074</v>
      </c>
      <c r="C35" s="20">
        <v>77505</v>
      </c>
      <c r="D35" s="20">
        <v>78642</v>
      </c>
      <c r="E35" s="20">
        <v>82264</v>
      </c>
      <c r="F35" s="20">
        <v>87290</v>
      </c>
      <c r="G35" s="20">
        <v>91917</v>
      </c>
      <c r="H35" s="20">
        <v>98431</v>
      </c>
      <c r="I35" s="20">
        <v>102130</v>
      </c>
      <c r="J35" s="20">
        <v>104778</v>
      </c>
      <c r="K35" s="20">
        <v>106231</v>
      </c>
      <c r="L35" s="20">
        <v>110787</v>
      </c>
      <c r="M35" s="20">
        <v>114685</v>
      </c>
      <c r="N35" s="20">
        <v>116051</v>
      </c>
      <c r="O35" s="20">
        <v>114043</v>
      </c>
      <c r="P35" s="20">
        <v>104294</v>
      </c>
      <c r="Q35" s="20">
        <v>88359</v>
      </c>
      <c r="R35" s="20">
        <v>76662</v>
      </c>
      <c r="S35" s="20">
        <v>69224</v>
      </c>
      <c r="T35" s="20">
        <v>62252</v>
      </c>
      <c r="U35" s="20">
        <v>62040</v>
      </c>
      <c r="V35" s="20">
        <v>65739</v>
      </c>
      <c r="W35" s="20">
        <v>68062</v>
      </c>
      <c r="X35" s="20">
        <v>69238</v>
      </c>
      <c r="Y35" s="20">
        <v>71346</v>
      </c>
      <c r="Z35" s="20">
        <v>74683</v>
      </c>
      <c r="AA35" s="20">
        <v>63700</v>
      </c>
      <c r="AB35" s="20">
        <v>63050</v>
      </c>
      <c r="AC35" s="20">
        <v>68835</v>
      </c>
      <c r="AD35" s="20">
        <v>70308</v>
      </c>
      <c r="AE35" s="9" t="s">
        <v>97</v>
      </c>
    </row>
    <row r="36" spans="1:31" x14ac:dyDescent="0.25">
      <c r="A36" s="7" t="s">
        <v>56</v>
      </c>
      <c r="B36" s="17">
        <v>120090.7</v>
      </c>
      <c r="C36" s="17">
        <v>114963.5</v>
      </c>
      <c r="D36" s="17">
        <v>111281.9</v>
      </c>
      <c r="E36" s="17">
        <v>111070.8</v>
      </c>
      <c r="F36" s="17">
        <v>115233.2</v>
      </c>
      <c r="G36" s="17">
        <v>122059.3</v>
      </c>
      <c r="H36" s="17">
        <v>127260.6</v>
      </c>
      <c r="I36" s="17">
        <v>126671.6</v>
      </c>
      <c r="J36" s="17">
        <v>126837.4</v>
      </c>
      <c r="K36" s="17">
        <v>129530.4</v>
      </c>
      <c r="L36" s="17">
        <v>132920.9</v>
      </c>
      <c r="M36" s="17">
        <v>137999.79999999999</v>
      </c>
      <c r="N36" s="17">
        <v>144994.4</v>
      </c>
      <c r="O36" s="17">
        <v>144785.79999999999</v>
      </c>
      <c r="P36" s="17">
        <v>136201.4</v>
      </c>
      <c r="Q36" s="17">
        <v>132237.70000000001</v>
      </c>
      <c r="R36" s="17">
        <v>130677.9</v>
      </c>
      <c r="S36" s="17">
        <v>124058.7</v>
      </c>
      <c r="T36" s="21">
        <v>125152</v>
      </c>
      <c r="U36" s="17">
        <v>122216.8</v>
      </c>
      <c r="V36" s="17">
        <v>121684.6</v>
      </c>
      <c r="W36" s="17">
        <v>119754.8</v>
      </c>
      <c r="X36" s="17">
        <v>122391.7</v>
      </c>
      <c r="Y36" s="17">
        <v>122583.6</v>
      </c>
      <c r="Z36" s="17">
        <v>126099.3</v>
      </c>
      <c r="AA36" s="21">
        <v>116007</v>
      </c>
      <c r="AB36" s="17">
        <v>122587.4</v>
      </c>
      <c r="AC36" s="17">
        <v>118786.3</v>
      </c>
      <c r="AD36" s="17">
        <v>121083.3</v>
      </c>
      <c r="AE36" s="10" t="s">
        <v>97</v>
      </c>
    </row>
    <row r="37" spans="1:31" x14ac:dyDescent="0.25">
      <c r="A37" s="7" t="s">
        <v>57</v>
      </c>
      <c r="B37" s="16">
        <v>89382.9</v>
      </c>
      <c r="C37" s="16">
        <v>91236.2</v>
      </c>
      <c r="D37" s="20">
        <v>89020</v>
      </c>
      <c r="E37" s="16">
        <v>88049.3</v>
      </c>
      <c r="F37" s="16">
        <v>88537.9</v>
      </c>
      <c r="G37" s="16">
        <v>91774.3</v>
      </c>
      <c r="H37" s="20">
        <v>96572</v>
      </c>
      <c r="I37" s="16">
        <v>99307.9</v>
      </c>
      <c r="J37" s="16">
        <v>102129.4</v>
      </c>
      <c r="K37" s="16">
        <v>104730.2</v>
      </c>
      <c r="L37" s="20">
        <v>106546</v>
      </c>
      <c r="M37" s="20">
        <v>108495</v>
      </c>
      <c r="N37" s="16">
        <v>108265.60000000001</v>
      </c>
      <c r="O37" s="16">
        <v>105236.1</v>
      </c>
      <c r="P37" s="16">
        <v>96168.6</v>
      </c>
      <c r="Q37" s="16">
        <v>90595.4</v>
      </c>
      <c r="R37" s="16">
        <v>87154.4</v>
      </c>
      <c r="S37" s="16">
        <v>79706.7</v>
      </c>
      <c r="T37" s="16">
        <v>74015.399999999994</v>
      </c>
      <c r="U37" s="16">
        <v>67921.600000000006</v>
      </c>
      <c r="V37" s="16">
        <v>66504.5</v>
      </c>
      <c r="W37" s="16">
        <v>66849.600000000006</v>
      </c>
      <c r="X37" s="16">
        <v>67458.3</v>
      </c>
      <c r="Y37" s="16">
        <v>68209.399999999994</v>
      </c>
      <c r="Z37" s="16">
        <v>70241.399999999994</v>
      </c>
      <c r="AA37" s="16">
        <v>65962.899999999994</v>
      </c>
      <c r="AB37" s="16">
        <v>80379.600000000006</v>
      </c>
      <c r="AC37" s="16">
        <v>93584.7</v>
      </c>
      <c r="AD37" s="16">
        <v>99822.1</v>
      </c>
      <c r="AE37" s="9" t="s">
        <v>97</v>
      </c>
    </row>
    <row r="38" spans="1:31" x14ac:dyDescent="0.25">
      <c r="A38" s="7" t="s">
        <v>58</v>
      </c>
      <c r="B38" s="17">
        <v>29784.799999999999</v>
      </c>
      <c r="C38" s="17">
        <v>29236.799999999999</v>
      </c>
      <c r="D38" s="17">
        <v>29434.6</v>
      </c>
      <c r="E38" s="17">
        <v>30490.5</v>
      </c>
      <c r="F38" s="17">
        <v>32816.1</v>
      </c>
      <c r="G38" s="17">
        <v>33570.1</v>
      </c>
      <c r="H38" s="17">
        <v>34088.9</v>
      </c>
      <c r="I38" s="17">
        <v>33419.4</v>
      </c>
      <c r="J38" s="17">
        <v>31878.7</v>
      </c>
      <c r="K38" s="17">
        <v>31401.200000000001</v>
      </c>
      <c r="L38" s="17">
        <v>32692.6</v>
      </c>
      <c r="M38" s="17">
        <v>33661.699999999997</v>
      </c>
      <c r="N38" s="17">
        <v>36004.400000000001</v>
      </c>
      <c r="O38" s="17">
        <v>37404.300000000003</v>
      </c>
      <c r="P38" s="17">
        <v>35683.4</v>
      </c>
      <c r="Q38" s="17">
        <v>31506.400000000001</v>
      </c>
      <c r="R38" s="17">
        <v>31777.5</v>
      </c>
      <c r="S38" s="17">
        <v>29088.5</v>
      </c>
      <c r="T38" s="17">
        <v>27269.4</v>
      </c>
      <c r="U38" s="17">
        <v>27971.4</v>
      </c>
      <c r="V38" s="17">
        <v>29661.9</v>
      </c>
      <c r="W38" s="17">
        <v>32556.799999999999</v>
      </c>
      <c r="X38" s="17">
        <v>34979.599999999999</v>
      </c>
      <c r="Y38" s="17">
        <v>36739.9</v>
      </c>
      <c r="Z38" s="17">
        <v>38965.9</v>
      </c>
      <c r="AA38" s="21">
        <v>38666</v>
      </c>
      <c r="AB38" s="21">
        <v>40009</v>
      </c>
      <c r="AC38" s="17">
        <v>42531.6</v>
      </c>
      <c r="AD38" s="17">
        <v>43425.1</v>
      </c>
      <c r="AE38" s="10" t="s">
        <v>97</v>
      </c>
    </row>
    <row r="39" spans="1:31" x14ac:dyDescent="0.25">
      <c r="A39" s="7" t="s">
        <v>59</v>
      </c>
      <c r="B39" s="9" t="s">
        <v>97</v>
      </c>
      <c r="C39" s="9" t="s">
        <v>97</v>
      </c>
      <c r="D39" s="9" t="s">
        <v>97</v>
      </c>
      <c r="E39" s="9" t="s">
        <v>97</v>
      </c>
      <c r="F39" s="9" t="s">
        <v>97</v>
      </c>
      <c r="G39" s="9" t="s">
        <v>97</v>
      </c>
      <c r="H39" s="9" t="s">
        <v>97</v>
      </c>
      <c r="I39" s="9" t="s">
        <v>97</v>
      </c>
      <c r="J39" s="9" t="s">
        <v>97</v>
      </c>
      <c r="K39" s="9" t="s">
        <v>97</v>
      </c>
      <c r="L39" s="9" t="s">
        <v>97</v>
      </c>
      <c r="M39" s="9" t="s">
        <v>97</v>
      </c>
      <c r="N39" s="9" t="s">
        <v>97</v>
      </c>
      <c r="O39" s="9" t="s">
        <v>97</v>
      </c>
      <c r="P39" s="9" t="s">
        <v>97</v>
      </c>
      <c r="Q39" s="9" t="s">
        <v>97</v>
      </c>
      <c r="R39" s="9" t="s">
        <v>97</v>
      </c>
      <c r="S39" s="9" t="s">
        <v>97</v>
      </c>
      <c r="T39" s="9" t="s">
        <v>97</v>
      </c>
      <c r="U39" s="9" t="s">
        <v>97</v>
      </c>
      <c r="V39" s="9" t="s">
        <v>97</v>
      </c>
      <c r="W39" s="9" t="s">
        <v>97</v>
      </c>
      <c r="X39" s="9" t="s">
        <v>97</v>
      </c>
      <c r="Y39" s="9" t="s">
        <v>97</v>
      </c>
      <c r="Z39" s="9" t="s">
        <v>97</v>
      </c>
      <c r="AA39" s="9" t="s">
        <v>97</v>
      </c>
      <c r="AB39" s="9" t="s">
        <v>97</v>
      </c>
      <c r="AC39" s="9" t="s">
        <v>97</v>
      </c>
      <c r="AD39" s="9" t="s">
        <v>97</v>
      </c>
      <c r="AE39" s="9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A029C-5A20-4829-9508-CEB854EE1A18}">
  <dimension ref="A1:AG120"/>
  <sheetViews>
    <sheetView tabSelected="1" topLeftCell="A67" workbookViewId="0">
      <selection activeCell="O87" sqref="O87"/>
    </sheetView>
  </sheetViews>
  <sheetFormatPr baseColWidth="10" defaultColWidth="9.140625" defaultRowHeight="11.45" customHeight="1" x14ac:dyDescent="0.25"/>
  <cols>
    <col min="1" max="1" width="29.85546875" customWidth="1"/>
    <col min="2" max="31" width="10" customWidth="1"/>
  </cols>
  <sheetData>
    <row r="1" spans="1:31" ht="15" x14ac:dyDescent="0.25">
      <c r="A1" s="3" t="s">
        <v>91</v>
      </c>
    </row>
    <row r="2" spans="1:31" ht="15" x14ac:dyDescent="0.25">
      <c r="A2" s="3" t="s">
        <v>92</v>
      </c>
      <c r="B2" s="1" t="s">
        <v>0</v>
      </c>
    </row>
    <row r="3" spans="1:31" ht="15" x14ac:dyDescent="0.25">
      <c r="A3" s="3" t="s">
        <v>93</v>
      </c>
      <c r="B3" s="3" t="s">
        <v>6</v>
      </c>
    </row>
    <row r="5" spans="1:31" ht="15" x14ac:dyDescent="0.25">
      <c r="A5" s="1" t="s">
        <v>12</v>
      </c>
      <c r="C5" s="3" t="s">
        <v>17</v>
      </c>
    </row>
    <row r="6" spans="1:31" ht="15" x14ac:dyDescent="0.25">
      <c r="A6" s="1" t="s">
        <v>13</v>
      </c>
      <c r="C6" s="3" t="s">
        <v>18</v>
      </c>
    </row>
    <row r="7" spans="1:31" ht="15" x14ac:dyDescent="0.25">
      <c r="A7" s="1" t="s">
        <v>14</v>
      </c>
      <c r="C7" s="3" t="s">
        <v>99</v>
      </c>
    </row>
    <row r="8" spans="1:31" ht="15" x14ac:dyDescent="0.25">
      <c r="A8" s="1" t="s">
        <v>15</v>
      </c>
      <c r="C8" s="3" t="s">
        <v>20</v>
      </c>
    </row>
    <row r="10" spans="1:31" ht="15" x14ac:dyDescent="0.25">
      <c r="A10" s="5" t="s">
        <v>94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65</v>
      </c>
      <c r="G10" s="4" t="s">
        <v>66</v>
      </c>
      <c r="H10" s="4" t="s">
        <v>67</v>
      </c>
      <c r="I10" s="4" t="s">
        <v>68</v>
      </c>
      <c r="J10" s="4" t="s">
        <v>69</v>
      </c>
      <c r="K10" s="4" t="s">
        <v>70</v>
      </c>
      <c r="L10" s="4" t="s">
        <v>71</v>
      </c>
      <c r="M10" s="4" t="s">
        <v>72</v>
      </c>
      <c r="N10" s="4" t="s">
        <v>73</v>
      </c>
      <c r="O10" s="4" t="s">
        <v>74</v>
      </c>
      <c r="P10" s="4" t="s">
        <v>75</v>
      </c>
      <c r="Q10" s="4" t="s">
        <v>76</v>
      </c>
      <c r="R10" s="4" t="s">
        <v>77</v>
      </c>
      <c r="S10" s="4" t="s">
        <v>78</v>
      </c>
      <c r="T10" s="4" t="s">
        <v>79</v>
      </c>
      <c r="U10" s="4" t="s">
        <v>80</v>
      </c>
      <c r="V10" s="4" t="s">
        <v>81</v>
      </c>
      <c r="W10" s="4" t="s">
        <v>82</v>
      </c>
      <c r="X10" s="4" t="s">
        <v>83</v>
      </c>
      <c r="Y10" s="4" t="s">
        <v>84</v>
      </c>
      <c r="Z10" s="4" t="s">
        <v>85</v>
      </c>
      <c r="AA10" s="4" t="s">
        <v>86</v>
      </c>
      <c r="AB10" s="4" t="s">
        <v>87</v>
      </c>
      <c r="AC10" s="4" t="s">
        <v>88</v>
      </c>
      <c r="AD10" s="4" t="s">
        <v>89</v>
      </c>
      <c r="AE10" s="4" t="s">
        <v>90</v>
      </c>
    </row>
    <row r="11" spans="1:31" ht="15" x14ac:dyDescent="0.25">
      <c r="A11" s="6" t="s">
        <v>95</v>
      </c>
      <c r="B11" s="8" t="s">
        <v>96</v>
      </c>
      <c r="C11" s="8" t="s">
        <v>96</v>
      </c>
      <c r="D11" s="8" t="s">
        <v>96</v>
      </c>
      <c r="E11" s="8" t="s">
        <v>96</v>
      </c>
      <c r="F11" s="8" t="s">
        <v>96</v>
      </c>
      <c r="G11" s="8" t="s">
        <v>96</v>
      </c>
      <c r="H11" s="8" t="s">
        <v>96</v>
      </c>
      <c r="I11" s="8" t="s">
        <v>96</v>
      </c>
      <c r="J11" s="8" t="s">
        <v>96</v>
      </c>
      <c r="K11" s="8" t="s">
        <v>96</v>
      </c>
      <c r="L11" s="8" t="s">
        <v>96</v>
      </c>
      <c r="M11" s="8" t="s">
        <v>96</v>
      </c>
      <c r="N11" s="8" t="s">
        <v>96</v>
      </c>
      <c r="O11" s="8" t="s">
        <v>96</v>
      </c>
      <c r="P11" s="8" t="s">
        <v>96</v>
      </c>
      <c r="Q11" s="8" t="s">
        <v>96</v>
      </c>
      <c r="R11" s="8" t="s">
        <v>96</v>
      </c>
      <c r="S11" s="8" t="s">
        <v>96</v>
      </c>
      <c r="T11" s="8" t="s">
        <v>96</v>
      </c>
      <c r="U11" s="8" t="s">
        <v>96</v>
      </c>
      <c r="V11" s="8" t="s">
        <v>96</v>
      </c>
      <c r="W11" s="8" t="s">
        <v>96</v>
      </c>
      <c r="X11" s="8" t="s">
        <v>96</v>
      </c>
      <c r="Y11" s="8" t="s">
        <v>96</v>
      </c>
      <c r="Z11" s="8" t="s">
        <v>96</v>
      </c>
      <c r="AA11" s="8" t="s">
        <v>96</v>
      </c>
      <c r="AB11" s="8" t="s">
        <v>96</v>
      </c>
      <c r="AC11" s="8" t="s">
        <v>96</v>
      </c>
      <c r="AD11" s="8" t="s">
        <v>96</v>
      </c>
      <c r="AE11" s="8" t="s">
        <v>96</v>
      </c>
    </row>
    <row r="12" spans="1:31" ht="15" x14ac:dyDescent="0.25">
      <c r="A12" s="7" t="s">
        <v>52</v>
      </c>
      <c r="B12" s="17">
        <f>commerce!B12+information!B12+financiers!B12+'services aux entreprises'!B12+'administration '!B12+'services aux ménages'!B12</f>
        <v>3312235.2</v>
      </c>
      <c r="C12" s="17">
        <f>commerce!C12+information!C12+financiers!C12+'services aux entreprises'!C12+'administration '!C12+'services aux ménages'!C12</f>
        <v>3490366.7</v>
      </c>
      <c r="D12" s="17">
        <f>commerce!D12+information!D12+financiers!D12+'services aux entreprises'!D12+'administration '!D12+'services aux ménages'!D12</f>
        <v>3596998.5</v>
      </c>
      <c r="E12" s="17">
        <f>commerce!E12+information!E12+financiers!E12+'services aux entreprises'!E12+'administration '!E12+'services aux ménages'!E12</f>
        <v>3760273.4000000004</v>
      </c>
      <c r="F12" s="17">
        <f>commerce!F12+information!F12+financiers!F12+'services aux entreprises'!F12+'administration '!F12+'services aux ménages'!F12</f>
        <v>3963278.6999999997</v>
      </c>
      <c r="G12" s="17">
        <f>commerce!G12+information!G12+financiers!G12+'services aux entreprises'!G12+'administration '!G12+'services aux ménages'!G12</f>
        <v>4205196.3</v>
      </c>
      <c r="H12" s="17">
        <f>commerce!H12+information!H12+financiers!H12+'services aux entreprises'!H12+'administration '!H12+'services aux ménages'!H12</f>
        <v>4442948</v>
      </c>
      <c r="I12" s="17">
        <f>commerce!I12+information!I12+financiers!I12+'services aux entreprises'!I12+'administration '!I12+'services aux ménages'!I12</f>
        <v>4639188.9000000004</v>
      </c>
      <c r="J12" s="17">
        <f>commerce!J12+information!J12+financiers!J12+'services aux entreprises'!J12+'administration '!J12+'services aux ménages'!J12</f>
        <v>4789309.7</v>
      </c>
      <c r="K12" s="17">
        <f>commerce!K12+information!K12+financiers!K12+'services aux entreprises'!K12+'administration '!K12+'services aux ménages'!K12</f>
        <v>4998046.2</v>
      </c>
      <c r="L12" s="17">
        <f>commerce!L12+information!L12+financiers!L12+'services aux entreprises'!L12+'administration '!L12+'services aux ménages'!L12</f>
        <v>5216199.1000000006</v>
      </c>
      <c r="M12" s="17">
        <f>commerce!M12+information!M12+financiers!M12+'services aux entreprises'!M12+'administration '!M12+'services aux ménages'!M12</f>
        <v>5467477.7999999998</v>
      </c>
      <c r="N12" s="17">
        <f>commerce!N12+information!N12+financiers!N12+'services aux entreprises'!N12+'administration '!N12+'services aux ménages'!N12</f>
        <v>5783750.4000000004</v>
      </c>
      <c r="O12" s="17">
        <f>commerce!O12+information!O12+financiers!O12+'services aux entreprises'!O12+'administration '!O12+'services aux ménages'!O12</f>
        <v>6035813</v>
      </c>
      <c r="P12" s="17">
        <f>commerce!P12+information!P12+financiers!P12+'services aux entreprises'!P12+'administration '!P12+'services aux ménages'!P12</f>
        <v>5957179.2999999998</v>
      </c>
      <c r="Q12" s="17">
        <f>commerce!Q12+information!Q12+financiers!Q12+'services aux entreprises'!Q12+'administration '!Q12+'services aux ménages'!Q12</f>
        <v>6110391.3999999994</v>
      </c>
      <c r="R12" s="17">
        <f>commerce!R12+information!R12+financiers!R12+'services aux entreprises'!R12+'administration '!R12+'services aux ménages'!R12</f>
        <v>6263717</v>
      </c>
      <c r="S12" s="17">
        <f>commerce!S12+information!S12+financiers!S12+'services aux entreprises'!S12+'administration '!S12+'services aux ménages'!S12</f>
        <v>6321959.5999999996</v>
      </c>
      <c r="T12" s="17">
        <f>commerce!T12+information!T12+financiers!T12+'services aux entreprises'!T12+'administration '!T12+'services aux ménages'!T12</f>
        <v>6411623.8999999994</v>
      </c>
      <c r="U12" s="17">
        <f>commerce!U12+information!U12+financiers!U12+'services aux entreprises'!U12+'administration '!U12+'services aux ménages'!U12</f>
        <v>6574106.5999999996</v>
      </c>
      <c r="V12" s="17">
        <f>commerce!V12+information!V12+financiers!V12+'services aux entreprises'!V12+'administration '!V12+'services aux ménages'!V12</f>
        <v>6793940.1000000006</v>
      </c>
      <c r="W12" s="17">
        <f>commerce!W12+information!W12+financiers!W12+'services aux entreprises'!W12+'administration '!W12+'services aux ménages'!W12</f>
        <v>6979504.2999999998</v>
      </c>
      <c r="X12" s="17">
        <f>commerce!X12+information!X12+financiers!X12+'services aux entreprises'!X12+'administration '!X12+'services aux ménages'!X12</f>
        <v>7273007.5</v>
      </c>
      <c r="Y12" s="17">
        <f>commerce!Y12+information!Y12+financiers!Y12+'services aux entreprises'!Y12+'administration '!Y12+'services aux ménages'!Y12</f>
        <v>7543459.2999999998</v>
      </c>
      <c r="Z12" s="17">
        <f>commerce!Z12+information!Z12+financiers!Z12+'services aux entreprises'!Z12+'administration '!Z12+'services aux ménages'!Z12</f>
        <v>7834070.0999999996</v>
      </c>
      <c r="AA12" s="17">
        <f>commerce!AA12+information!AA12+financiers!AA12+'services aux entreprises'!AA12+'administration '!AA12+'services aux ménages'!AA12</f>
        <v>7536516.1999999993</v>
      </c>
      <c r="AB12" s="17">
        <f>commerce!AB12+information!AB12+financiers!AB12+'services aux entreprises'!AB12+'administration '!AB12+'services aux ménages'!AB12</f>
        <v>8206706.4999999991</v>
      </c>
      <c r="AC12" s="17">
        <f>commerce!AC12+information!AC12+financiers!AC12+'services aux entreprises'!AC12+'administration '!AC12+'services aux ménages'!AC12</f>
        <v>9005929.0999999996</v>
      </c>
      <c r="AD12" s="17">
        <f>commerce!AD12+information!AD12+financiers!AD12+'services aux entreprises'!AD12+'administration '!AD12+'services aux ménages'!AD12</f>
        <v>9584099.0999999996</v>
      </c>
      <c r="AE12" s="10" t="s">
        <v>97</v>
      </c>
    </row>
    <row r="13" spans="1:31" ht="15" x14ac:dyDescent="0.25">
      <c r="A13" s="7" t="s">
        <v>53</v>
      </c>
      <c r="B13" s="17">
        <f>commerce!B13+information!B13+financiers!B13+'services aux entreprises'!B13+'administration '!B13+'services aux ménages'!B13</f>
        <v>120860.8</v>
      </c>
      <c r="C13" s="17">
        <f>commerce!C13+information!C13+financiers!C13+'services aux entreprises'!C13+'administration '!C13+'services aux ménages'!C13</f>
        <v>120175.90000000001</v>
      </c>
      <c r="D13" s="17">
        <f>commerce!D13+information!D13+financiers!D13+'services aux entreprises'!D13+'administration '!D13+'services aux ménages'!D13</f>
        <v>121111.5</v>
      </c>
      <c r="E13" s="17">
        <f>commerce!E13+information!E13+financiers!E13+'services aux entreprises'!E13+'administration '!E13+'services aux ménages'!E13</f>
        <v>126910.1</v>
      </c>
      <c r="F13" s="17">
        <f>commerce!F13+information!F13+financiers!F13+'services aux entreprises'!F13+'administration '!F13+'services aux ménages'!F13</f>
        <v>135518.1</v>
      </c>
      <c r="G13" s="17">
        <f>commerce!G13+information!G13+financiers!G13+'services aux entreprises'!G13+'administration '!G13+'services aux ménages'!G13</f>
        <v>142281.20000000001</v>
      </c>
      <c r="H13" s="17">
        <f>commerce!H13+information!H13+financiers!H13+'services aux entreprises'!H13+'administration '!H13+'services aux ménages'!H13</f>
        <v>149338.80000000002</v>
      </c>
      <c r="I13" s="17">
        <f>commerce!I13+information!I13+financiers!I13+'services aux entreprises'!I13+'administration '!I13+'services aux ménages'!I13</f>
        <v>156432.90000000002</v>
      </c>
      <c r="J13" s="17">
        <f>commerce!J13+information!J13+financiers!J13+'services aux entreprises'!J13+'administration '!J13+'services aux ménages'!J13</f>
        <v>162972.80000000002</v>
      </c>
      <c r="K13" s="17">
        <f>commerce!K13+information!K13+financiers!K13+'services aux entreprises'!K13+'administration '!K13+'services aux ménages'!K13</f>
        <v>172814.9</v>
      </c>
      <c r="L13" s="17">
        <f>commerce!L13+information!L13+financiers!L13+'services aux entreprises'!L13+'administration '!L13+'services aux ménages'!L13</f>
        <v>181259.9</v>
      </c>
      <c r="M13" s="17">
        <f>commerce!M13+information!M13+financiers!M13+'services aux entreprises'!M13+'administration '!M13+'services aux ménages'!M13</f>
        <v>190321.7</v>
      </c>
      <c r="N13" s="17">
        <f>commerce!N13+information!N13+financiers!N13+'services aux entreprises'!N13+'administration '!N13+'services aux ménages'!N13</f>
        <v>200735.49999999997</v>
      </c>
      <c r="O13" s="17">
        <f>commerce!O13+information!O13+financiers!O13+'services aux entreprises'!O13+'administration '!O13+'services aux ménages'!O13</f>
        <v>208520.2</v>
      </c>
      <c r="P13" s="17">
        <f>commerce!P13+information!P13+financiers!P13+'services aux entreprises'!P13+'administration '!P13+'services aux ménages'!P13</f>
        <v>210417.49999999997</v>
      </c>
      <c r="Q13" s="17">
        <f>commerce!Q13+information!Q13+financiers!Q13+'services aux entreprises'!Q13+'administration '!Q13+'services aux ménages'!Q13</f>
        <v>217906.19999999998</v>
      </c>
      <c r="R13" s="17">
        <f>commerce!R13+information!R13+financiers!R13+'services aux entreprises'!R13+'administration '!R13+'services aux ménages'!R13</f>
        <v>227056.30000000002</v>
      </c>
      <c r="S13" s="17">
        <f>commerce!S13+information!S13+financiers!S13+'services aux entreprises'!S13+'administration '!S13+'services aux ménages'!S13</f>
        <v>234709.4</v>
      </c>
      <c r="T13" s="17">
        <f>commerce!T13+information!T13+financiers!T13+'services aux entreprises'!T13+'administration '!T13+'services aux ménages'!T13</f>
        <v>238492.7</v>
      </c>
      <c r="U13" s="17">
        <f>commerce!U13+information!U13+financiers!U13+'services aux entreprises'!U13+'administration '!U13+'services aux ménages'!U13</f>
        <v>246842.89999999997</v>
      </c>
      <c r="V13" s="17">
        <f>commerce!V13+information!V13+financiers!V13+'services aux entreprises'!V13+'administration '!V13+'services aux ménages'!V13</f>
        <v>253851.00000000003</v>
      </c>
      <c r="W13" s="17">
        <f>commerce!W13+information!W13+financiers!W13+'services aux entreprises'!W13+'administration '!W13+'services aux ménages'!W13</f>
        <v>262317</v>
      </c>
      <c r="X13" s="17">
        <f>commerce!X13+information!X13+financiers!X13+'services aux entreprises'!X13+'administration '!X13+'services aux ménages'!X13</f>
        <v>270440.69999999995</v>
      </c>
      <c r="Y13" s="17">
        <f>commerce!Y13+information!Y13+financiers!Y13+'services aux entreprises'!Y13+'administration '!Y13+'services aux ménages'!Y13</f>
        <v>281344.3</v>
      </c>
      <c r="Z13" s="17">
        <f>commerce!Z13+information!Z13+financiers!Z13+'services aux entreprises'!Z13+'administration '!Z13+'services aux ménages'!Z13</f>
        <v>292951.59999999998</v>
      </c>
      <c r="AA13" s="17">
        <f>commerce!AA13+information!AA13+financiers!AA13+'services aux entreprises'!AA13+'administration '!AA13+'services aux ménages'!AA13</f>
        <v>284765.80000000005</v>
      </c>
      <c r="AB13" s="17">
        <f>commerce!AB13+information!AB13+financiers!AB13+'services aux entreprises'!AB13+'administration '!AB13+'services aux ménages'!AB13</f>
        <v>314305.8</v>
      </c>
      <c r="AC13" s="17">
        <f>commerce!AC13+information!AC13+financiers!AC13+'services aux entreprises'!AC13+'administration '!AC13+'services aux ménages'!AC13</f>
        <v>345605.6</v>
      </c>
      <c r="AD13" s="17">
        <f>commerce!AD13+information!AD13+financiers!AD13+'services aux entreprises'!AD13+'administration '!AD13+'services aux ménages'!AD13</f>
        <v>370471.8</v>
      </c>
      <c r="AE13" s="9" t="s">
        <v>97</v>
      </c>
    </row>
    <row r="14" spans="1:31" ht="15" x14ac:dyDescent="0.25">
      <c r="A14" s="7" t="s">
        <v>54</v>
      </c>
      <c r="B14" s="17">
        <f>commerce!B14+information!B14+financiers!B14+'services aux entreprises'!B14+'administration '!B14+'services aux ménages'!B14</f>
        <v>1001146</v>
      </c>
      <c r="C14" s="17">
        <f>commerce!C14+information!C14+financiers!C14+'services aux entreprises'!C14+'administration '!C14+'services aux ménages'!C14</f>
        <v>1008878.3999999999</v>
      </c>
      <c r="D14" s="17">
        <f>commerce!D14+information!D14+financiers!D14+'services aux entreprises'!D14+'administration '!D14+'services aux ménages'!D14</f>
        <v>1007679.7</v>
      </c>
      <c r="E14" s="17">
        <f>commerce!E14+information!E14+financiers!E14+'services aux entreprises'!E14+'administration '!E14+'services aux ménages'!E14</f>
        <v>1038723.5</v>
      </c>
      <c r="F14" s="17">
        <f>commerce!F14+information!F14+financiers!F14+'services aux entreprises'!F14+'administration '!F14+'services aux ménages'!F14</f>
        <v>1084026</v>
      </c>
      <c r="G14" s="17">
        <f>commerce!G14+information!G14+financiers!G14+'services aux entreprises'!G14+'administration '!G14+'services aux ménages'!G14</f>
        <v>1106966</v>
      </c>
      <c r="H14" s="17">
        <f>commerce!H14+information!H14+financiers!H14+'services aux entreprises'!H14+'administration '!H14+'services aux ménages'!H14</f>
        <v>1153105</v>
      </c>
      <c r="I14" s="17">
        <f>commerce!I14+information!I14+financiers!I14+'services aux entreprises'!I14+'administration '!I14+'services aux ménages'!I14</f>
        <v>1186502</v>
      </c>
      <c r="J14" s="17">
        <f>commerce!J14+information!J14+financiers!J14+'services aux entreprises'!J14+'administration '!J14+'services aux ménages'!J14</f>
        <v>1199288</v>
      </c>
      <c r="K14" s="17">
        <f>commerce!K14+information!K14+financiers!K14+'services aux entreprises'!K14+'administration '!K14+'services aux ménages'!K14</f>
        <v>1229433</v>
      </c>
      <c r="L14" s="17">
        <f>commerce!L14+information!L14+financiers!L14+'services aux entreprises'!L14+'administration '!L14+'services aux ménages'!L14</f>
        <v>1248768</v>
      </c>
      <c r="M14" s="17">
        <f>commerce!M14+information!M14+financiers!M14+'services aux entreprises'!M14+'administration '!M14+'services aux ménages'!M14</f>
        <v>1284985</v>
      </c>
      <c r="N14" s="17">
        <f>commerce!N14+information!N14+financiers!N14+'services aux entreprises'!N14+'administration '!N14+'services aux ménages'!N14</f>
        <v>1324289</v>
      </c>
      <c r="O14" s="17">
        <f>commerce!O14+information!O14+financiers!O14+'services aux entreprises'!O14+'administration '!O14+'services aux ménages'!O14</f>
        <v>1353141</v>
      </c>
      <c r="P14" s="17">
        <f>commerce!P14+information!P14+financiers!P14+'services aux entreprises'!P14+'administration '!P14+'services aux ménages'!P14</f>
        <v>1348956</v>
      </c>
      <c r="Q14" s="17">
        <f>commerce!Q14+information!Q14+financiers!Q14+'services aux entreprises'!Q14+'administration '!Q14+'services aux ménages'!Q14</f>
        <v>1375170</v>
      </c>
      <c r="R14" s="17">
        <f>commerce!R14+information!R14+financiers!R14+'services aux entreprises'!R14+'administration '!R14+'services aux ménages'!R14</f>
        <v>1423103</v>
      </c>
      <c r="S14" s="17">
        <f>commerce!S14+information!S14+financiers!S14+'services aux entreprises'!S14+'administration '!S14+'services aux ménages'!S14</f>
        <v>1453926</v>
      </c>
      <c r="T14" s="17">
        <f>commerce!T14+information!T14+financiers!T14+'services aux entreprises'!T14+'administration '!T14+'services aux ménages'!T14</f>
        <v>1499791</v>
      </c>
      <c r="U14" s="17">
        <f>commerce!U14+information!U14+financiers!U14+'services aux entreprises'!U14+'administration '!U14+'services aux ménages'!U14</f>
        <v>1565064</v>
      </c>
      <c r="V14" s="17">
        <f>commerce!V14+information!V14+financiers!V14+'services aux entreprises'!V14+'administration '!V14+'services aux ménages'!V14</f>
        <v>1625756</v>
      </c>
      <c r="W14" s="17">
        <f>commerce!W14+information!W14+financiers!W14+'services aux entreprises'!W14+'administration '!W14+'services aux ménages'!W14</f>
        <v>1680428</v>
      </c>
      <c r="X14" s="17">
        <f>commerce!X14+information!X14+financiers!X14+'services aux entreprises'!X14+'administration '!X14+'services aux ménages'!X14</f>
        <v>1758283</v>
      </c>
      <c r="Y14" s="17">
        <f>commerce!Y14+information!Y14+financiers!Y14+'services aux entreprises'!Y14+'administration '!Y14+'services aux ménages'!Y14</f>
        <v>1828613</v>
      </c>
      <c r="Z14" s="17">
        <f>commerce!Z14+information!Z14+financiers!Z14+'services aux entreprises'!Z14+'administration '!Z14+'services aux ménages'!Z14</f>
        <v>1894648</v>
      </c>
      <c r="AA14" s="17">
        <f>commerce!AA14+information!AA14+financiers!AA14+'services aux entreprises'!AA14+'administration '!AA14+'services aux ménages'!AA14</f>
        <v>1865179</v>
      </c>
      <c r="AB14" s="17">
        <f>commerce!AB14+information!AB14+financiers!AB14+'services aux entreprises'!AB14+'administration '!AB14+'services aux ménages'!AB14</f>
        <v>1988048</v>
      </c>
      <c r="AC14" s="17">
        <f>commerce!AC14+information!AC14+financiers!AC14+'services aux entreprises'!AC14+'administration '!AC14+'services aux ménages'!AC14</f>
        <v>2160660</v>
      </c>
      <c r="AD14" s="17">
        <f>commerce!AD14+information!AD14+financiers!AD14+'services aux entreprises'!AD14+'administration '!AD14+'services aux ménages'!AD14</f>
        <v>2291122</v>
      </c>
      <c r="AE14" s="21">
        <v>641011</v>
      </c>
    </row>
    <row r="15" spans="1:31" ht="15" x14ac:dyDescent="0.25">
      <c r="A15" s="7" t="s">
        <v>55</v>
      </c>
      <c r="B15" s="17">
        <f>commerce!B15+information!B15+financiers!B15+'services aux entreprises'!B15+'administration '!B15+'services aux ménages'!B15</f>
        <v>259263</v>
      </c>
      <c r="C15" s="17">
        <f>commerce!C15+information!C15+financiers!C15+'services aux entreprises'!C15+'administration '!C15+'services aux ménages'!C15</f>
        <v>276700.79999999999</v>
      </c>
      <c r="D15" s="17">
        <f>commerce!D15+information!D15+financiers!D15+'services aux entreprises'!D15+'administration '!D15+'services aux ménages'!D15</f>
        <v>282563.89999999997</v>
      </c>
      <c r="E15" s="17">
        <f>commerce!E15+information!E15+financiers!E15+'services aux entreprises'!E15+'administration '!E15+'services aux ménages'!E15</f>
        <v>298449.10000000003</v>
      </c>
      <c r="F15" s="17">
        <f>commerce!F15+information!F15+financiers!F15+'services aux entreprises'!F15+'administration '!F15+'services aux ménages'!F15</f>
        <v>319741</v>
      </c>
      <c r="G15" s="17">
        <f>commerce!G15+information!G15+financiers!G15+'services aux entreprises'!G15+'administration '!G15+'services aux ménages'!G15</f>
        <v>346231</v>
      </c>
      <c r="H15" s="17">
        <f>commerce!H15+information!H15+financiers!H15+'services aux entreprises'!H15+'administration '!H15+'services aux ménages'!H15</f>
        <v>377043</v>
      </c>
      <c r="I15" s="17">
        <f>commerce!I15+information!I15+financiers!I15+'services aux entreprises'!I15+'administration '!I15+'services aux ménages'!I15</f>
        <v>402970</v>
      </c>
      <c r="J15" s="17">
        <f>commerce!J15+information!J15+financiers!J15+'services aux entreprises'!J15+'administration '!J15+'services aux ménages'!J15</f>
        <v>428269</v>
      </c>
      <c r="K15" s="17">
        <f>commerce!K15+information!K15+financiers!K15+'services aux entreprises'!K15+'administration '!K15+'services aux ménages'!K15</f>
        <v>457080</v>
      </c>
      <c r="L15" s="17">
        <f>commerce!L15+information!L15+financiers!L15+'services aux entreprises'!L15+'administration '!L15+'services aux ménages'!L15</f>
        <v>486326</v>
      </c>
      <c r="M15" s="17">
        <f>commerce!M15+information!M15+financiers!M15+'services aux entreprises'!M15+'administration '!M15+'services aux ménages'!M15</f>
        <v>524621</v>
      </c>
      <c r="N15" s="17">
        <f>commerce!N15+information!N15+financiers!N15+'services aux entreprises'!N15+'administration '!N15+'services aux ménages'!N15</f>
        <v>568723</v>
      </c>
      <c r="O15" s="17">
        <f>commerce!O15+information!O15+financiers!O15+'services aux entreprises'!O15+'administration '!O15+'services aux ménages'!O15</f>
        <v>608950</v>
      </c>
      <c r="P15" s="17">
        <f>commerce!P15+information!P15+financiers!P15+'services aux entreprises'!P15+'administration '!P15+'services aux ménages'!P15</f>
        <v>618322</v>
      </c>
      <c r="Q15" s="17">
        <f>commerce!Q15+information!Q15+financiers!Q15+'services aux entreprises'!Q15+'administration '!Q15+'services aux ménages'!Q15</f>
        <v>606748</v>
      </c>
      <c r="R15" s="17">
        <f>commerce!R15+information!R15+financiers!R15+'services aux entreprises'!R15+'administration '!R15+'services aux ménages'!R15</f>
        <v>610276</v>
      </c>
      <c r="S15" s="17">
        <f>commerce!S15+information!S15+financiers!S15+'services aux entreprises'!S15+'administration '!S15+'services aux ménages'!S15</f>
        <v>594713</v>
      </c>
      <c r="T15" s="17">
        <f>commerce!T15+information!T15+financiers!T15+'services aux entreprises'!T15+'administration '!T15+'services aux ménages'!T15</f>
        <v>583007</v>
      </c>
      <c r="U15" s="17">
        <f>commerce!U15+information!U15+financiers!U15+'services aux entreprises'!U15+'administration '!U15+'services aux ménages'!U15</f>
        <v>591953</v>
      </c>
      <c r="V15" s="17">
        <f>commerce!V15+information!V15+financiers!V15+'services aux entreprises'!V15+'administration '!V15+'services aux ménages'!V15</f>
        <v>621996</v>
      </c>
      <c r="W15" s="17">
        <f>commerce!W15+information!W15+financiers!W15+'services aux entreprises'!W15+'administration '!W15+'services aux ménages'!W15</f>
        <v>643635</v>
      </c>
      <c r="X15" s="17">
        <f>commerce!X15+information!X15+financiers!X15+'services aux entreprises'!X15+'administration '!X15+'services aux ménages'!X15</f>
        <v>670696</v>
      </c>
      <c r="Y15" s="17">
        <f>commerce!Y15+information!Y15+financiers!Y15+'services aux entreprises'!Y15+'administration '!Y15+'services aux ménages'!Y15</f>
        <v>696073</v>
      </c>
      <c r="Z15" s="17">
        <f>commerce!Z15+information!Z15+financiers!Z15+'services aux entreprises'!Z15+'administration '!Z15+'services aux ménages'!Z15</f>
        <v>721976</v>
      </c>
      <c r="AA15" s="17">
        <f>commerce!AA15+information!AA15+financiers!AA15+'services aux entreprises'!AA15+'administration '!AA15+'services aux ménages'!AA15</f>
        <v>637522</v>
      </c>
      <c r="AB15" s="17">
        <f>commerce!AB15+information!AB15+financiers!AB15+'services aux entreprises'!AB15+'administration '!AB15+'services aux ménages'!AB15</f>
        <v>695343</v>
      </c>
      <c r="AC15" s="17">
        <f>commerce!AC15+information!AC15+financiers!AC15+'services aux entreprises'!AC15+'administration '!AC15+'services aux ménages'!AC15</f>
        <v>787633</v>
      </c>
      <c r="AD15" s="17">
        <f>commerce!AD15+information!AD15+financiers!AD15+'services aux entreprises'!AD15+'administration '!AD15+'services aux ménages'!AD15</f>
        <v>872062</v>
      </c>
      <c r="AE15" s="9" t="s">
        <v>97</v>
      </c>
    </row>
    <row r="16" spans="1:31" ht="15" x14ac:dyDescent="0.25">
      <c r="A16" s="7" t="s">
        <v>56</v>
      </c>
      <c r="B16" s="17">
        <f>commerce!B16+information!B16+financiers!B16+'services aux entreprises'!B16+'administration '!B16+'services aux ménages'!B16</f>
        <v>668197.6</v>
      </c>
      <c r="C16" s="17">
        <f>commerce!C16+information!C16+financiers!C16+'services aux entreprises'!C16+'administration '!C16+'services aux ménages'!C16</f>
        <v>691323</v>
      </c>
      <c r="D16" s="17">
        <f>commerce!D16+information!D16+financiers!D16+'services aux entreprises'!D16+'administration '!D16+'services aux ménages'!D16</f>
        <v>702844.39999999991</v>
      </c>
      <c r="E16" s="17">
        <f>commerce!E16+information!E16+financiers!E16+'services aux entreprises'!E16+'administration '!E16+'services aux ménages'!E16</f>
        <v>737033.5</v>
      </c>
      <c r="F16" s="17">
        <f>commerce!F16+information!F16+financiers!F16+'services aux entreprises'!F16+'administration '!F16+'services aux ménages'!F16</f>
        <v>776026.10000000009</v>
      </c>
      <c r="G16" s="17">
        <f>commerce!G16+information!G16+financiers!G16+'services aux entreprises'!G16+'administration '!G16+'services aux ménages'!G16</f>
        <v>820583.60000000009</v>
      </c>
      <c r="H16" s="17">
        <f>commerce!H16+information!H16+financiers!H16+'services aux entreprises'!H16+'administration '!H16+'services aux ménages'!H16</f>
        <v>857393.3</v>
      </c>
      <c r="I16" s="17">
        <f>commerce!I16+information!I16+financiers!I16+'services aux entreprises'!I16+'administration '!I16+'services aux ménages'!I16</f>
        <v>894696.2</v>
      </c>
      <c r="J16" s="17">
        <f>commerce!J16+information!J16+financiers!J16+'services aux entreprises'!J16+'administration '!J16+'services aux ménages'!J16</f>
        <v>926570.3</v>
      </c>
      <c r="K16" s="17">
        <f>commerce!K16+information!K16+financiers!K16+'services aux entreprises'!K16+'administration '!K16+'services aux ménages'!K16</f>
        <v>964990.7</v>
      </c>
      <c r="L16" s="17">
        <f>commerce!L16+information!L16+financiers!L16+'services aux entreprises'!L16+'administration '!L16+'services aux ménages'!L16</f>
        <v>1001349</v>
      </c>
      <c r="M16" s="17">
        <f>commerce!M16+information!M16+financiers!M16+'services aux entreprises'!M16+'administration '!M16+'services aux ménages'!M16</f>
        <v>1044785.7</v>
      </c>
      <c r="N16" s="17">
        <f>commerce!N16+information!N16+financiers!N16+'services aux entreprises'!N16+'administration '!N16+'services aux ménages'!N16</f>
        <v>1096328.8999999999</v>
      </c>
      <c r="O16" s="17">
        <f>commerce!O16+information!O16+financiers!O16+'services aux entreprises'!O16+'administration '!O16+'services aux ménages'!O16</f>
        <v>1134053.5999999999</v>
      </c>
      <c r="P16" s="17">
        <f>commerce!P16+information!P16+financiers!P16+'services aux entreprises'!P16+'administration '!P16+'services aux ménages'!P16</f>
        <v>1127465.4000000001</v>
      </c>
      <c r="Q16" s="17">
        <f>commerce!Q16+information!Q16+financiers!Q16+'services aux entreprises'!Q16+'administration '!Q16+'services aux ménages'!Q16</f>
        <v>1165527.5</v>
      </c>
      <c r="R16" s="17">
        <f>commerce!R16+information!R16+financiers!R16+'services aux entreprises'!R16+'administration '!R16+'services aux ménages'!R16</f>
        <v>1196734.4000000001</v>
      </c>
      <c r="S16" s="17">
        <f>commerce!S16+information!S16+financiers!S16+'services aux entreprises'!S16+'administration '!S16+'services aux ménages'!S16</f>
        <v>1211565.3000000003</v>
      </c>
      <c r="T16" s="17">
        <f>commerce!T16+information!T16+financiers!T16+'services aux entreprises'!T16+'administration '!T16+'services aux ménages'!T16</f>
        <v>1230631</v>
      </c>
      <c r="U16" s="17">
        <f>commerce!U16+information!U16+financiers!U16+'services aux entreprises'!U16+'administration '!U16+'services aux ménages'!U16</f>
        <v>1250070.4000000001</v>
      </c>
      <c r="V16" s="17">
        <f>commerce!V16+information!V16+financiers!V16+'services aux entreprises'!V16+'administration '!V16+'services aux ménages'!V16</f>
        <v>1275726.8</v>
      </c>
      <c r="W16" s="17">
        <f>commerce!W16+information!W16+financiers!W16+'services aux entreprises'!W16+'administration '!W16+'services aux ménages'!W16</f>
        <v>1296758.5000000002</v>
      </c>
      <c r="X16" s="17">
        <f>commerce!X16+information!X16+financiers!X16+'services aux entreprises'!X16+'administration '!X16+'services aux ménages'!X16</f>
        <v>1326722.2</v>
      </c>
      <c r="Y16" s="17">
        <f>commerce!Y16+information!Y16+financiers!Y16+'services aux entreprises'!Y16+'administration '!Y16+'services aux ménages'!Y16</f>
        <v>1359959</v>
      </c>
      <c r="Z16" s="17">
        <f>commerce!Z16+information!Z16+financiers!Z16+'services aux entreprises'!Z16+'administration '!Z16+'services aux ménages'!Z16</f>
        <v>1404678.7</v>
      </c>
      <c r="AA16" s="17">
        <f>commerce!AA16+information!AA16+financiers!AA16+'services aux entreprises'!AA16+'administration '!AA16+'services aux ménages'!AA16</f>
        <v>1341586.7</v>
      </c>
      <c r="AB16" s="17">
        <f>commerce!AB16+information!AB16+financiers!AB16+'services aux entreprises'!AB16+'administration '!AB16+'services aux ménages'!AB16</f>
        <v>1462426.1</v>
      </c>
      <c r="AC16" s="17">
        <f>commerce!AC16+information!AC16+financiers!AC16+'services aux entreprises'!AC16+'administration '!AC16+'services aux ménages'!AC16</f>
        <v>1569690.5</v>
      </c>
      <c r="AD16" s="17">
        <f>commerce!AD16+information!AD16+financiers!AD16+'services aux entreprises'!AD16+'administration '!AD16+'services aux ménages'!AD16</f>
        <v>1596857</v>
      </c>
      <c r="AE16" s="10" t="s">
        <v>97</v>
      </c>
    </row>
    <row r="17" spans="1:31" ht="15" x14ac:dyDescent="0.25">
      <c r="A17" s="7" t="s">
        <v>57</v>
      </c>
      <c r="B17" s="17">
        <f>commerce!B17+information!B17+financiers!B17+'services aux entreprises'!B17+'administration '!B17+'services aux ménages'!B17</f>
        <v>472279.10000000003</v>
      </c>
      <c r="C17" s="17">
        <f>commerce!C17+information!C17+financiers!C17+'services aux entreprises'!C17+'administration '!C17+'services aux ménages'!C17</f>
        <v>549869.80000000005</v>
      </c>
      <c r="D17" s="17">
        <f>commerce!D17+information!D17+financiers!D17+'services aux entreprises'!D17+'administration '!D17+'services aux ménages'!D17</f>
        <v>583785.60000000009</v>
      </c>
      <c r="E17" s="17">
        <f>commerce!E17+information!E17+financiers!E17+'services aux entreprises'!E17+'administration '!E17+'services aux ménages'!E17</f>
        <v>602677.9</v>
      </c>
      <c r="F17" s="17">
        <f>commerce!F17+information!F17+financiers!F17+'services aux entreprises'!F17+'administration '!F17+'services aux ménages'!F17</f>
        <v>626576.30000000005</v>
      </c>
      <c r="G17" s="17">
        <f>commerce!G17+information!G17+financiers!G17+'services aux entreprises'!G17+'administration '!G17+'services aux ménages'!G17</f>
        <v>668786.79999999993</v>
      </c>
      <c r="H17" s="17">
        <f>commerce!H17+information!H17+financiers!H17+'services aux entreprises'!H17+'administration '!H17+'services aux ménages'!H17</f>
        <v>710129.79999999993</v>
      </c>
      <c r="I17" s="17">
        <f>commerce!I17+information!I17+financiers!I17+'services aux entreprises'!I17+'administration '!I17+'services aux ménages'!I17</f>
        <v>731719.79999999993</v>
      </c>
      <c r="J17" s="17">
        <f>commerce!J17+information!J17+financiers!J17+'services aux entreprises'!J17+'administration '!J17+'services aux ménages'!J17</f>
        <v>762656.9</v>
      </c>
      <c r="K17" s="17">
        <f>commerce!K17+information!K17+financiers!K17+'services aux entreprises'!K17+'administration '!K17+'services aux ménages'!K17</f>
        <v>787668.8</v>
      </c>
      <c r="L17" s="17">
        <f>commerce!L17+information!L17+financiers!L17+'services aux entreprises'!L17+'administration '!L17+'services aux ménages'!L17</f>
        <v>814304.00000000012</v>
      </c>
      <c r="M17" s="17">
        <f>commerce!M17+information!M17+financiers!M17+'services aux entreprises'!M17+'administration '!M17+'services aux ménages'!M17</f>
        <v>834919.1</v>
      </c>
      <c r="N17" s="17">
        <f>commerce!N17+information!N17+financiers!N17+'services aux entreprises'!N17+'administration '!N17+'services aux ménages'!N17</f>
        <v>867132.59999999986</v>
      </c>
      <c r="O17" s="17">
        <f>commerce!O17+information!O17+financiers!O17+'services aux entreprises'!O17+'administration '!O17+'services aux ménages'!O17</f>
        <v>886155.89999999991</v>
      </c>
      <c r="P17" s="17">
        <f>commerce!P17+information!P17+financiers!P17+'services aux entreprises'!P17+'administration '!P17+'services aux ménages'!P17</f>
        <v>872774.2</v>
      </c>
      <c r="Q17" s="17">
        <f>commerce!Q17+information!Q17+financiers!Q17+'services aux entreprises'!Q17+'administration '!Q17+'services aux ménages'!Q17</f>
        <v>888118.1</v>
      </c>
      <c r="R17" s="17">
        <f>commerce!R17+information!R17+financiers!R17+'services aux entreprises'!R17+'administration '!R17+'services aux ménages'!R17</f>
        <v>903696.2</v>
      </c>
      <c r="S17" s="17">
        <f>commerce!S17+information!S17+financiers!S17+'services aux entreprises'!S17+'administration '!S17+'services aux ménages'!S17</f>
        <v>886810.6</v>
      </c>
      <c r="T17" s="17">
        <f>commerce!T17+information!T17+financiers!T17+'services aux entreprises'!T17+'administration '!T17+'services aux ménages'!T17</f>
        <v>879964.5</v>
      </c>
      <c r="U17" s="17">
        <f>commerce!U17+information!U17+financiers!U17+'services aux entreprises'!U17+'administration '!U17+'services aux ménages'!U17</f>
        <v>892023.60000000009</v>
      </c>
      <c r="V17" s="17">
        <f>commerce!V17+information!V17+financiers!V17+'services aux entreprises'!V17+'administration '!V17+'services aux ménages'!V17</f>
        <v>902647.6</v>
      </c>
      <c r="W17" s="17">
        <f>commerce!W17+information!W17+financiers!W17+'services aux entreprises'!W17+'administration '!W17+'services aux ménages'!W17</f>
        <v>923094.8</v>
      </c>
      <c r="X17" s="17">
        <f>commerce!X17+information!X17+financiers!X17+'services aux entreprises'!X17+'administration '!X17+'services aux ménages'!X17</f>
        <v>945400.60000000009</v>
      </c>
      <c r="Y17" s="17">
        <f>commerce!Y17+information!Y17+financiers!Y17+'services aux entreprises'!Y17+'administration '!Y17+'services aux ménages'!Y17</f>
        <v>962943.5</v>
      </c>
      <c r="Z17" s="17">
        <f>commerce!Z17+information!Z17+financiers!Z17+'services aux entreprises'!Z17+'administration '!Z17+'services aux ménages'!Z17</f>
        <v>974587</v>
      </c>
      <c r="AA17" s="17">
        <f>commerce!AA17+information!AA17+financiers!AA17+'services aux entreprises'!AA17+'administration '!AA17+'services aux ménages'!AA17</f>
        <v>900822.5</v>
      </c>
      <c r="AB17" s="17">
        <f>commerce!AB17+information!AB17+financiers!AB17+'services aux entreprises'!AB17+'administration '!AB17+'services aux ménages'!AB17</f>
        <v>977684.7</v>
      </c>
      <c r="AC17" s="17">
        <f>commerce!AC17+information!AC17+financiers!AC17+'services aux entreprises'!AC17+'administration '!AC17+'services aux ménages'!AC17</f>
        <v>1064201.3999999999</v>
      </c>
      <c r="AD17" s="17">
        <f>commerce!AD17+information!AD17+financiers!AD17+'services aux entreprises'!AD17+'administration '!AD17+'services aux ménages'!AD17</f>
        <v>1137634.3</v>
      </c>
      <c r="AE17" s="9" t="s">
        <v>97</v>
      </c>
    </row>
    <row r="18" spans="1:31" ht="15" x14ac:dyDescent="0.25">
      <c r="A18" s="7" t="s">
        <v>58</v>
      </c>
      <c r="B18" s="17">
        <f>commerce!B18+information!B18+financiers!B18+'services aux entreprises'!B18+'administration '!B18+'services aux ménages'!B18</f>
        <v>199197.7</v>
      </c>
      <c r="C18" s="17">
        <f>commerce!C18+information!C18+financiers!C18+'services aux entreprises'!C18+'administration '!C18+'services aux ménages'!C18</f>
        <v>204300.09999999998</v>
      </c>
      <c r="D18" s="17">
        <f>commerce!D18+information!D18+financiers!D18+'services aux entreprises'!D18+'administration '!D18+'services aux ménages'!D18</f>
        <v>213995.09999999998</v>
      </c>
      <c r="E18" s="17">
        <f>commerce!E18+information!E18+financiers!E18+'services aux entreprises'!E18+'administration '!E18+'services aux ménages'!E18</f>
        <v>230055.40000000002</v>
      </c>
      <c r="F18" s="17">
        <f>commerce!F18+information!F18+financiers!F18+'services aux entreprises'!F18+'administration '!F18+'services aux ménages'!F18</f>
        <v>248340</v>
      </c>
      <c r="G18" s="17">
        <f>commerce!G18+information!G18+financiers!G18+'services aux entreprises'!G18+'administration '!G18+'services aux ménages'!G18</f>
        <v>267575</v>
      </c>
      <c r="H18" s="17">
        <f>commerce!H18+information!H18+financiers!H18+'services aux entreprises'!H18+'administration '!H18+'services aux ménages'!H18</f>
        <v>290121</v>
      </c>
      <c r="I18" s="17">
        <f>commerce!I18+information!I18+financiers!I18+'services aux entreprises'!I18+'administration '!I18+'services aux ménages'!I18</f>
        <v>306576</v>
      </c>
      <c r="J18" s="17">
        <f>commerce!J18+information!J18+financiers!J18+'services aux entreprises'!J18+'administration '!J18+'services aux ménages'!J18</f>
        <v>314099</v>
      </c>
      <c r="K18" s="17">
        <f>commerce!K18+information!K18+financiers!K18+'services aux entreprises'!K18+'administration '!K18+'services aux ménages'!K18</f>
        <v>323225</v>
      </c>
      <c r="L18" s="17">
        <f>commerce!L18+information!L18+financiers!L18+'services aux entreprises'!L18+'administration '!L18+'services aux ménages'!L18</f>
        <v>334405</v>
      </c>
      <c r="M18" s="17">
        <f>commerce!M18+information!M18+financiers!M18+'services aux entreprises'!M18+'administration '!M18+'services aux ménages'!M18</f>
        <v>349724</v>
      </c>
      <c r="N18" s="17">
        <f>commerce!N18+information!N18+financiers!N18+'services aux entreprises'!N18+'administration '!N18+'services aux ménages'!N18</f>
        <v>370360</v>
      </c>
      <c r="O18" s="17">
        <f>commerce!O18+information!O18+financiers!O18+'services aux entreprises'!O18+'administration '!O18+'services aux ménages'!O18</f>
        <v>387204</v>
      </c>
      <c r="P18" s="17">
        <f>commerce!P18+information!P18+financiers!P18+'services aux entreprises'!P18+'administration '!P18+'services aux ménages'!P18</f>
        <v>393459</v>
      </c>
      <c r="Q18" s="17">
        <f>commerce!Q18+information!Q18+financiers!Q18+'services aux entreprises'!Q18+'administration '!Q18+'services aux ménages'!Q18</f>
        <v>406547</v>
      </c>
      <c r="R18" s="17">
        <f>commerce!R18+information!R18+financiers!R18+'services aux entreprises'!R18+'administration '!R18+'services aux ménages'!R18</f>
        <v>415322</v>
      </c>
      <c r="S18" s="17">
        <f>commerce!S18+information!S18+financiers!S18+'services aux entreprises'!S18+'administration '!S18+'services aux ménages'!S18</f>
        <v>423057</v>
      </c>
      <c r="T18" s="17">
        <f>commerce!T18+information!T18+financiers!T18+'services aux entreprises'!T18+'administration '!T18+'services aux ménages'!T18</f>
        <v>428037</v>
      </c>
      <c r="U18" s="17">
        <f>commerce!U18+information!U18+financiers!U18+'services aux entreprises'!U18+'administration '!U18+'services aux ménages'!U18</f>
        <v>441277</v>
      </c>
      <c r="V18" s="17">
        <f>commerce!V18+information!V18+financiers!V18+'services aux entreprises'!V18+'administration '!V18+'services aux ménages'!V18</f>
        <v>456962</v>
      </c>
      <c r="W18" s="17">
        <f>commerce!W18+information!W18+financiers!W18+'services aux entreprises'!W18+'administration '!W18+'services aux ménages'!W18</f>
        <v>471182</v>
      </c>
      <c r="X18" s="17">
        <f>commerce!X18+information!X18+financiers!X18+'services aux entreprises'!X18+'administration '!X18+'services aux ménages'!X18</f>
        <v>487102</v>
      </c>
      <c r="Y18" s="17">
        <f>commerce!Y18+information!Y18+financiers!Y18+'services aux entreprises'!Y18+'administration '!Y18+'services aux ménages'!Y18</f>
        <v>507977</v>
      </c>
      <c r="Z18" s="17">
        <f>commerce!Z18+information!Z18+financiers!Z18+'services aux entreprises'!Z18+'administration '!Z18+'services aux ménages'!Z18</f>
        <v>536814</v>
      </c>
      <c r="AA18" s="17">
        <f>commerce!AA18+information!AA18+financiers!AA18+'services aux entreprises'!AA18+'administration '!AA18+'services aux ménages'!AA18</f>
        <v>522534</v>
      </c>
      <c r="AB18" s="17">
        <f>commerce!AB18+information!AB18+financiers!AB18+'services aux entreprises'!AB18+'administration '!AB18+'services aux ménages'!AB18</f>
        <v>568407</v>
      </c>
      <c r="AC18" s="17">
        <f>commerce!AC18+information!AC18+financiers!AC18+'services aux entreprises'!AC18+'administration '!AC18+'services aux ménages'!AC18</f>
        <v>624995</v>
      </c>
      <c r="AD18" s="17">
        <f>commerce!AD18+information!AD18+financiers!AD18+'services aux entreprises'!AD18+'administration '!AD18+'services aux ménages'!AD18</f>
        <v>666925</v>
      </c>
      <c r="AE18" s="10" t="s">
        <v>97</v>
      </c>
    </row>
    <row r="19" spans="1:31" ht="15" x14ac:dyDescent="0.25">
      <c r="A19" s="7" t="s">
        <v>59</v>
      </c>
      <c r="B19" s="17">
        <f>commerce!B19+information!B19+financiers!B19+'services aux entreprises'!B19+'administration '!B19+'services aux ménages'!B19</f>
        <v>524371.69999999995</v>
      </c>
      <c r="C19" s="17">
        <f>commerce!C19+information!C19+financiers!C19+'services aux entreprises'!C19+'administration '!C19+'services aux ménages'!C19</f>
        <v>571287.9</v>
      </c>
      <c r="D19" s="17">
        <f>commerce!D19+information!D19+financiers!D19+'services aux entreprises'!D19+'administration '!D19+'services aux ménages'!D19</f>
        <v>714089.2</v>
      </c>
      <c r="E19" s="17">
        <f>commerce!E19+information!E19+financiers!E19+'services aux entreprises'!E19+'administration '!E19+'services aux ménages'!E19</f>
        <v>773626.3</v>
      </c>
      <c r="F19" s="17">
        <f>commerce!F19+information!F19+financiers!F19+'services aux entreprises'!F19+'administration '!F19+'services aux ménages'!F19</f>
        <v>827303.60000000009</v>
      </c>
      <c r="G19" s="17">
        <f>commerce!G19+information!G19+financiers!G19+'services aux entreprises'!G19+'administration '!G19+'services aux ménages'!G19</f>
        <v>945432.10000000009</v>
      </c>
      <c r="H19" s="17">
        <f>commerce!H19+information!H19+financiers!H19+'services aux entreprises'!H19+'administration '!H19+'services aux ménages'!H19</f>
        <v>989084.5</v>
      </c>
      <c r="I19" s="17">
        <f>commerce!I19+information!I19+financiers!I19+'services aux entreprises'!I19+'administration '!I19+'services aux ménages'!I19</f>
        <v>1031431.2999999999</v>
      </c>
      <c r="J19" s="17">
        <f>commerce!J19+information!J19+financiers!J19+'services aux entreprises'!J19+'administration '!J19+'services aux ménages'!J19</f>
        <v>1008959.7</v>
      </c>
      <c r="K19" s="17">
        <f>commerce!K19+information!K19+financiers!K19+'services aux entreprises'!K19+'administration '!K19+'services aux ménages'!K19</f>
        <v>1099927.8999999999</v>
      </c>
      <c r="L19" s="17">
        <f>commerce!L19+information!L19+financiers!L19+'services aux entreprises'!L19+'administration '!L19+'services aux ménages'!L19</f>
        <v>1165918.3999999999</v>
      </c>
      <c r="M19" s="17">
        <f>commerce!M19+information!M19+financiers!M19+'services aux entreprises'!M19+'administration '!M19+'services aux ménages'!M19</f>
        <v>1237111.5</v>
      </c>
      <c r="N19" s="17">
        <f>commerce!N19+information!N19+financiers!N19+'services aux entreprises'!N19+'administration '!N19+'services aux ménages'!N19</f>
        <v>1310303.2000000002</v>
      </c>
      <c r="O19" s="17">
        <f>commerce!O19+information!O19+financiers!O19+'services aux entreprises'!O19+'administration '!O19+'services aux ménages'!O19</f>
        <v>1147994.5</v>
      </c>
      <c r="P19" s="17">
        <f>commerce!P19+information!P19+financiers!P19+'services aux entreprises'!P19+'administration '!P19+'services aux ménages'!P19</f>
        <v>1043943.5000000001</v>
      </c>
      <c r="Q19" s="17">
        <f>commerce!Q19+information!Q19+financiers!Q19+'services aux entreprises'!Q19+'administration '!Q19+'services aux ménages'!Q19</f>
        <v>1117218.8999999999</v>
      </c>
      <c r="R19" s="17">
        <f>commerce!R19+information!R19+financiers!R19+'services aux entreprises'!R19+'administration '!R19+'services aux ménages'!R19</f>
        <v>1125809</v>
      </c>
      <c r="S19" s="17">
        <f>commerce!S19+information!S19+financiers!S19+'services aux entreprises'!S19+'administration '!S19+'services aux ménages'!S19</f>
        <v>1232050.7</v>
      </c>
      <c r="T19" s="17">
        <f>commerce!T19+information!T19+financiers!T19+'services aux entreprises'!T19+'administration '!T19+'services aux ménages'!T19</f>
        <v>1219730.0999999999</v>
      </c>
      <c r="U19" s="17">
        <f>commerce!U19+information!U19+financiers!U19+'services aux entreprises'!U19+'administration '!U19+'services aux ménages'!U19</f>
        <v>1341106.6000000001</v>
      </c>
      <c r="V19" s="17">
        <f>commerce!V19+information!V19+financiers!V19+'services aux entreprises'!V19+'administration '!V19+'services aux ménages'!V19</f>
        <v>1529817.9</v>
      </c>
      <c r="W19" s="17">
        <f>commerce!W19+information!W19+financiers!W19+'services aux entreprises'!W19+'administration '!W19+'services aux ménages'!W19</f>
        <v>1417384.2</v>
      </c>
      <c r="X19" s="17">
        <f>commerce!X19+information!X19+financiers!X19+'services aux entreprises'!X19+'administration '!X19+'services aux ménages'!X19</f>
        <v>1378378.5</v>
      </c>
      <c r="Y19" s="17">
        <f>commerce!Y19+information!Y19+financiers!Y19+'services aux entreprises'!Y19+'administration '!Y19+'services aux ménages'!Y19</f>
        <v>1415131.5999999999</v>
      </c>
      <c r="Z19" s="17">
        <f>commerce!Z19+information!Z19+financiers!Z19+'services aux entreprises'!Z19+'administration '!Z19+'services aux ménages'!Z19</f>
        <v>1488890</v>
      </c>
      <c r="AA19" s="17" t="e">
        <f>commerce!AA19+information!AA19+financiers!AA19+'services aux entreprises'!AA19+'administration '!AA19+'services aux ménages'!AA19</f>
        <v>#VALUE!</v>
      </c>
      <c r="AB19" s="17" t="e">
        <f>commerce!AB19+information!AB19+financiers!AB19+'services aux entreprises'!AB19+'administration '!AB19+'services aux ménages'!AB19</f>
        <v>#VALUE!</v>
      </c>
      <c r="AC19" s="17" t="e">
        <f>commerce!AC19+information!AC19+financiers!AC19+'services aux entreprises'!AC19+'administration '!AC19+'services aux ménages'!AC19</f>
        <v>#VALUE!</v>
      </c>
      <c r="AD19" s="17" t="e">
        <f>commerce!AD19+information!AD19+financiers!AD19+'services aux entreprises'!AD19+'administration '!AD19+'services aux ménages'!AD19</f>
        <v>#VALUE!</v>
      </c>
      <c r="AE19" s="9" t="s">
        <v>97</v>
      </c>
    </row>
    <row r="21" spans="1:31" ht="15" x14ac:dyDescent="0.25">
      <c r="A21" s="3" t="s">
        <v>98</v>
      </c>
    </row>
    <row r="22" spans="1:31" ht="15" x14ac:dyDescent="0.25">
      <c r="A22" s="3" t="s">
        <v>92</v>
      </c>
      <c r="B22" s="1" t="s">
        <v>0</v>
      </c>
    </row>
    <row r="23" spans="1:31" ht="15" x14ac:dyDescent="0.25">
      <c r="A23" s="3" t="s">
        <v>93</v>
      </c>
      <c r="B23" s="3" t="s">
        <v>6</v>
      </c>
    </row>
    <row r="25" spans="1:31" ht="15" x14ac:dyDescent="0.25">
      <c r="A25" s="1" t="s">
        <v>12</v>
      </c>
      <c r="C25" s="3" t="s">
        <v>17</v>
      </c>
    </row>
    <row r="26" spans="1:31" ht="15" x14ac:dyDescent="0.25">
      <c r="A26" s="1" t="s">
        <v>13</v>
      </c>
      <c r="C26" s="3" t="s">
        <v>38</v>
      </c>
    </row>
    <row r="27" spans="1:31" ht="15" x14ac:dyDescent="0.25">
      <c r="A27" s="1" t="s">
        <v>14</v>
      </c>
      <c r="C27" s="3" t="s">
        <v>100</v>
      </c>
    </row>
    <row r="28" spans="1:31" ht="15" x14ac:dyDescent="0.25">
      <c r="A28" s="1" t="s">
        <v>15</v>
      </c>
      <c r="C28" s="3" t="s">
        <v>20</v>
      </c>
    </row>
    <row r="30" spans="1:31" ht="15" x14ac:dyDescent="0.25">
      <c r="A30" s="5" t="s">
        <v>94</v>
      </c>
      <c r="B30" s="4" t="s">
        <v>61</v>
      </c>
      <c r="C30" s="4" t="s">
        <v>62</v>
      </c>
      <c r="D30" s="4" t="s">
        <v>63</v>
      </c>
      <c r="E30" s="4" t="s">
        <v>64</v>
      </c>
      <c r="F30" s="4" t="s">
        <v>65</v>
      </c>
      <c r="G30" s="4" t="s">
        <v>66</v>
      </c>
      <c r="H30" s="4" t="s">
        <v>67</v>
      </c>
      <c r="I30" s="4" t="s">
        <v>68</v>
      </c>
      <c r="J30" s="4" t="s">
        <v>69</v>
      </c>
      <c r="K30" s="4" t="s">
        <v>70</v>
      </c>
      <c r="L30" s="4" t="s">
        <v>71</v>
      </c>
      <c r="M30" s="4" t="s">
        <v>72</v>
      </c>
      <c r="N30" s="4" t="s">
        <v>73</v>
      </c>
      <c r="O30" s="4" t="s">
        <v>74</v>
      </c>
      <c r="P30" s="4" t="s">
        <v>75</v>
      </c>
      <c r="Q30" s="4" t="s">
        <v>76</v>
      </c>
      <c r="R30" s="4" t="s">
        <v>77</v>
      </c>
      <c r="S30" s="4" t="s">
        <v>78</v>
      </c>
      <c r="T30" s="4" t="s">
        <v>79</v>
      </c>
      <c r="U30" s="4" t="s">
        <v>80</v>
      </c>
      <c r="V30" s="4" t="s">
        <v>81</v>
      </c>
      <c r="W30" s="4" t="s">
        <v>82</v>
      </c>
      <c r="X30" s="4" t="s">
        <v>83</v>
      </c>
      <c r="Y30" s="4" t="s">
        <v>84</v>
      </c>
      <c r="Z30" s="4" t="s">
        <v>85</v>
      </c>
      <c r="AA30" s="4" t="s">
        <v>86</v>
      </c>
      <c r="AB30" s="4" t="s">
        <v>87</v>
      </c>
      <c r="AC30" s="4" t="s">
        <v>88</v>
      </c>
      <c r="AD30" s="4" t="s">
        <v>89</v>
      </c>
      <c r="AE30" s="4" t="s">
        <v>90</v>
      </c>
    </row>
    <row r="31" spans="1:31" ht="15" x14ac:dyDescent="0.25">
      <c r="A31" s="6" t="s">
        <v>95</v>
      </c>
      <c r="B31" s="8" t="s">
        <v>96</v>
      </c>
      <c r="C31" s="8" t="s">
        <v>96</v>
      </c>
      <c r="D31" s="8" t="s">
        <v>96</v>
      </c>
      <c r="E31" s="8" t="s">
        <v>96</v>
      </c>
      <c r="F31" s="8" t="s">
        <v>96</v>
      </c>
      <c r="G31" s="8" t="s">
        <v>96</v>
      </c>
      <c r="H31" s="8" t="s">
        <v>96</v>
      </c>
      <c r="I31" s="8" t="s">
        <v>96</v>
      </c>
      <c r="J31" s="8" t="s">
        <v>96</v>
      </c>
      <c r="K31" s="8" t="s">
        <v>96</v>
      </c>
      <c r="L31" s="8" t="s">
        <v>96</v>
      </c>
      <c r="M31" s="8" t="s">
        <v>96</v>
      </c>
      <c r="N31" s="8" t="s">
        <v>96</v>
      </c>
      <c r="O31" s="8" t="s">
        <v>96</v>
      </c>
      <c r="P31" s="8" t="s">
        <v>96</v>
      </c>
      <c r="Q31" s="8" t="s">
        <v>96</v>
      </c>
      <c r="R31" s="8" t="s">
        <v>96</v>
      </c>
      <c r="S31" s="8" t="s">
        <v>96</v>
      </c>
      <c r="T31" s="8" t="s">
        <v>96</v>
      </c>
      <c r="U31" s="8" t="s">
        <v>96</v>
      </c>
      <c r="V31" s="8" t="s">
        <v>96</v>
      </c>
      <c r="W31" s="8" t="s">
        <v>96</v>
      </c>
      <c r="X31" s="8" t="s">
        <v>96</v>
      </c>
      <c r="Y31" s="8" t="s">
        <v>96</v>
      </c>
      <c r="Z31" s="8" t="s">
        <v>96</v>
      </c>
      <c r="AA31" s="8" t="s">
        <v>96</v>
      </c>
      <c r="AB31" s="8" t="s">
        <v>96</v>
      </c>
      <c r="AC31" s="8" t="s">
        <v>96</v>
      </c>
      <c r="AD31" s="8" t="s">
        <v>96</v>
      </c>
      <c r="AE31" s="8" t="s">
        <v>96</v>
      </c>
    </row>
    <row r="32" spans="1:31" ht="15" x14ac:dyDescent="0.25">
      <c r="A32" s="7" t="s">
        <v>52</v>
      </c>
      <c r="B32" s="17">
        <f>commerce!B32+information!B32+financiers!B32+'services aux entreprises'!B32+'administration '!B32+'services aux ménages'!B32</f>
        <v>5126372.7</v>
      </c>
      <c r="C32" s="17">
        <f>commerce!C32+information!C32+financiers!C32+'services aux entreprises'!C32+'administration '!C32+'services aux ménages'!C32</f>
        <v>5224344.6000000006</v>
      </c>
      <c r="D32" s="17">
        <f>commerce!D32+information!D32+financiers!D32+'services aux entreprises'!D32+'administration '!D32+'services aux ménages'!D32</f>
        <v>5359376.8000000007</v>
      </c>
      <c r="E32" s="17">
        <f>commerce!E32+information!E32+financiers!E32+'services aux entreprises'!E32+'administration '!E32+'services aux ménages'!E32</f>
        <v>5525325</v>
      </c>
      <c r="F32" s="17">
        <f>commerce!F32+information!F32+financiers!F32+'services aux entreprises'!F32+'administration '!F32+'services aux ménages'!F32</f>
        <v>5698125.6000000006</v>
      </c>
      <c r="G32" s="17">
        <f>commerce!G32+information!G32+financiers!G32+'services aux entreprises'!G32+'administration '!G32+'services aux ménages'!G32</f>
        <v>5910191.4000000004</v>
      </c>
      <c r="H32" s="17">
        <f>commerce!H32+information!H32+financiers!H32+'services aux entreprises'!H32+'administration '!H32+'services aux ménages'!H32</f>
        <v>6051229.4000000004</v>
      </c>
      <c r="I32" s="17">
        <f>commerce!I32+information!I32+financiers!I32+'services aux entreprises'!I32+'administration '!I32+'services aux ménages'!I32</f>
        <v>6131216.3000000007</v>
      </c>
      <c r="J32" s="17">
        <f>commerce!J32+information!J32+financiers!J32+'services aux entreprises'!J32+'administration '!J32+'services aux ménages'!J32</f>
        <v>6177656.3999999994</v>
      </c>
      <c r="K32" s="17">
        <f>commerce!K32+information!K32+financiers!K32+'services aux entreprises'!K32+'administration '!K32+'services aux ménages'!K32</f>
        <v>6309793.5000000009</v>
      </c>
      <c r="L32" s="17">
        <f>commerce!L32+information!L32+financiers!L32+'services aux entreprises'!L32+'administration '!L32+'services aux ménages'!L32</f>
        <v>6442681.7000000002</v>
      </c>
      <c r="M32" s="17">
        <f>commerce!M32+information!M32+financiers!M32+'services aux entreprises'!M32+'administration '!M32+'services aux ménages'!M32</f>
        <v>6648447.7000000002</v>
      </c>
      <c r="N32" s="17">
        <f>commerce!N32+information!N32+financiers!N32+'services aux entreprises'!N32+'administration '!N32+'services aux ménages'!N32</f>
        <v>6873104.6000000006</v>
      </c>
      <c r="O32" s="17">
        <f>commerce!O32+information!O32+financiers!O32+'services aux entreprises'!O32+'administration '!O32+'services aux ménages'!O32</f>
        <v>6987866.5999999996</v>
      </c>
      <c r="P32" s="17">
        <f>commerce!P32+information!P32+financiers!P32+'services aux entreprises'!P32+'administration '!P32+'services aux ménages'!P32</f>
        <v>6816166.2000000002</v>
      </c>
      <c r="Q32" s="17">
        <f>commerce!Q32+information!Q32+financiers!Q32+'services aux entreprises'!Q32+'administration '!Q32+'services aux ménages'!Q32</f>
        <v>6914325.7000000002</v>
      </c>
      <c r="R32" s="17">
        <f>commerce!R32+information!R32+financiers!R32+'services aux entreprises'!R32+'administration '!R32+'services aux ménages'!R32</f>
        <v>7043593.5999999996</v>
      </c>
      <c r="S32" s="17">
        <f>commerce!S32+information!S32+financiers!S32+'services aux entreprises'!S32+'administration '!S32+'services aux ménages'!S32</f>
        <v>7040119.1999999993</v>
      </c>
      <c r="T32" s="17">
        <f>commerce!T32+information!T32+financiers!T32+'services aux entreprises'!T32+'administration '!T32+'services aux ménages'!T32</f>
        <v>7063017.6999999993</v>
      </c>
      <c r="U32" s="17">
        <f>commerce!U32+information!U32+financiers!U32+'services aux entreprises'!U32+'administration '!U32+'services aux ménages'!U32</f>
        <v>7166000.1000000006</v>
      </c>
      <c r="V32" s="17">
        <f>commerce!V32+information!V32+financiers!V32+'services aux entreprises'!V32+'administration '!V32+'services aux ménages'!V32</f>
        <v>7321641.7999999998</v>
      </c>
      <c r="W32" s="17">
        <f>commerce!W32+information!W32+financiers!W32+'services aux entreprises'!W32+'administration '!W32+'services aux ménages'!W32</f>
        <v>7466995.4000000004</v>
      </c>
      <c r="X32" s="17">
        <f>commerce!X32+information!X32+financiers!X32+'services aux entreprises'!X32+'administration '!X32+'services aux ménages'!X32</f>
        <v>7691433.5</v>
      </c>
      <c r="Y32" s="17">
        <f>commerce!Y32+information!Y32+financiers!Y32+'services aux entreprises'!Y32+'administration '!Y32+'services aux ménages'!Y32</f>
        <v>7869154.6000000006</v>
      </c>
      <c r="Z32" s="17">
        <f>commerce!Z32+information!Z32+financiers!Z32+'services aux entreprises'!Z32+'administration '!Z32+'services aux ménages'!Z32</f>
        <v>8045610.5</v>
      </c>
      <c r="AA32" s="17">
        <f>commerce!AA32+information!AA32+financiers!AA32+'services aux entreprises'!AA32+'administration '!AA32+'services aux ménages'!AA32</f>
        <v>7536516.1999999993</v>
      </c>
      <c r="AB32" s="17">
        <f>commerce!AB32+information!AB32+financiers!AB32+'services aux entreprises'!AB32+'administration '!AB32+'services aux ménages'!AB32</f>
        <v>8054664.0000000009</v>
      </c>
      <c r="AC32" s="17">
        <f>commerce!AC32+information!AC32+financiers!AC32+'services aux entreprises'!AC32+'administration '!AC32+'services aux ménages'!AC32</f>
        <v>8481939.8000000007</v>
      </c>
      <c r="AD32" s="17">
        <f>commerce!AD32+information!AD32+financiers!AD32+'services aux entreprises'!AD32+'administration '!AD32+'services aux ménages'!AD32</f>
        <v>8573990.8000000007</v>
      </c>
      <c r="AE32" s="10" t="s">
        <v>97</v>
      </c>
    </row>
    <row r="33" spans="1:31" ht="15" x14ac:dyDescent="0.25">
      <c r="A33" s="7" t="s">
        <v>53</v>
      </c>
      <c r="B33" s="17">
        <f>commerce!B33+information!B33+financiers!B33+'services aux entreprises'!B33+'administration '!B33+'services aux ménages'!B33</f>
        <v>193560.10000000003</v>
      </c>
      <c r="C33" s="17">
        <f>commerce!C33+information!C33+financiers!C33+'services aux entreprises'!C33+'administration '!C33+'services aux ménages'!C33</f>
        <v>193773.79999999996</v>
      </c>
      <c r="D33" s="17">
        <f>commerce!D33+information!D33+financiers!D33+'services aux entreprises'!D33+'administration '!D33+'services aux ménages'!D33</f>
        <v>198982.8</v>
      </c>
      <c r="E33" s="17">
        <f>commerce!E33+information!E33+financiers!E33+'services aux entreprises'!E33+'administration '!E33+'services aux ménages'!E33</f>
        <v>202283.1</v>
      </c>
      <c r="F33" s="17">
        <f>commerce!F33+information!F33+financiers!F33+'services aux entreprises'!F33+'administration '!F33+'services aux ménages'!F33</f>
        <v>210829.9</v>
      </c>
      <c r="G33" s="17">
        <f>commerce!G33+information!G33+financiers!G33+'services aux entreprises'!G33+'administration '!G33+'services aux ménages'!G33</f>
        <v>215304.9</v>
      </c>
      <c r="H33" s="17">
        <f>commerce!H33+information!H33+financiers!H33+'services aux entreprises'!H33+'administration '!H33+'services aux ménages'!H33</f>
        <v>219330.10000000003</v>
      </c>
      <c r="I33" s="17">
        <f>commerce!I33+information!I33+financiers!I33+'services aux entreprises'!I33+'administration '!I33+'services aux ménages'!I33</f>
        <v>224456.10000000003</v>
      </c>
      <c r="J33" s="17">
        <f>commerce!J33+information!J33+financiers!J33+'services aux entreprises'!J33+'administration '!J33+'services aux ménages'!J33</f>
        <v>228068.4</v>
      </c>
      <c r="K33" s="17">
        <f>commerce!K33+information!K33+financiers!K33+'services aux entreprises'!K33+'administration '!K33+'services aux ménages'!K33</f>
        <v>234219.6</v>
      </c>
      <c r="L33" s="17">
        <f>commerce!L33+information!L33+financiers!L33+'services aux entreprises'!L33+'administration '!L33+'services aux ménages'!L33</f>
        <v>239300.59999999998</v>
      </c>
      <c r="M33" s="17">
        <f>commerce!M33+information!M33+financiers!M33+'services aux entreprises'!M33+'administration '!M33+'services aux ménages'!M33</f>
        <v>246065.40000000002</v>
      </c>
      <c r="N33" s="17">
        <f>commerce!N33+information!N33+financiers!N33+'services aux entreprises'!N33+'administration '!N33+'services aux ménages'!N33</f>
        <v>254258.30000000002</v>
      </c>
      <c r="O33" s="17">
        <f>commerce!O33+information!O33+financiers!O33+'services aux entreprises'!O33+'administration '!O33+'services aux ménages'!O33</f>
        <v>258671.4</v>
      </c>
      <c r="P33" s="17">
        <f>commerce!P33+information!P33+financiers!P33+'services aux entreprises'!P33+'administration '!P33+'services aux ménages'!P33</f>
        <v>254990.99999999997</v>
      </c>
      <c r="Q33" s="17">
        <f>commerce!Q33+information!Q33+financiers!Q33+'services aux entreprises'!Q33+'administration '!Q33+'services aux ménages'!Q33</f>
        <v>260402.3</v>
      </c>
      <c r="R33" s="17">
        <f>commerce!R33+information!R33+financiers!R33+'services aux entreprises'!R33+'administration '!R33+'services aux ménages'!R33</f>
        <v>265079.5</v>
      </c>
      <c r="S33" s="17">
        <f>commerce!S33+information!S33+financiers!S33+'services aux entreprises'!S33+'administration '!S33+'services aux ménages'!S33</f>
        <v>267113.09999999998</v>
      </c>
      <c r="T33" s="17">
        <f>commerce!T33+information!T33+financiers!T33+'services aux entreprises'!T33+'administration '!T33+'services aux ménages'!T33</f>
        <v>266888.30000000005</v>
      </c>
      <c r="U33" s="17">
        <f>commerce!U33+information!U33+financiers!U33+'services aux entreprises'!U33+'administration '!U33+'services aux ménages'!U33</f>
        <v>272373.59999999998</v>
      </c>
      <c r="V33" s="17">
        <f>commerce!V33+information!V33+financiers!V33+'services aux entreprises'!V33+'administration '!V33+'services aux ménages'!V33</f>
        <v>276856.39999999997</v>
      </c>
      <c r="W33" s="17">
        <f>commerce!W33+information!W33+financiers!W33+'services aux entreprises'!W33+'administration '!W33+'services aux ménages'!W33</f>
        <v>280891.60000000003</v>
      </c>
      <c r="X33" s="17">
        <f>commerce!X33+information!X33+financiers!X33+'services aux entreprises'!X33+'administration '!X33+'services aux ménages'!X33</f>
        <v>284303.80000000005</v>
      </c>
      <c r="Y33" s="17">
        <f>commerce!Y33+information!Y33+financiers!Y33+'services aux entreprises'!Y33+'administration '!Y33+'services aux ménages'!Y33</f>
        <v>291325.10000000003</v>
      </c>
      <c r="Z33" s="17">
        <f>commerce!Z33+information!Z33+financiers!Z33+'services aux entreprises'!Z33+'administration '!Z33+'services aux ménages'!Z33</f>
        <v>298002.80000000005</v>
      </c>
      <c r="AA33" s="17">
        <f>commerce!AA33+information!AA33+financiers!AA33+'services aux entreprises'!AA33+'administration '!AA33+'services aux ménages'!AA33</f>
        <v>284765.80000000005</v>
      </c>
      <c r="AB33" s="17">
        <f>commerce!AB33+information!AB33+financiers!AB33+'services aux entreprises'!AB33+'administration '!AB33+'services aux ménages'!AB33</f>
        <v>308194.5</v>
      </c>
      <c r="AC33" s="17">
        <f>commerce!AC33+information!AC33+financiers!AC33+'services aux entreprises'!AC33+'administration '!AC33+'services aux ménages'!AC33</f>
        <v>320958.80000000005</v>
      </c>
      <c r="AD33" s="17">
        <f>commerce!AD33+information!AD33+financiers!AD33+'services aux entreprises'!AD33+'administration '!AD33+'services aux ménages'!AD33</f>
        <v>325154.39999999997</v>
      </c>
      <c r="AE33" s="9" t="s">
        <v>97</v>
      </c>
    </row>
    <row r="34" spans="1:31" ht="15" x14ac:dyDescent="0.25">
      <c r="A34" s="7" t="s">
        <v>54</v>
      </c>
      <c r="B34" s="17">
        <f>commerce!B34+information!B34+financiers!B34+'services aux entreprises'!B34+'administration '!B34+'services aux ménages'!B34</f>
        <v>1372604.2999999998</v>
      </c>
      <c r="C34" s="17">
        <f>commerce!C34+information!C34+financiers!C34+'services aux entreprises'!C34+'administration '!C34+'services aux ménages'!C34</f>
        <v>1391294.7</v>
      </c>
      <c r="D34" s="17">
        <f>commerce!D34+information!D34+financiers!D34+'services aux entreprises'!D34+'administration '!D34+'services aux ménages'!D34</f>
        <v>1412342.2000000002</v>
      </c>
      <c r="E34" s="17">
        <f>commerce!E34+information!E34+financiers!E34+'services aux entreprises'!E34+'administration '!E34+'services aux ménages'!E34</f>
        <v>1449007.4</v>
      </c>
      <c r="F34" s="17">
        <f>commerce!F34+information!F34+financiers!F34+'services aux entreprises'!F34+'administration '!F34+'services aux ménages'!F34</f>
        <v>1490949.9000000001</v>
      </c>
      <c r="G34" s="17">
        <f>commerce!G34+information!G34+financiers!G34+'services aux entreprises'!G34+'administration '!G34+'services aux ménages'!G34</f>
        <v>1521053.0999999999</v>
      </c>
      <c r="H34" s="17">
        <f>commerce!H34+information!H34+financiers!H34+'services aux entreprises'!H34+'administration '!H34+'services aux ménages'!H34</f>
        <v>1561173.0999999999</v>
      </c>
      <c r="I34" s="17">
        <f>commerce!I34+information!I34+financiers!I34+'services aux entreprises'!I34+'administration '!I34+'services aux ménages'!I34</f>
        <v>1571158.7</v>
      </c>
      <c r="J34" s="17">
        <f>commerce!J34+information!J34+financiers!J34+'services aux entreprises'!J34+'administration '!J34+'services aux ménages'!J34</f>
        <v>1547622.1</v>
      </c>
      <c r="K34" s="17">
        <f>commerce!K34+information!K34+financiers!K34+'services aux entreprises'!K34+'administration '!K34+'services aux ménages'!K34</f>
        <v>1553468.1</v>
      </c>
      <c r="L34" s="17">
        <f>commerce!L34+information!L34+financiers!L34+'services aux entreprises'!L34+'administration '!L34+'services aux ménages'!L34</f>
        <v>1572280.2000000002</v>
      </c>
      <c r="M34" s="17">
        <f>commerce!M34+information!M34+financiers!M34+'services aux entreprises'!M34+'administration '!M34+'services aux ménages'!M34</f>
        <v>1624226.2000000002</v>
      </c>
      <c r="N34" s="17">
        <f>commerce!N34+information!N34+financiers!N34+'services aux entreprises'!N34+'administration '!N34+'services aux ménages'!N34</f>
        <v>1674279.8</v>
      </c>
      <c r="O34" s="17">
        <f>commerce!O34+information!O34+financiers!O34+'services aux entreprises'!O34+'administration '!O34+'services aux ménages'!O34</f>
        <v>1706134.7999999998</v>
      </c>
      <c r="P34" s="17">
        <f>commerce!P34+information!P34+financiers!P34+'services aux entreprises'!P34+'administration '!P34+'services aux ménages'!P34</f>
        <v>1643388</v>
      </c>
      <c r="Q34" s="17">
        <f>commerce!Q34+information!Q34+financiers!Q34+'services aux entreprises'!Q34+'administration '!Q34+'services aux ménages'!Q34</f>
        <v>1660449.7000000002</v>
      </c>
      <c r="R34" s="17">
        <f>commerce!R34+information!R34+financiers!R34+'services aux entreprises'!R34+'administration '!R34+'services aux ménages'!R34</f>
        <v>1705327.1</v>
      </c>
      <c r="S34" s="17">
        <f>commerce!S34+information!S34+financiers!S34+'services aux entreprises'!S34+'administration '!S34+'services aux ménages'!S34</f>
        <v>1725284</v>
      </c>
      <c r="T34" s="17">
        <f>commerce!T34+information!T34+financiers!T34+'services aux entreprises'!T34+'administration '!T34+'services aux ménages'!T34</f>
        <v>1736788.9</v>
      </c>
      <c r="U34" s="17">
        <f>commerce!U34+information!U34+financiers!U34+'services aux entreprises'!U34+'administration '!U34+'services aux ménages'!U34</f>
        <v>1759998.4</v>
      </c>
      <c r="V34" s="17">
        <f>commerce!V34+information!V34+financiers!V34+'services aux entreprises'!V34+'administration '!V34+'services aux ménages'!V34</f>
        <v>1794593.5</v>
      </c>
      <c r="W34" s="17">
        <f>commerce!W34+information!W34+financiers!W34+'services aux entreprises'!W34+'administration '!W34+'services aux ménages'!W34</f>
        <v>1831347</v>
      </c>
      <c r="X34" s="17">
        <f>commerce!X34+information!X34+financiers!X34+'services aux entreprises'!X34+'administration '!X34+'services aux ménages'!X34</f>
        <v>1884754.7</v>
      </c>
      <c r="Y34" s="17">
        <f>commerce!Y34+information!Y34+financiers!Y34+'services aux entreprises'!Y34+'administration '!Y34+'services aux ménages'!Y34</f>
        <v>1918500.7000000002</v>
      </c>
      <c r="Z34" s="17">
        <f>commerce!Z34+information!Z34+financiers!Z34+'services aux entreprises'!Z34+'administration '!Z34+'services aux ménages'!Z34</f>
        <v>1951352.6999999997</v>
      </c>
      <c r="AA34" s="17">
        <f>commerce!AA34+information!AA34+financiers!AA34+'services aux entreprises'!AA34+'administration '!AA34+'services aux ménages'!AA34</f>
        <v>1865179</v>
      </c>
      <c r="AB34" s="17">
        <f>commerce!AB34+information!AB34+financiers!AB34+'services aux entreprises'!AB34+'administration '!AB34+'services aux ménages'!AB34</f>
        <v>1937742.3</v>
      </c>
      <c r="AC34" s="17">
        <f>commerce!AC34+information!AC34+financiers!AC34+'services aux entreprises'!AC34+'administration '!AC34+'services aux ménages'!AC34</f>
        <v>2013603.9000000001</v>
      </c>
      <c r="AD34" s="17">
        <f>commerce!AD34+information!AD34+financiers!AD34+'services aux entreprises'!AD34+'administration '!AD34+'services aux ménages'!AD34</f>
        <v>2025763.8000000003</v>
      </c>
      <c r="AE34" s="17"/>
    </row>
    <row r="35" spans="1:31" ht="15" x14ac:dyDescent="0.25">
      <c r="A35" s="7" t="s">
        <v>55</v>
      </c>
      <c r="B35" s="17">
        <f>commerce!B35+information!B35+financiers!B35+'services aux entreprises'!B35+'administration '!B35+'services aux ménages'!B35</f>
        <v>418657</v>
      </c>
      <c r="C35" s="17">
        <f>commerce!C35+information!C35+financiers!C35+'services aux entreprises'!C35+'administration '!C35+'services aux ménages'!C35</f>
        <v>425353</v>
      </c>
      <c r="D35" s="17">
        <f>commerce!D35+information!D35+financiers!D35+'services aux entreprises'!D35+'administration '!D35+'services aux ménages'!D35</f>
        <v>437257</v>
      </c>
      <c r="E35" s="17">
        <f>commerce!E35+information!E35+financiers!E35+'services aux entreprises'!E35+'administration '!E35+'services aux ménages'!E35</f>
        <v>453249</v>
      </c>
      <c r="F35" s="17">
        <f>commerce!F35+information!F35+financiers!F35+'services aux entreprises'!F35+'administration '!F35+'services aux ménages'!F35</f>
        <v>471994</v>
      </c>
      <c r="G35" s="17">
        <f>commerce!G35+information!G35+financiers!G35+'services aux entreprises'!G35+'administration '!G35+'services aux ménages'!G35</f>
        <v>495992</v>
      </c>
      <c r="H35" s="17">
        <f>commerce!H35+information!H35+financiers!H35+'services aux entreprises'!H35+'administration '!H35+'services aux ménages'!H35</f>
        <v>514288</v>
      </c>
      <c r="I35" s="17">
        <f>commerce!I35+information!I35+financiers!I35+'services aux entreprises'!I35+'administration '!I35+'services aux ménages'!I35</f>
        <v>526350</v>
      </c>
      <c r="J35" s="17">
        <f>commerce!J35+information!J35+financiers!J35+'services aux entreprises'!J35+'administration '!J35+'services aux ménages'!J35</f>
        <v>539623</v>
      </c>
      <c r="K35" s="17">
        <f>commerce!K35+information!K35+financiers!K35+'services aux entreprises'!K35+'administration '!K35+'services aux ménages'!K35</f>
        <v>558650</v>
      </c>
      <c r="L35" s="17">
        <f>commerce!L35+information!L35+financiers!L35+'services aux entreprises'!L35+'administration '!L35+'services aux ménages'!L35</f>
        <v>580445</v>
      </c>
      <c r="M35" s="17">
        <f>commerce!M35+information!M35+financiers!M35+'services aux entreprises'!M35+'administration '!M35+'services aux ménages'!M35</f>
        <v>606510</v>
      </c>
      <c r="N35" s="17">
        <f>commerce!N35+information!N35+financiers!N35+'services aux entreprises'!N35+'administration '!N35+'services aux ménages'!N35</f>
        <v>632468</v>
      </c>
      <c r="O35" s="17">
        <f>commerce!O35+information!O35+financiers!O35+'services aux entreprises'!O35+'administration '!O35+'services aux ménages'!O35</f>
        <v>646703</v>
      </c>
      <c r="P35" s="17">
        <f>commerce!P35+information!P35+financiers!P35+'services aux entreprises'!P35+'administration '!P35+'services aux ménages'!P35</f>
        <v>636979</v>
      </c>
      <c r="Q35" s="17">
        <f>commerce!Q35+information!Q35+financiers!Q35+'services aux entreprises'!Q35+'administration '!Q35+'services aux ménages'!Q35</f>
        <v>643539</v>
      </c>
      <c r="R35" s="17">
        <f>commerce!R35+information!R35+financiers!R35+'services aux entreprises'!R35+'administration '!R35+'services aux ménages'!R35</f>
        <v>648567</v>
      </c>
      <c r="S35" s="17">
        <f>commerce!S35+information!S35+financiers!S35+'services aux entreprises'!S35+'administration '!S35+'services aux ménages'!S35</f>
        <v>634136</v>
      </c>
      <c r="T35" s="17">
        <f>commerce!T35+information!T35+financiers!T35+'services aux entreprises'!T35+'administration '!T35+'services aux ménages'!T35</f>
        <v>626621</v>
      </c>
      <c r="U35" s="17">
        <f>commerce!U35+information!U35+financiers!U35+'services aux entreprises'!U35+'administration '!U35+'services aux ménages'!U35</f>
        <v>633604</v>
      </c>
      <c r="V35" s="17">
        <f>commerce!V35+information!V35+financiers!V35+'services aux entreprises'!V35+'administration '!V35+'services aux ménages'!V35</f>
        <v>658768</v>
      </c>
      <c r="W35" s="17">
        <f>commerce!W35+information!W35+financiers!W35+'services aux entreprises'!W35+'administration '!W35+'services aux ménages'!W35</f>
        <v>675847</v>
      </c>
      <c r="X35" s="17">
        <f>commerce!X35+information!X35+financiers!X35+'services aux entreprises'!X35+'administration '!X35+'services aux ménages'!X35</f>
        <v>697840</v>
      </c>
      <c r="Y35" s="17">
        <f>commerce!Y35+information!Y35+financiers!Y35+'services aux entreprises'!Y35+'administration '!Y35+'services aux ménages'!Y35</f>
        <v>717482</v>
      </c>
      <c r="Z35" s="17">
        <f>commerce!Z35+information!Z35+financiers!Z35+'services aux entreprises'!Z35+'administration '!Z35+'services aux ménages'!Z35</f>
        <v>733244</v>
      </c>
      <c r="AA35" s="17">
        <f>commerce!AA35+information!AA35+financiers!AA35+'services aux entreprises'!AA35+'administration '!AA35+'services aux ménages'!AA35</f>
        <v>637522</v>
      </c>
      <c r="AB35" s="17">
        <f>commerce!AB35+information!AB35+financiers!AB35+'services aux entreprises'!AB35+'administration '!AB35+'services aux ménages'!AB35</f>
        <v>687566</v>
      </c>
      <c r="AC35" s="17">
        <f>commerce!AC35+information!AC35+financiers!AC35+'services aux entreprises'!AC35+'administration '!AC35+'services aux ménages'!AC35</f>
        <v>750552</v>
      </c>
      <c r="AD35" s="17">
        <f>commerce!AD35+information!AD35+financiers!AD35+'services aux entreprises'!AD35+'administration '!AD35+'services aux ménages'!AD35</f>
        <v>775611</v>
      </c>
      <c r="AE35" s="9" t="s">
        <v>97</v>
      </c>
    </row>
    <row r="36" spans="1:31" ht="15" x14ac:dyDescent="0.25">
      <c r="A36" s="7" t="s">
        <v>56</v>
      </c>
      <c r="B36" s="17">
        <f>commerce!B36+information!B36+financiers!B36+'services aux entreprises'!B36+'administration '!B36+'services aux ménages'!B36</f>
        <v>954670.79999999993</v>
      </c>
      <c r="C36" s="17">
        <f>commerce!C36+information!C36+financiers!C36+'services aux entreprises'!C36+'administration '!C36+'services aux ménages'!C36</f>
        <v>966919.2</v>
      </c>
      <c r="D36" s="17">
        <f>commerce!D36+information!D36+financiers!D36+'services aux entreprises'!D36+'administration '!D36+'services aux ménages'!D36</f>
        <v>990285.2</v>
      </c>
      <c r="E36" s="17">
        <f>commerce!E36+information!E36+financiers!E36+'services aux entreprises'!E36+'administration '!E36+'services aux ménages'!E36</f>
        <v>1023839.3</v>
      </c>
      <c r="F36" s="17">
        <f>commerce!F36+information!F36+financiers!F36+'services aux entreprises'!F36+'administration '!F36+'services aux ménages'!F36</f>
        <v>1059256.3</v>
      </c>
      <c r="G36" s="17">
        <f>commerce!G36+information!G36+financiers!G36+'services aux entreprises'!G36+'administration '!G36+'services aux ménages'!G36</f>
        <v>1093612.6000000001</v>
      </c>
      <c r="H36" s="17">
        <f>commerce!H36+information!H36+financiers!H36+'services aux entreprises'!H36+'administration '!H36+'services aux ménages'!H36</f>
        <v>1110106</v>
      </c>
      <c r="I36" s="17">
        <f>commerce!I36+information!I36+financiers!I36+'services aux entreprises'!I36+'administration '!I36+'services aux ménages'!I36</f>
        <v>1124521.0999999999</v>
      </c>
      <c r="J36" s="17">
        <f>commerce!J36+information!J36+financiers!J36+'services aux entreprises'!J36+'administration '!J36+'services aux ménages'!J36</f>
        <v>1137429.5</v>
      </c>
      <c r="K36" s="17">
        <f>commerce!K36+information!K36+financiers!K36+'services aux entreprises'!K36+'administration '!K36+'services aux ménages'!K36</f>
        <v>1164286.7999999998</v>
      </c>
      <c r="L36" s="17">
        <f>commerce!L36+information!L36+financiers!L36+'services aux entreprises'!L36+'administration '!L36+'services aux ménages'!L36</f>
        <v>1184898.3</v>
      </c>
      <c r="M36" s="17">
        <f>commerce!M36+information!M36+financiers!M36+'services aux entreprises'!M36+'administration '!M36+'services aux ménages'!M36</f>
        <v>1216350.7</v>
      </c>
      <c r="N36" s="17">
        <f>commerce!N36+information!N36+financiers!N36+'services aux entreprises'!N36+'administration '!N36+'services aux ménages'!N36</f>
        <v>1250038.5</v>
      </c>
      <c r="O36" s="17">
        <f>commerce!O36+information!O36+financiers!O36+'services aux entreprises'!O36+'administration '!O36+'services aux ménages'!O36</f>
        <v>1271098.2</v>
      </c>
      <c r="P36" s="17">
        <f>commerce!P36+information!P36+financiers!P36+'services aux entreprises'!P36+'administration '!P36+'services aux ménages'!P36</f>
        <v>1244709.0999999999</v>
      </c>
      <c r="Q36" s="17">
        <f>commerce!Q36+information!Q36+financiers!Q36+'services aux entreprises'!Q36+'administration '!Q36+'services aux ménages'!Q36</f>
        <v>1273088.3999999999</v>
      </c>
      <c r="R36" s="17">
        <f>commerce!R36+information!R36+financiers!R36+'services aux entreprises'!R36+'administration '!R36+'services aux ménages'!R36</f>
        <v>1312631.8999999999</v>
      </c>
      <c r="S36" s="17">
        <f>commerce!S36+information!S36+financiers!S36+'services aux entreprises'!S36+'administration '!S36+'services aux ménages'!S36</f>
        <v>1323899.8</v>
      </c>
      <c r="T36" s="17">
        <f>commerce!T36+information!T36+financiers!T36+'services aux entreprises'!T36+'administration '!T36+'services aux ménages'!T36</f>
        <v>1331833.0999999999</v>
      </c>
      <c r="U36" s="17">
        <f>commerce!U36+information!U36+financiers!U36+'services aux entreprises'!U36+'administration '!U36+'services aux ménages'!U36</f>
        <v>1348521.9</v>
      </c>
      <c r="V36" s="17">
        <f>commerce!V36+information!V36+financiers!V36+'services aux entreprises'!V36+'administration '!V36+'services aux ménages'!V36</f>
        <v>1364447.8</v>
      </c>
      <c r="W36" s="17">
        <f>commerce!W36+information!W36+financiers!W36+'services aux entreprises'!W36+'administration '!W36+'services aux ménages'!W36</f>
        <v>1383723.2</v>
      </c>
      <c r="X36" s="17">
        <f>commerce!X36+information!X36+financiers!X36+'services aux entreprises'!X36+'administration '!X36+'services aux ménages'!X36</f>
        <v>1414449.4000000001</v>
      </c>
      <c r="Y36" s="17">
        <f>commerce!Y36+information!Y36+financiers!Y36+'services aux entreprises'!Y36+'administration '!Y36+'services aux ménages'!Y36</f>
        <v>1436649.2000000002</v>
      </c>
      <c r="Z36" s="17">
        <f>commerce!Z36+information!Z36+financiers!Z36+'services aux entreprises'!Z36+'administration '!Z36+'services aux ménages'!Z36</f>
        <v>1470641.3</v>
      </c>
      <c r="AA36" s="17">
        <f>commerce!AA36+information!AA36+financiers!AA36+'services aux entreprises'!AA36+'administration '!AA36+'services aux ménages'!AA36</f>
        <v>1341586.7</v>
      </c>
      <c r="AB36" s="17">
        <f>commerce!AB36+information!AB36+financiers!AB36+'services aux entreprises'!AB36+'administration '!AB36+'services aux ménages'!AB36</f>
        <v>1448506.2</v>
      </c>
      <c r="AC36" s="17">
        <f>commerce!AC36+information!AC36+financiers!AC36+'services aux entreprises'!AC36+'administration '!AC36+'services aux ménages'!AC36</f>
        <v>1522298.5000000002</v>
      </c>
      <c r="AD36" s="17">
        <f>commerce!AD36+information!AD36+financiers!AD36+'services aux entreprises'!AD36+'administration '!AD36+'services aux ménages'!AD36</f>
        <v>1533905.6</v>
      </c>
      <c r="AE36" s="10" t="s">
        <v>97</v>
      </c>
    </row>
    <row r="37" spans="1:31" ht="15" x14ac:dyDescent="0.25">
      <c r="A37" s="7" t="s">
        <v>57</v>
      </c>
      <c r="B37" s="17">
        <f>commerce!B37+information!B37+financiers!B37+'services aux entreprises'!B37+'administration '!B37+'services aux ménages'!B37</f>
        <v>783284.29999999993</v>
      </c>
      <c r="C37" s="17">
        <f>commerce!C37+information!C37+financiers!C37+'services aux entreprises'!C37+'administration '!C37+'services aux ménages'!C37</f>
        <v>800240.99999999988</v>
      </c>
      <c r="D37" s="17">
        <f>commerce!D37+information!D37+financiers!D37+'services aux entreprises'!D37+'administration '!D37+'services aux ménages'!D37</f>
        <v>819054.79999999993</v>
      </c>
      <c r="E37" s="17">
        <f>commerce!E37+information!E37+financiers!E37+'services aux entreprises'!E37+'administration '!E37+'services aux ménages'!E37</f>
        <v>832810.9</v>
      </c>
      <c r="F37" s="17">
        <f>commerce!F37+information!F37+financiers!F37+'services aux entreprises'!F37+'administration '!F37+'services aux ménages'!F37</f>
        <v>846862.40000000014</v>
      </c>
      <c r="G37" s="17">
        <f>commerce!G37+information!G37+financiers!G37+'services aux entreprises'!G37+'administration '!G37+'services aux ménages'!G37</f>
        <v>887042.5</v>
      </c>
      <c r="H37" s="17">
        <f>commerce!H37+information!H37+financiers!H37+'services aux entreprises'!H37+'administration '!H37+'services aux ménages'!H37</f>
        <v>909282.1</v>
      </c>
      <c r="I37" s="17">
        <f>commerce!I37+information!I37+financiers!I37+'services aux entreprises'!I37+'administration '!I37+'services aux ménages'!I37</f>
        <v>910903.8</v>
      </c>
      <c r="J37" s="17">
        <f>commerce!J37+information!J37+financiers!J37+'services aux entreprises'!J37+'administration '!J37+'services aux ménages'!J37</f>
        <v>915014.60000000009</v>
      </c>
      <c r="K37" s="17">
        <f>commerce!K37+information!K37+financiers!K37+'services aux entreprises'!K37+'administration '!K37+'services aux ménages'!K37</f>
        <v>926605.70000000007</v>
      </c>
      <c r="L37" s="17">
        <f>commerce!L37+information!L37+financiers!L37+'services aux entreprises'!L37+'administration '!L37+'services aux ménages'!L37</f>
        <v>936836.4</v>
      </c>
      <c r="M37" s="17">
        <f>commerce!M37+information!M37+financiers!M37+'services aux entreprises'!M37+'administration '!M37+'services aux ménages'!M37</f>
        <v>950953.20000000007</v>
      </c>
      <c r="N37" s="17">
        <f>commerce!N37+information!N37+financiers!N37+'services aux entreprises'!N37+'administration '!N37+'services aux ménages'!N37</f>
        <v>968308.50000000012</v>
      </c>
      <c r="O37" s="17">
        <f>commerce!O37+information!O37+financiers!O37+'services aux entreprises'!O37+'administration '!O37+'services aux ménages'!O37</f>
        <v>965631.79999999993</v>
      </c>
      <c r="P37" s="17">
        <f>commerce!P37+information!P37+financiers!P37+'services aux entreprises'!P37+'administration '!P37+'services aux ménages'!P37</f>
        <v>940443.5</v>
      </c>
      <c r="Q37" s="17">
        <f>commerce!Q37+information!Q37+financiers!Q37+'services aux entreprises'!Q37+'administration '!Q37+'services aux ménages'!Q37</f>
        <v>954835.5</v>
      </c>
      <c r="R37" s="17">
        <f>commerce!R37+information!R37+financiers!R37+'services aux entreprises'!R37+'administration '!R37+'services aux ménages'!R37</f>
        <v>961917.59999999986</v>
      </c>
      <c r="S37" s="17">
        <f>commerce!S37+information!S37+financiers!S37+'services aux entreprises'!S37+'administration '!S37+'services aux ménages'!S37</f>
        <v>937844.6</v>
      </c>
      <c r="T37" s="17">
        <f>commerce!T37+information!T37+financiers!T37+'services aux entreprises'!T37+'administration '!T37+'services aux ménages'!T37</f>
        <v>926194.6</v>
      </c>
      <c r="U37" s="17">
        <f>commerce!U37+information!U37+financiers!U37+'services aux entreprises'!U37+'administration '!U37+'services aux ménages'!U37</f>
        <v>933200.79999999993</v>
      </c>
      <c r="V37" s="17">
        <f>commerce!V37+information!V37+financiers!V37+'services aux entreprises'!V37+'administration '!V37+'services aux ménages'!V37</f>
        <v>939334.6</v>
      </c>
      <c r="W37" s="17">
        <f>commerce!W37+information!W37+financiers!W37+'services aux entreprises'!W37+'administration '!W37+'services aux ménages'!W37</f>
        <v>952023.9</v>
      </c>
      <c r="X37" s="17">
        <f>commerce!X37+information!X37+financiers!X37+'services aux entreprises'!X37+'administration '!X37+'services aux ménages'!X37</f>
        <v>969778.39999999991</v>
      </c>
      <c r="Y37" s="17">
        <f>commerce!Y37+information!Y37+financiers!Y37+'services aux entreprises'!Y37+'administration '!Y37+'services aux ménages'!Y37</f>
        <v>977716.89999999991</v>
      </c>
      <c r="Z37" s="17">
        <f>commerce!Z37+information!Z37+financiers!Z37+'services aux entreprises'!Z37+'administration '!Z37+'services aux ménages'!Z37</f>
        <v>984590.1</v>
      </c>
      <c r="AA37" s="17">
        <f>commerce!AA37+information!AA37+financiers!AA37+'services aux entreprises'!AA37+'administration '!AA37+'services aux ménages'!AA37</f>
        <v>900822.5</v>
      </c>
      <c r="AB37" s="17">
        <f>commerce!AB37+information!AB37+financiers!AB37+'services aux entreprises'!AB37+'administration '!AB37+'services aux ménages'!AB37</f>
        <v>977546.10000000009</v>
      </c>
      <c r="AC37" s="17">
        <f>commerce!AC37+information!AC37+financiers!AC37+'services aux entreprises'!AC37+'administration '!AC37+'services aux ménages'!AC37</f>
        <v>1039492.5999999999</v>
      </c>
      <c r="AD37" s="17">
        <f>commerce!AD37+information!AD37+financiers!AD37+'services aux entreprises'!AD37+'administration '!AD37+'services aux ménages'!AD37</f>
        <v>1042406.2000000001</v>
      </c>
      <c r="AE37" s="9" t="s">
        <v>97</v>
      </c>
    </row>
    <row r="38" spans="1:31" ht="15" x14ac:dyDescent="0.25">
      <c r="A38" s="7" t="s">
        <v>58</v>
      </c>
      <c r="B38" s="17">
        <f>commerce!B38+information!B38+financiers!B38+'services aux entreprises'!B38+'administration '!B38+'services aux ménages'!B38</f>
        <v>309644.40000000002</v>
      </c>
      <c r="C38" s="17">
        <f>commerce!C38+information!C38+financiers!C38+'services aux entreprises'!C38+'administration '!C38+'services aux ménages'!C38</f>
        <v>320981.59999999998</v>
      </c>
      <c r="D38" s="17">
        <f>commerce!D38+information!D38+financiers!D38+'services aux entreprises'!D38+'administration '!D38+'services aux ménages'!D38</f>
        <v>338401.19999999995</v>
      </c>
      <c r="E38" s="17">
        <f>commerce!E38+information!E38+financiers!E38+'services aux entreprises'!E38+'administration '!E38+'services aux ménages'!E38</f>
        <v>355978.99999999994</v>
      </c>
      <c r="F38" s="17">
        <f>commerce!F38+information!F38+financiers!F38+'services aux entreprises'!F38+'administration '!F38+'services aux ménages'!F38</f>
        <v>373642.8</v>
      </c>
      <c r="G38" s="17">
        <f>commerce!G38+information!G38+financiers!G38+'services aux entreprises'!G38+'administration '!G38+'services aux ménages'!G38</f>
        <v>391182.10000000003</v>
      </c>
      <c r="H38" s="17">
        <f>commerce!H38+information!H38+financiers!H38+'services aux entreprises'!H38+'administration '!H38+'services aux ménages'!H38</f>
        <v>401655.3</v>
      </c>
      <c r="I38" s="17">
        <f>commerce!I38+information!I38+financiers!I38+'services aux entreprises'!I38+'administration '!I38+'services aux ménages'!I38</f>
        <v>403540.69999999995</v>
      </c>
      <c r="J38" s="17">
        <f>commerce!J38+information!J38+financiers!J38+'services aux entreprises'!J38+'administration '!J38+'services aux ménages'!J38</f>
        <v>406317</v>
      </c>
      <c r="K38" s="17">
        <f>commerce!K38+information!K38+financiers!K38+'services aux entreprises'!K38+'administration '!K38+'services aux ménages'!K38</f>
        <v>413483.80000000005</v>
      </c>
      <c r="L38" s="17">
        <f>commerce!L38+information!L38+financiers!L38+'services aux entreprises'!L38+'administration '!L38+'services aux ménages'!L38</f>
        <v>422016.9</v>
      </c>
      <c r="M38" s="17">
        <f>commerce!M38+information!M38+financiers!M38+'services aux entreprises'!M38+'administration '!M38+'services aux ménages'!M38</f>
        <v>439004.39999999997</v>
      </c>
      <c r="N38" s="17">
        <f>commerce!N38+information!N38+financiers!N38+'services aux entreprises'!N38+'administration '!N38+'services aux ménages'!N38</f>
        <v>457106.7</v>
      </c>
      <c r="O38" s="17">
        <f>commerce!O38+information!O38+financiers!O38+'services aux entreprises'!O38+'administration '!O38+'services aux ménages'!O38</f>
        <v>469819.4</v>
      </c>
      <c r="P38" s="17">
        <f>commerce!P38+information!P38+financiers!P38+'services aux entreprises'!P38+'administration '!P38+'services aux ménages'!P38</f>
        <v>460143.30000000005</v>
      </c>
      <c r="Q38" s="17">
        <f>commerce!Q38+information!Q38+financiers!Q38+'services aux entreprises'!Q38+'administration '!Q38+'services aux ménages'!Q38</f>
        <v>466980.89999999997</v>
      </c>
      <c r="R38" s="17">
        <f>commerce!R38+information!R38+financiers!R38+'services aux entreprises'!R38+'administration '!R38+'services aux ménages'!R38</f>
        <v>478798.3</v>
      </c>
      <c r="S38" s="17">
        <f>commerce!S38+information!S38+financiers!S38+'services aux entreprises'!S38+'administration '!S38+'services aux ménages'!S38</f>
        <v>476946.8</v>
      </c>
      <c r="T38" s="17">
        <f>commerce!T38+information!T38+financiers!T38+'services aux entreprises'!T38+'administration '!T38+'services aux ménages'!T38</f>
        <v>478670.89999999997</v>
      </c>
      <c r="U38" s="17">
        <f>commerce!U38+information!U38+financiers!U38+'services aux entreprises'!U38+'administration '!U38+'services aux ménages'!U38</f>
        <v>489459.69999999995</v>
      </c>
      <c r="V38" s="17">
        <f>commerce!V38+information!V38+financiers!V38+'services aux entreprises'!V38+'administration '!V38+'services aux ménages'!V38</f>
        <v>501573</v>
      </c>
      <c r="W38" s="17">
        <f>commerce!W38+information!W38+financiers!W38+'services aux entreprises'!W38+'administration '!W38+'services aux ménages'!W38</f>
        <v>512625.50000000006</v>
      </c>
      <c r="X38" s="17">
        <f>commerce!X38+information!X38+financiers!X38+'services aux entreprises'!X38+'administration '!X38+'services aux ménages'!X38</f>
        <v>524526.30000000005</v>
      </c>
      <c r="Y38" s="17">
        <f>commerce!Y38+information!Y38+financiers!Y38+'services aux entreprises'!Y38+'administration '!Y38+'services aux ménages'!Y38</f>
        <v>535334.80000000005</v>
      </c>
      <c r="Z38" s="17">
        <f>commerce!Z38+information!Z38+financiers!Z38+'services aux entreprises'!Z38+'administration '!Z38+'services aux ménages'!Z38</f>
        <v>550075</v>
      </c>
      <c r="AA38" s="17">
        <f>commerce!AA38+information!AA38+financiers!AA38+'services aux entreprises'!AA38+'administration '!AA38+'services aux ménages'!AA38</f>
        <v>522534</v>
      </c>
      <c r="AB38" s="17">
        <f>commerce!AB38+information!AB38+financiers!AB38+'services aux entreprises'!AB38+'administration '!AB38+'services aux ménages'!AB38</f>
        <v>559273</v>
      </c>
      <c r="AC38" s="17">
        <f>commerce!AC38+information!AC38+financiers!AC38+'services aux entreprises'!AC38+'administration '!AC38+'services aux ménages'!AC38</f>
        <v>595347.29999999993</v>
      </c>
      <c r="AD38" s="17">
        <f>commerce!AD38+information!AD38+financiers!AD38+'services aux entreprises'!AD38+'administration '!AD38+'services aux ménages'!AD38</f>
        <v>600174.5</v>
      </c>
      <c r="AE38" s="10" t="s">
        <v>97</v>
      </c>
    </row>
    <row r="39" spans="1:31" ht="15" x14ac:dyDescent="0.25">
      <c r="A39" s="7" t="s">
        <v>59</v>
      </c>
      <c r="B39" s="9" t="s">
        <v>97</v>
      </c>
      <c r="C39" s="9" t="s">
        <v>97</v>
      </c>
      <c r="D39" s="9" t="s">
        <v>97</v>
      </c>
      <c r="E39" s="9" t="s">
        <v>97</v>
      </c>
      <c r="F39" s="9" t="s">
        <v>97</v>
      </c>
      <c r="G39" s="9" t="s">
        <v>97</v>
      </c>
      <c r="H39" s="9" t="s">
        <v>97</v>
      </c>
      <c r="I39" s="9" t="s">
        <v>97</v>
      </c>
      <c r="J39" s="9" t="s">
        <v>97</v>
      </c>
      <c r="K39" s="9" t="s">
        <v>97</v>
      </c>
      <c r="L39" s="9" t="s">
        <v>97</v>
      </c>
      <c r="M39" s="9" t="s">
        <v>97</v>
      </c>
      <c r="N39" s="9" t="s">
        <v>97</v>
      </c>
      <c r="O39" s="9" t="s">
        <v>97</v>
      </c>
      <c r="P39" s="9" t="s">
        <v>97</v>
      </c>
      <c r="Q39" s="9" t="s">
        <v>97</v>
      </c>
      <c r="R39" s="9" t="s">
        <v>97</v>
      </c>
      <c r="S39" s="9" t="s">
        <v>97</v>
      </c>
      <c r="T39" s="9" t="s">
        <v>97</v>
      </c>
      <c r="U39" s="9" t="s">
        <v>97</v>
      </c>
      <c r="V39" s="9" t="s">
        <v>97</v>
      </c>
      <c r="W39" s="9" t="s">
        <v>97</v>
      </c>
      <c r="X39" s="9" t="s">
        <v>97</v>
      </c>
      <c r="Y39" s="9" t="s">
        <v>97</v>
      </c>
      <c r="Z39" s="9" t="s">
        <v>97</v>
      </c>
      <c r="AA39" s="9" t="s">
        <v>97</v>
      </c>
      <c r="AB39" s="9" t="s">
        <v>97</v>
      </c>
      <c r="AC39" s="9" t="s">
        <v>97</v>
      </c>
      <c r="AD39" s="9" t="s">
        <v>97</v>
      </c>
      <c r="AE39" s="9" t="s">
        <v>97</v>
      </c>
    </row>
    <row r="41" spans="1:31" ht="15" x14ac:dyDescent="0.25">
      <c r="A41" s="3" t="s">
        <v>98</v>
      </c>
    </row>
    <row r="42" spans="1:31" ht="15" x14ac:dyDescent="0.25">
      <c r="A42" s="3" t="s">
        <v>92</v>
      </c>
      <c r="B42" s="1" t="s">
        <v>0</v>
      </c>
    </row>
    <row r="43" spans="1:31" ht="15" x14ac:dyDescent="0.25">
      <c r="A43" s="3" t="s">
        <v>93</v>
      </c>
      <c r="B43" s="3" t="s">
        <v>6</v>
      </c>
    </row>
    <row r="45" spans="1:31" ht="15" x14ac:dyDescent="0.25">
      <c r="A45" s="1" t="s">
        <v>12</v>
      </c>
      <c r="C45" s="3" t="s">
        <v>17</v>
      </c>
    </row>
    <row r="46" spans="1:31" ht="15" x14ac:dyDescent="0.25">
      <c r="A46" s="1" t="s">
        <v>13</v>
      </c>
      <c r="C46" s="3" t="s">
        <v>38</v>
      </c>
    </row>
    <row r="47" spans="1:31" ht="15" x14ac:dyDescent="0.25">
      <c r="A47" s="1" t="s">
        <v>14</v>
      </c>
      <c r="C47" s="3" t="s">
        <v>26</v>
      </c>
    </row>
    <row r="48" spans="1:31" ht="15" x14ac:dyDescent="0.25">
      <c r="A48" s="1" t="s">
        <v>15</v>
      </c>
      <c r="C48" s="3" t="s">
        <v>20</v>
      </c>
    </row>
    <row r="50" spans="1:31" ht="15" x14ac:dyDescent="0.25">
      <c r="A50" s="5" t="s">
        <v>94</v>
      </c>
      <c r="B50" s="4" t="s">
        <v>61</v>
      </c>
      <c r="C50" s="4" t="s">
        <v>62</v>
      </c>
      <c r="D50" s="4" t="s">
        <v>63</v>
      </c>
      <c r="E50" s="4" t="s">
        <v>64</v>
      </c>
      <c r="F50" s="4" t="s">
        <v>65</v>
      </c>
      <c r="G50" s="4" t="s">
        <v>66</v>
      </c>
      <c r="H50" s="4" t="s">
        <v>67</v>
      </c>
      <c r="I50" s="4" t="s">
        <v>68</v>
      </c>
      <c r="J50" s="4" t="s">
        <v>69</v>
      </c>
      <c r="K50" s="4" t="s">
        <v>70</v>
      </c>
      <c r="L50" s="4" t="s">
        <v>71</v>
      </c>
      <c r="M50" s="4" t="s">
        <v>72</v>
      </c>
      <c r="N50" s="4" t="s">
        <v>73</v>
      </c>
      <c r="O50" s="4" t="s">
        <v>74</v>
      </c>
      <c r="P50" s="4" t="s">
        <v>75</v>
      </c>
      <c r="Q50" s="4" t="s">
        <v>76</v>
      </c>
      <c r="R50" s="4" t="s">
        <v>77</v>
      </c>
      <c r="S50" s="4" t="s">
        <v>78</v>
      </c>
      <c r="T50" s="4" t="s">
        <v>79</v>
      </c>
      <c r="U50" s="4" t="s">
        <v>80</v>
      </c>
      <c r="V50" s="4" t="s">
        <v>81</v>
      </c>
      <c r="W50" s="4" t="s">
        <v>82</v>
      </c>
      <c r="X50" s="4" t="s">
        <v>83</v>
      </c>
      <c r="Y50" s="4" t="s">
        <v>84</v>
      </c>
      <c r="Z50" s="4" t="s">
        <v>85</v>
      </c>
      <c r="AA50" s="4" t="s">
        <v>86</v>
      </c>
      <c r="AB50" s="4" t="s">
        <v>87</v>
      </c>
      <c r="AC50" s="4" t="s">
        <v>88</v>
      </c>
      <c r="AD50" s="4" t="s">
        <v>89</v>
      </c>
      <c r="AE50" s="4" t="s">
        <v>90</v>
      </c>
    </row>
    <row r="51" spans="1:31" ht="15" x14ac:dyDescent="0.25">
      <c r="A51" s="6" t="s">
        <v>95</v>
      </c>
      <c r="B51" s="8" t="s">
        <v>96</v>
      </c>
      <c r="C51" s="8" t="s">
        <v>96</v>
      </c>
      <c r="D51" s="8" t="s">
        <v>96</v>
      </c>
      <c r="E51" s="8" t="s">
        <v>96</v>
      </c>
      <c r="F51" s="8" t="s">
        <v>96</v>
      </c>
      <c r="G51" s="8" t="s">
        <v>96</v>
      </c>
      <c r="H51" s="8" t="s">
        <v>96</v>
      </c>
      <c r="I51" s="8" t="s">
        <v>96</v>
      </c>
      <c r="J51" s="8" t="s">
        <v>96</v>
      </c>
      <c r="K51" s="8" t="s">
        <v>96</v>
      </c>
      <c r="L51" s="8" t="s">
        <v>96</v>
      </c>
      <c r="M51" s="8" t="s">
        <v>96</v>
      </c>
      <c r="N51" s="8" t="s">
        <v>96</v>
      </c>
      <c r="O51" s="8" t="s">
        <v>96</v>
      </c>
      <c r="P51" s="8" t="s">
        <v>96</v>
      </c>
      <c r="Q51" s="8" t="s">
        <v>96</v>
      </c>
      <c r="R51" s="8" t="s">
        <v>96</v>
      </c>
      <c r="S51" s="8" t="s">
        <v>96</v>
      </c>
      <c r="T51" s="8" t="s">
        <v>96</v>
      </c>
      <c r="U51" s="8" t="s">
        <v>96</v>
      </c>
      <c r="V51" s="8" t="s">
        <v>96</v>
      </c>
      <c r="W51" s="8" t="s">
        <v>96</v>
      </c>
      <c r="X51" s="8" t="s">
        <v>96</v>
      </c>
      <c r="Y51" s="8" t="s">
        <v>96</v>
      </c>
      <c r="Z51" s="8" t="s">
        <v>96</v>
      </c>
      <c r="AA51" s="8" t="s">
        <v>96</v>
      </c>
      <c r="AB51" s="8" t="s">
        <v>96</v>
      </c>
      <c r="AC51" s="8" t="s">
        <v>96</v>
      </c>
      <c r="AD51" s="8" t="s">
        <v>96</v>
      </c>
      <c r="AE51" s="8" t="s">
        <v>96</v>
      </c>
    </row>
    <row r="52" spans="1:31" ht="15" x14ac:dyDescent="0.25">
      <c r="A52" s="7" t="s">
        <v>52</v>
      </c>
      <c r="B52" s="22">
        <f>(B12/$B12)/(B32/$B32)*100</f>
        <v>100</v>
      </c>
      <c r="C52" s="22">
        <f t="shared" ref="C52:AD58" si="0">(C12/$B12)/(C32/$B32)*100</f>
        <v>103.40183601089387</v>
      </c>
      <c r="D52" s="22">
        <f t="shared" si="0"/>
        <v>103.87594167416935</v>
      </c>
      <c r="E52" s="22">
        <f t="shared" si="0"/>
        <v>105.3296408284242</v>
      </c>
      <c r="F52" s="22">
        <f t="shared" si="0"/>
        <v>107.64939773634524</v>
      </c>
      <c r="G52" s="22">
        <f t="shared" si="0"/>
        <v>110.12191042878719</v>
      </c>
      <c r="H52" s="22">
        <f t="shared" si="0"/>
        <v>113.63617899217118</v>
      </c>
      <c r="I52" s="22">
        <f t="shared" si="0"/>
        <v>117.10742402312691</v>
      </c>
      <c r="J52" s="22">
        <f t="shared" si="0"/>
        <v>119.98810136981579</v>
      </c>
      <c r="K52" s="22">
        <f t="shared" si="0"/>
        <v>122.59538700882287</v>
      </c>
      <c r="L52" s="22">
        <f t="shared" si="0"/>
        <v>125.30733491068942</v>
      </c>
      <c r="M52" s="22">
        <f t="shared" si="0"/>
        <v>127.27871459095337</v>
      </c>
      <c r="N52" s="22">
        <f t="shared" si="0"/>
        <v>130.24036307114537</v>
      </c>
      <c r="O52" s="22">
        <f t="shared" si="0"/>
        <v>133.68423019570182</v>
      </c>
      <c r="P52" s="22">
        <f t="shared" si="0"/>
        <v>135.26626844725064</v>
      </c>
      <c r="Q52" s="22">
        <f t="shared" si="0"/>
        <v>136.77546680706041</v>
      </c>
      <c r="R52" s="22">
        <f t="shared" si="0"/>
        <v>137.63435329969778</v>
      </c>
      <c r="S52" s="22">
        <f t="shared" si="0"/>
        <v>138.98268987498588</v>
      </c>
      <c r="T52" s="22">
        <f t="shared" si="0"/>
        <v>140.49690379676565</v>
      </c>
      <c r="U52" s="22">
        <f t="shared" si="0"/>
        <v>141.98711701285035</v>
      </c>
      <c r="V52" s="22">
        <f t="shared" si="0"/>
        <v>143.61580758224008</v>
      </c>
      <c r="W52" s="22">
        <f t="shared" si="0"/>
        <v>144.66641005362979</v>
      </c>
      <c r="X52" s="22">
        <f t="shared" si="0"/>
        <v>146.35102046313546</v>
      </c>
      <c r="Y52" s="22">
        <f t="shared" si="0"/>
        <v>148.36500749719281</v>
      </c>
      <c r="Z52" s="22">
        <f t="shared" si="0"/>
        <v>150.70145955076629</v>
      </c>
      <c r="AA52" s="22">
        <f t="shared" si="0"/>
        <v>154.77079345089984</v>
      </c>
      <c r="AB52" s="22">
        <f t="shared" si="0"/>
        <v>157.69229810500562</v>
      </c>
      <c r="AC52" s="22">
        <f t="shared" si="0"/>
        <v>164.33207797225208</v>
      </c>
      <c r="AD52" s="22">
        <f t="shared" si="0"/>
        <v>173.00445694658956</v>
      </c>
      <c r="AE52" s="10" t="s">
        <v>97</v>
      </c>
    </row>
    <row r="53" spans="1:31" ht="15" x14ac:dyDescent="0.25">
      <c r="A53" s="7" t="s">
        <v>53</v>
      </c>
      <c r="B53" s="22">
        <f t="shared" ref="B53:Q58" si="1">(B13/$B13)/(B33/$B33)*100</f>
        <v>100</v>
      </c>
      <c r="C53" s="22">
        <f t="shared" si="1"/>
        <v>99.32365675159393</v>
      </c>
      <c r="D53" s="22">
        <f t="shared" si="1"/>
        <v>97.47656542232302</v>
      </c>
      <c r="E53" s="22">
        <f t="shared" si="1"/>
        <v>100.47706925056239</v>
      </c>
      <c r="F53" s="22">
        <f t="shared" si="1"/>
        <v>102.94268097363658</v>
      </c>
      <c r="G53" s="22">
        <f t="shared" si="1"/>
        <v>105.83369981466521</v>
      </c>
      <c r="H53" s="22">
        <f t="shared" si="1"/>
        <v>109.04475820952118</v>
      </c>
      <c r="I53" s="22">
        <f t="shared" si="1"/>
        <v>111.61615483421257</v>
      </c>
      <c r="J53" s="22">
        <f t="shared" si="1"/>
        <v>114.4406681003364</v>
      </c>
      <c r="K53" s="22">
        <f t="shared" si="1"/>
        <v>118.16485397936604</v>
      </c>
      <c r="L53" s="22">
        <f t="shared" si="1"/>
        <v>121.30768692350884</v>
      </c>
      <c r="M53" s="22">
        <f t="shared" si="1"/>
        <v>123.87056854769756</v>
      </c>
      <c r="N53" s="22">
        <f t="shared" si="1"/>
        <v>126.4385242904783</v>
      </c>
      <c r="O53" s="22">
        <f t="shared" si="1"/>
        <v>129.10114451260247</v>
      </c>
      <c r="P53" s="22">
        <f t="shared" si="1"/>
        <v>132.15614977635209</v>
      </c>
      <c r="Q53" s="22">
        <f t="shared" si="1"/>
        <v>134.01553505969454</v>
      </c>
      <c r="R53" s="22">
        <f t="shared" si="0"/>
        <v>137.1790487550976</v>
      </c>
      <c r="S53" s="22">
        <f t="shared" si="0"/>
        <v>140.72318916625233</v>
      </c>
      <c r="T53" s="22">
        <f t="shared" si="0"/>
        <v>143.11195950020888</v>
      </c>
      <c r="U53" s="22">
        <f t="shared" si="0"/>
        <v>145.13962686936938</v>
      </c>
      <c r="V53" s="22">
        <f t="shared" si="0"/>
        <v>146.84348547765779</v>
      </c>
      <c r="W53" s="22">
        <f t="shared" si="0"/>
        <v>149.56089595296669</v>
      </c>
      <c r="X53" s="22">
        <f t="shared" si="0"/>
        <v>152.34203761097746</v>
      </c>
      <c r="Y53" s="22">
        <f t="shared" si="0"/>
        <v>154.66448144974055</v>
      </c>
      <c r="Z53" s="22">
        <f t="shared" si="0"/>
        <v>157.43667274996213</v>
      </c>
      <c r="AA53" s="22">
        <f t="shared" si="0"/>
        <v>160.15126492626231</v>
      </c>
      <c r="AB53" s="22">
        <f t="shared" si="0"/>
        <v>163.3269621737598</v>
      </c>
      <c r="AC53" s="22">
        <f t="shared" si="0"/>
        <v>172.44946705184537</v>
      </c>
      <c r="AD53" s="22">
        <f t="shared" si="0"/>
        <v>182.47185764519648</v>
      </c>
      <c r="AE53" s="9" t="s">
        <v>97</v>
      </c>
    </row>
    <row r="54" spans="1:31" ht="15" x14ac:dyDescent="0.25">
      <c r="A54" s="7" t="s">
        <v>54</v>
      </c>
      <c r="B54" s="22">
        <f t="shared" si="1"/>
        <v>100</v>
      </c>
      <c r="C54" s="22">
        <f t="shared" si="0"/>
        <v>99.418597390766024</v>
      </c>
      <c r="D54" s="22">
        <f t="shared" si="0"/>
        <v>97.820642825782926</v>
      </c>
      <c r="E54" s="22">
        <f t="shared" si="0"/>
        <v>98.282748326036256</v>
      </c>
      <c r="F54" s="22">
        <f t="shared" si="0"/>
        <v>99.68380044174782</v>
      </c>
      <c r="G54" s="22">
        <f t="shared" si="0"/>
        <v>99.778700837355942</v>
      </c>
      <c r="H54" s="22">
        <f t="shared" si="0"/>
        <v>101.26648468680315</v>
      </c>
      <c r="I54" s="22">
        <f t="shared" si="0"/>
        <v>103.53718631704763</v>
      </c>
      <c r="J54" s="22">
        <f t="shared" si="0"/>
        <v>106.24451148131564</v>
      </c>
      <c r="K54" s="22">
        <f t="shared" si="0"/>
        <v>108.50517834276519</v>
      </c>
      <c r="L54" s="22">
        <f t="shared" si="0"/>
        <v>108.89294779108177</v>
      </c>
      <c r="M54" s="22">
        <f t="shared" si="0"/>
        <v>108.46746364243798</v>
      </c>
      <c r="N54" s="22">
        <f t="shared" si="0"/>
        <v>108.44328694427072</v>
      </c>
      <c r="O54" s="22">
        <f t="shared" si="0"/>
        <v>108.73707603009031</v>
      </c>
      <c r="P54" s="22">
        <f t="shared" si="0"/>
        <v>112.53966325327724</v>
      </c>
      <c r="Q54" s="22">
        <f t="shared" si="0"/>
        <v>113.54776857890944</v>
      </c>
      <c r="R54" s="22">
        <f t="shared" si="0"/>
        <v>114.41331766317506</v>
      </c>
      <c r="S54" s="22">
        <f t="shared" si="0"/>
        <v>115.53927731547012</v>
      </c>
      <c r="T54" s="22">
        <f t="shared" si="0"/>
        <v>118.39453247258622</v>
      </c>
      <c r="U54" s="22">
        <f t="shared" si="0"/>
        <v>121.9179825089997</v>
      </c>
      <c r="V54" s="22">
        <f t="shared" si="0"/>
        <v>124.20446647875802</v>
      </c>
      <c r="W54" s="22">
        <f t="shared" si="0"/>
        <v>125.80479852075621</v>
      </c>
      <c r="X54" s="22">
        <f t="shared" si="0"/>
        <v>127.90333857560303</v>
      </c>
      <c r="Y54" s="22">
        <f t="shared" si="0"/>
        <v>130.67959489966972</v>
      </c>
      <c r="Z54" s="22">
        <f t="shared" si="0"/>
        <v>133.11920051185191</v>
      </c>
      <c r="AA54" s="22">
        <f t="shared" si="0"/>
        <v>137.10330960719011</v>
      </c>
      <c r="AB54" s="22">
        <f t="shared" si="0"/>
        <v>140.66264665737808</v>
      </c>
      <c r="AC54" s="22">
        <f t="shared" si="0"/>
        <v>147.11614182703531</v>
      </c>
      <c r="AD54" s="22">
        <f t="shared" si="0"/>
        <v>155.06270223302673</v>
      </c>
      <c r="AE54" s="17"/>
    </row>
    <row r="55" spans="1:31" ht="15" x14ac:dyDescent="0.25">
      <c r="A55" s="7" t="s">
        <v>55</v>
      </c>
      <c r="B55" s="22">
        <f t="shared" si="1"/>
        <v>100</v>
      </c>
      <c r="C55" s="22">
        <f t="shared" si="0"/>
        <v>105.04580887356279</v>
      </c>
      <c r="D55" s="22">
        <f t="shared" si="0"/>
        <v>104.35126552960763</v>
      </c>
      <c r="E55" s="22">
        <f t="shared" si="0"/>
        <v>106.32887869557608</v>
      </c>
      <c r="F55" s="22">
        <f t="shared" si="0"/>
        <v>109.39051475883501</v>
      </c>
      <c r="G55" s="22">
        <f t="shared" si="0"/>
        <v>112.72210581028</v>
      </c>
      <c r="H55" s="22">
        <f t="shared" si="0"/>
        <v>118.38653411972064</v>
      </c>
      <c r="I55" s="22">
        <f t="shared" si="0"/>
        <v>123.62773229813232</v>
      </c>
      <c r="J55" s="22">
        <f t="shared" si="0"/>
        <v>128.15749274408734</v>
      </c>
      <c r="K55" s="22">
        <f t="shared" si="0"/>
        <v>132.12050670385801</v>
      </c>
      <c r="L55" s="22">
        <f t="shared" si="0"/>
        <v>135.29577321442702</v>
      </c>
      <c r="M55" s="22">
        <f t="shared" si="0"/>
        <v>139.67719988468718</v>
      </c>
      <c r="N55" s="22">
        <f t="shared" si="0"/>
        <v>145.20449142386369</v>
      </c>
      <c r="O55" s="22">
        <f t="shared" si="0"/>
        <v>152.05285331206883</v>
      </c>
      <c r="P55" s="22">
        <f t="shared" si="0"/>
        <v>156.74994580601856</v>
      </c>
      <c r="Q55" s="22">
        <f t="shared" si="0"/>
        <v>152.24789514453278</v>
      </c>
      <c r="R55" s="22">
        <f t="shared" si="0"/>
        <v>151.94599543155462</v>
      </c>
      <c r="S55" s="22">
        <f t="shared" si="0"/>
        <v>151.44078011016921</v>
      </c>
      <c r="T55" s="22">
        <f t="shared" si="0"/>
        <v>150.24036807771063</v>
      </c>
      <c r="U55" s="22">
        <f t="shared" si="0"/>
        <v>150.8645252964819</v>
      </c>
      <c r="V55" s="22">
        <f t="shared" si="0"/>
        <v>152.46596675150792</v>
      </c>
      <c r="W55" s="22">
        <f t="shared" si="0"/>
        <v>153.78326493522013</v>
      </c>
      <c r="X55" s="22">
        <f t="shared" si="0"/>
        <v>155.1985544280962</v>
      </c>
      <c r="Y55" s="22">
        <f t="shared" si="0"/>
        <v>156.66125205534811</v>
      </c>
      <c r="Z55" s="22">
        <f t="shared" si="0"/>
        <v>158.99814518931663</v>
      </c>
      <c r="AA55" s="22">
        <f t="shared" si="0"/>
        <v>161.47965579353783</v>
      </c>
      <c r="AB55" s="22">
        <f t="shared" si="0"/>
        <v>163.30613831755204</v>
      </c>
      <c r="AC55" s="22">
        <f t="shared" si="0"/>
        <v>169.45755354942972</v>
      </c>
      <c r="AD55" s="22">
        <f t="shared" si="0"/>
        <v>181.56043634067103</v>
      </c>
      <c r="AE55" s="9" t="s">
        <v>97</v>
      </c>
    </row>
    <row r="56" spans="1:31" s="54" customFormat="1" ht="15" x14ac:dyDescent="0.25">
      <c r="A56" s="56" t="s">
        <v>56</v>
      </c>
      <c r="B56" s="57">
        <f t="shared" si="1"/>
        <v>100</v>
      </c>
      <c r="C56" s="57">
        <f t="shared" si="0"/>
        <v>102.15027723939191</v>
      </c>
      <c r="D56" s="57">
        <f t="shared" si="0"/>
        <v>101.40225854809266</v>
      </c>
      <c r="E56" s="57">
        <f t="shared" si="0"/>
        <v>102.84996778073459</v>
      </c>
      <c r="F56" s="57">
        <f t="shared" si="0"/>
        <v>104.67042804893376</v>
      </c>
      <c r="G56" s="57">
        <f t="shared" si="0"/>
        <v>107.20327562049768</v>
      </c>
      <c r="H56" s="57">
        <f t="shared" si="0"/>
        <v>110.34797384789255</v>
      </c>
      <c r="I56" s="57">
        <f t="shared" si="0"/>
        <v>113.67284034377374</v>
      </c>
      <c r="J56" s="57">
        <f t="shared" si="0"/>
        <v>116.38650192664967</v>
      </c>
      <c r="K56" s="57">
        <f t="shared" si="0"/>
        <v>118.4164076667422</v>
      </c>
      <c r="L56" s="57">
        <f t="shared" si="0"/>
        <v>120.74054167131487</v>
      </c>
      <c r="M56" s="57">
        <f t="shared" si="0"/>
        <v>122.72050625192745</v>
      </c>
      <c r="N56" s="57">
        <f t="shared" si="0"/>
        <v>125.30436538135142</v>
      </c>
      <c r="O56" s="57">
        <f t="shared" si="0"/>
        <v>127.4685969848623</v>
      </c>
      <c r="P56" s="57">
        <f t="shared" si="0"/>
        <v>129.41484190814171</v>
      </c>
      <c r="Q56" s="57">
        <f t="shared" si="0"/>
        <v>130.8014901621448</v>
      </c>
      <c r="R56" s="57">
        <f t="shared" si="0"/>
        <v>130.25774286564842</v>
      </c>
      <c r="S56" s="57">
        <f t="shared" si="0"/>
        <v>130.7496206857644</v>
      </c>
      <c r="T56" s="57">
        <f t="shared" si="0"/>
        <v>132.01606224086623</v>
      </c>
      <c r="U56" s="57">
        <f t="shared" si="0"/>
        <v>132.44183697400052</v>
      </c>
      <c r="V56" s="57">
        <f t="shared" si="0"/>
        <v>133.58247369443765</v>
      </c>
      <c r="W56" s="57">
        <f t="shared" si="0"/>
        <v>133.89322697497553</v>
      </c>
      <c r="X56" s="57">
        <f t="shared" si="0"/>
        <v>134.01126547278659</v>
      </c>
      <c r="Y56" s="57">
        <f t="shared" si="0"/>
        <v>135.24580646699224</v>
      </c>
      <c r="Z56" s="57">
        <f t="shared" si="0"/>
        <v>136.46427326190519</v>
      </c>
      <c r="AA56" s="57">
        <f t="shared" si="0"/>
        <v>142.87252752778522</v>
      </c>
      <c r="AB56" s="57">
        <f t="shared" si="0"/>
        <v>144.24550839313051</v>
      </c>
      <c r="AC56" s="57">
        <f t="shared" si="0"/>
        <v>147.32041657490493</v>
      </c>
      <c r="AD56" s="57">
        <f t="shared" si="0"/>
        <v>148.73600806362296</v>
      </c>
      <c r="AE56" s="58" t="s">
        <v>97</v>
      </c>
    </row>
    <row r="57" spans="1:31" ht="15" x14ac:dyDescent="0.25">
      <c r="A57" s="7" t="s">
        <v>57</v>
      </c>
      <c r="B57" s="22">
        <f t="shared" si="1"/>
        <v>100</v>
      </c>
      <c r="C57" s="22">
        <f t="shared" si="0"/>
        <v>113.96192176526871</v>
      </c>
      <c r="D57" s="22">
        <f t="shared" si="0"/>
        <v>118.2118769836471</v>
      </c>
      <c r="E57" s="22">
        <f t="shared" si="0"/>
        <v>120.02164100917716</v>
      </c>
      <c r="F57" s="22">
        <f t="shared" si="0"/>
        <v>122.71052314813637</v>
      </c>
      <c r="G57" s="22">
        <f t="shared" si="0"/>
        <v>125.0443171439392</v>
      </c>
      <c r="H57" s="22">
        <f t="shared" si="0"/>
        <v>129.52684611064939</v>
      </c>
      <c r="I57" s="22">
        <f t="shared" si="0"/>
        <v>133.22722681288755</v>
      </c>
      <c r="J57" s="22">
        <f t="shared" si="0"/>
        <v>138.23622799111283</v>
      </c>
      <c r="K57" s="22">
        <f t="shared" si="0"/>
        <v>140.98385141078782</v>
      </c>
      <c r="L57" s="22">
        <f t="shared" si="0"/>
        <v>144.159579335156</v>
      </c>
      <c r="M57" s="22">
        <f t="shared" si="0"/>
        <v>145.61494377569042</v>
      </c>
      <c r="N57" s="22">
        <f t="shared" si="0"/>
        <v>148.52257305258428</v>
      </c>
      <c r="O57" s="22">
        <f t="shared" si="0"/>
        <v>152.20161778810407</v>
      </c>
      <c r="P57" s="22">
        <f t="shared" si="0"/>
        <v>153.91816789902794</v>
      </c>
      <c r="Q57" s="22">
        <f t="shared" si="0"/>
        <v>154.26338560763247</v>
      </c>
      <c r="R57" s="22">
        <f t="shared" si="0"/>
        <v>155.81357058123331</v>
      </c>
      <c r="S57" s="22">
        <f t="shared" si="0"/>
        <v>156.82694707361296</v>
      </c>
      <c r="T57" s="22">
        <f t="shared" si="0"/>
        <v>157.57365257583186</v>
      </c>
      <c r="U57" s="22">
        <f t="shared" si="0"/>
        <v>158.53382453928836</v>
      </c>
      <c r="V57" s="22">
        <f t="shared" si="0"/>
        <v>159.37441616761737</v>
      </c>
      <c r="W57" s="22">
        <f t="shared" si="0"/>
        <v>160.81225726881874</v>
      </c>
      <c r="X57" s="22">
        <f t="shared" si="0"/>
        <v>161.68288932701114</v>
      </c>
      <c r="Y57" s="22">
        <f t="shared" si="0"/>
        <v>163.34595284933644</v>
      </c>
      <c r="Z57" s="22">
        <f t="shared" si="0"/>
        <v>164.16699327792276</v>
      </c>
      <c r="AA57" s="22">
        <f t="shared" si="0"/>
        <v>165.85199302700454</v>
      </c>
      <c r="AB57" s="22">
        <f t="shared" si="0"/>
        <v>165.87550811875678</v>
      </c>
      <c r="AC57" s="22">
        <f t="shared" si="0"/>
        <v>169.79430461758793</v>
      </c>
      <c r="AD57" s="22">
        <f t="shared" si="0"/>
        <v>181.00325572783547</v>
      </c>
      <c r="AE57" s="9" t="s">
        <v>97</v>
      </c>
    </row>
    <row r="58" spans="1:31" ht="15" x14ac:dyDescent="0.25">
      <c r="A58" s="7" t="s">
        <v>58</v>
      </c>
      <c r="B58" s="22">
        <f t="shared" si="1"/>
        <v>100</v>
      </c>
      <c r="C58" s="22">
        <f t="shared" si="0"/>
        <v>98.93896254634727</v>
      </c>
      <c r="D58" s="22">
        <f t="shared" si="0"/>
        <v>98.299395059746573</v>
      </c>
      <c r="E58" s="22">
        <f t="shared" si="0"/>
        <v>100.45856345125215</v>
      </c>
      <c r="F58" s="22">
        <f t="shared" si="0"/>
        <v>103.31632965474704</v>
      </c>
      <c r="G58" s="22">
        <f t="shared" si="0"/>
        <v>106.32746768708022</v>
      </c>
      <c r="H58" s="22">
        <f t="shared" si="0"/>
        <v>112.28056107792877</v>
      </c>
      <c r="I58" s="22">
        <f t="shared" si="0"/>
        <v>118.09451339342894</v>
      </c>
      <c r="J58" s="22">
        <f t="shared" si="0"/>
        <v>120.1656862351046</v>
      </c>
      <c r="K58" s="22">
        <f t="shared" si="0"/>
        <v>121.51373097925759</v>
      </c>
      <c r="L58" s="22">
        <f t="shared" si="0"/>
        <v>123.17478981057394</v>
      </c>
      <c r="M58" s="22">
        <f t="shared" si="0"/>
        <v>123.83273770263862</v>
      </c>
      <c r="N58" s="22">
        <f t="shared" si="0"/>
        <v>125.94629577702381</v>
      </c>
      <c r="O58" s="22">
        <f t="shared" si="0"/>
        <v>128.11140664196722</v>
      </c>
      <c r="P58" s="22">
        <f t="shared" si="0"/>
        <v>132.91845713600762</v>
      </c>
      <c r="Q58" s="22">
        <f t="shared" si="0"/>
        <v>135.32890048503722</v>
      </c>
      <c r="R58" s="22">
        <f t="shared" si="0"/>
        <v>134.8376725282574</v>
      </c>
      <c r="S58" s="22">
        <f t="shared" si="0"/>
        <v>137.8820896144434</v>
      </c>
      <c r="T58" s="22">
        <f t="shared" si="0"/>
        <v>139.00268714278187</v>
      </c>
      <c r="U58" s="22">
        <f t="shared" si="0"/>
        <v>140.1435978513525</v>
      </c>
      <c r="V58" s="22">
        <f t="shared" si="0"/>
        <v>141.62008376610672</v>
      </c>
      <c r="W58" s="22">
        <f t="shared" si="0"/>
        <v>142.87866899774252</v>
      </c>
      <c r="X58" s="22">
        <f t="shared" si="0"/>
        <v>144.35490804558842</v>
      </c>
      <c r="Y58" s="22">
        <f t="shared" si="0"/>
        <v>147.50185541374717</v>
      </c>
      <c r="Z58" s="22">
        <f t="shared" si="0"/>
        <v>151.69834287595049</v>
      </c>
      <c r="AA58" s="22">
        <f t="shared" si="0"/>
        <v>155.44577070919996</v>
      </c>
      <c r="AB58" s="22">
        <f t="shared" si="0"/>
        <v>157.98449807429327</v>
      </c>
      <c r="AC58" s="22">
        <f t="shared" si="0"/>
        <v>163.18681459443326</v>
      </c>
      <c r="AD58" s="22">
        <f t="shared" si="0"/>
        <v>172.73421418309704</v>
      </c>
      <c r="AE58" s="10" t="s">
        <v>97</v>
      </c>
    </row>
    <row r="60" spans="1:31" ht="11.45" customHeight="1" x14ac:dyDescent="0.25">
      <c r="A60" s="23" t="s">
        <v>102</v>
      </c>
    </row>
    <row r="61" spans="1:31" ht="15" x14ac:dyDescent="0.25">
      <c r="A61" s="5" t="s">
        <v>94</v>
      </c>
      <c r="B61" s="4" t="s">
        <v>61</v>
      </c>
      <c r="C61" s="4" t="s">
        <v>62</v>
      </c>
      <c r="D61" s="4" t="s">
        <v>63</v>
      </c>
      <c r="E61" s="4" t="s">
        <v>64</v>
      </c>
      <c r="F61" s="4" t="s">
        <v>65</v>
      </c>
      <c r="G61" s="4" t="s">
        <v>66</v>
      </c>
      <c r="H61" s="4" t="s">
        <v>67</v>
      </c>
      <c r="I61" s="4" t="s">
        <v>68</v>
      </c>
      <c r="J61" s="4" t="s">
        <v>69</v>
      </c>
      <c r="K61" s="4" t="s">
        <v>70</v>
      </c>
      <c r="L61" s="4" t="s">
        <v>71</v>
      </c>
      <c r="M61" s="4" t="s">
        <v>72</v>
      </c>
      <c r="N61" s="4" t="s">
        <v>73</v>
      </c>
      <c r="O61" s="4" t="s">
        <v>74</v>
      </c>
      <c r="P61" s="4" t="s">
        <v>75</v>
      </c>
      <c r="Q61" s="4" t="s">
        <v>76</v>
      </c>
      <c r="R61" s="4" t="s">
        <v>77</v>
      </c>
      <c r="S61" s="4" t="s">
        <v>78</v>
      </c>
      <c r="T61" s="4" t="s">
        <v>79</v>
      </c>
      <c r="U61" s="4" t="s">
        <v>80</v>
      </c>
      <c r="V61" s="4" t="s">
        <v>81</v>
      </c>
      <c r="W61" s="4" t="s">
        <v>82</v>
      </c>
      <c r="X61" s="4" t="s">
        <v>83</v>
      </c>
      <c r="Y61" s="4" t="s">
        <v>84</v>
      </c>
      <c r="Z61" s="4" t="s">
        <v>85</v>
      </c>
      <c r="AA61" s="4" t="s">
        <v>86</v>
      </c>
      <c r="AB61" s="4" t="s">
        <v>87</v>
      </c>
      <c r="AC61" s="4" t="s">
        <v>88</v>
      </c>
      <c r="AD61" s="4" t="s">
        <v>89</v>
      </c>
      <c r="AE61" s="4" t="s">
        <v>90</v>
      </c>
    </row>
    <row r="62" spans="1:31" ht="11.45" customHeight="1" x14ac:dyDescent="0.25">
      <c r="A62" s="7" t="s">
        <v>52</v>
      </c>
      <c r="B62" s="24">
        <f>B52/'industrie manu'!B52*100</f>
        <v>100</v>
      </c>
      <c r="C62" s="24">
        <f>C52/'industrie manu'!C52*100</f>
        <v>100.93338227171276</v>
      </c>
      <c r="D62" s="24">
        <f>D52/'industrie manu'!D52*100</f>
        <v>102.3616518613681</v>
      </c>
      <c r="E62" s="24">
        <f>E52/'industrie manu'!E52*100</f>
        <v>102.65310562643155</v>
      </c>
      <c r="F62" s="24">
        <f>F52/'industrie manu'!F52*100</f>
        <v>105.05661159135096</v>
      </c>
      <c r="G62" s="24">
        <f>G52/'industrie manu'!G52*100</f>
        <v>106.68001229740965</v>
      </c>
      <c r="H62" s="24">
        <f>H52/'industrie manu'!H52*100</f>
        <v>108.75393629676475</v>
      </c>
      <c r="I62" s="24">
        <f>I52/'industrie manu'!I52*100</f>
        <v>110.95374508208673</v>
      </c>
      <c r="J62" s="24">
        <f>J52/'industrie manu'!J52*100</f>
        <v>114.68617788556554</v>
      </c>
      <c r="K62" s="24">
        <f>K52/'industrie manu'!K52*100</f>
        <v>117.05632734699525</v>
      </c>
      <c r="L62" s="24">
        <f>L52/'industrie manu'!L52*100</f>
        <v>119.06155102434282</v>
      </c>
      <c r="M62" s="24">
        <f>M52/'industrie manu'!M52*100</f>
        <v>121.40681403215862</v>
      </c>
      <c r="N62" s="24">
        <f>N52/'industrie manu'!N52*100</f>
        <v>121.57002415549718</v>
      </c>
      <c r="O62" s="24">
        <f>O52/'industrie manu'!O52*100</f>
        <v>123.20807892035278</v>
      </c>
      <c r="P62" s="24">
        <f>P52/'industrie manu'!P52*100</f>
        <v>123.00279125126241</v>
      </c>
      <c r="Q62" s="24">
        <f>Q52/'industrie manu'!Q52*100</f>
        <v>126.20852301140356</v>
      </c>
      <c r="R62" s="24">
        <f>R52/'industrie manu'!R52*100</f>
        <v>126.31018819674719</v>
      </c>
      <c r="S62" s="24">
        <f>S52/'industrie manu'!S52*100</f>
        <v>125.52672224535424</v>
      </c>
      <c r="T62" s="24">
        <f>T52/'industrie manu'!T52*100</f>
        <v>126.05965009787734</v>
      </c>
      <c r="U62" s="24">
        <f>U52/'industrie manu'!U52*100</f>
        <v>126.7967944059546</v>
      </c>
      <c r="V62" s="24">
        <f>V52/'industrie manu'!V52*100</f>
        <v>123.86103308081664</v>
      </c>
      <c r="W62" s="24">
        <f>W52/'industrie manu'!W52*100</f>
        <v>123.96503802840209</v>
      </c>
      <c r="X62" s="24">
        <f>X52/'industrie manu'!X52*100</f>
        <v>125.68381630786556</v>
      </c>
      <c r="Y62" s="24">
        <f>Y52/'industrie manu'!Y52*100</f>
        <v>126.89108953185007</v>
      </c>
      <c r="Z62" s="24">
        <f>Z52/'industrie manu'!Z52*100</f>
        <v>127.04280367691436</v>
      </c>
      <c r="AA62" s="24">
        <f>AA52/'industrie manu'!AA52*100</f>
        <v>129.00219816655317</v>
      </c>
      <c r="AB62" s="24">
        <f>AB52/'industrie manu'!AB52*100</f>
        <v>131.11903448009323</v>
      </c>
      <c r="AC62" s="24">
        <f>AC52/'industrie manu'!AC52*100</f>
        <v>129.24724671293447</v>
      </c>
      <c r="AD62" s="24">
        <f>AD52/'industrie manu'!AD52*100</f>
        <v>127.60067760894253</v>
      </c>
    </row>
    <row r="63" spans="1:31" ht="11.45" customHeight="1" x14ac:dyDescent="0.25">
      <c r="A63" s="7" t="s">
        <v>53</v>
      </c>
      <c r="B63" s="24">
        <f>B53/'industrie manu'!B53*100</f>
        <v>100</v>
      </c>
      <c r="C63" s="24">
        <f>C53/'industrie manu'!C53*100</f>
        <v>103.23431307749682</v>
      </c>
      <c r="D63" s="24">
        <f>D53/'industrie manu'!D53*100</f>
        <v>104.85697060261305</v>
      </c>
      <c r="E63" s="24">
        <f>E53/'industrie manu'!E53*100</f>
        <v>108.91204821070693</v>
      </c>
      <c r="F63" s="24">
        <f>F53/'industrie manu'!F53*100</f>
        <v>112.44215547581979</v>
      </c>
      <c r="G63" s="24">
        <f>G53/'industrie manu'!G53*100</f>
        <v>113.93286887605663</v>
      </c>
      <c r="H63" s="24">
        <f>H53/'industrie manu'!H53*100</f>
        <v>117.99635546203724</v>
      </c>
      <c r="I63" s="24">
        <f>I53/'industrie manu'!I53*100</f>
        <v>119.04321255555467</v>
      </c>
      <c r="J63" s="24">
        <f>J53/'industrie manu'!J53*100</f>
        <v>122.71310012771713</v>
      </c>
      <c r="K63" s="24">
        <f>K53/'industrie manu'!K53*100</f>
        <v>127.0138399602772</v>
      </c>
      <c r="L63" s="24">
        <f>L53/'industrie manu'!L53*100</f>
        <v>129.906176654636</v>
      </c>
      <c r="M63" s="24">
        <f>M53/'industrie manu'!M53*100</f>
        <v>130.56158082879932</v>
      </c>
      <c r="N63" s="24">
        <f>N53/'industrie manu'!N53*100</f>
        <v>133.73220346810029</v>
      </c>
      <c r="O63" s="24">
        <f>O53/'industrie manu'!O53*100</f>
        <v>138.77463117680284</v>
      </c>
      <c r="P63" s="24">
        <f>P53/'industrie manu'!P53*100</f>
        <v>144.48034291803498</v>
      </c>
      <c r="Q63" s="24">
        <f>Q53/'industrie manu'!Q53*100</f>
        <v>142.853667479477</v>
      </c>
      <c r="R63" s="24">
        <f>R53/'industrie manu'!R53*100</f>
        <v>143.05204211612684</v>
      </c>
      <c r="S63" s="24">
        <f>S53/'industrie manu'!S53*100</f>
        <v>144.55490667365703</v>
      </c>
      <c r="T63" s="24">
        <f>T53/'industrie manu'!T53*100</f>
        <v>146.96948176415481</v>
      </c>
      <c r="U63" s="24">
        <f>U53/'industrie manu'!U53*100</f>
        <v>148.52838462278265</v>
      </c>
      <c r="V63" s="24">
        <f>V53/'industrie manu'!V53*100</f>
        <v>148.70919183093923</v>
      </c>
      <c r="W63" s="24">
        <f>W53/'industrie manu'!W53*100</f>
        <v>147.71636453282267</v>
      </c>
      <c r="X63" s="24">
        <f>X53/'industrie manu'!X53*100</f>
        <v>146.69405953273034</v>
      </c>
      <c r="Y63" s="24">
        <f>Y53/'industrie manu'!Y53*100</f>
        <v>146.70619863016029</v>
      </c>
      <c r="Z63" s="24">
        <f>Z53/'industrie manu'!Z53*100</f>
        <v>146.6768102494388</v>
      </c>
      <c r="AA63" s="24">
        <f>AA53/'industrie manu'!AA53*100</f>
        <v>148.50843322064168</v>
      </c>
      <c r="AB63" s="24">
        <f>AB53/'industrie manu'!AB53*100</f>
        <v>147.28322505316612</v>
      </c>
      <c r="AC63" s="24">
        <f>AC53/'industrie manu'!AC53*100</f>
        <v>138.58215106258461</v>
      </c>
      <c r="AD63" s="24">
        <f>AD53/'industrie manu'!AD53*100</f>
        <v>147.37497344200503</v>
      </c>
    </row>
    <row r="64" spans="1:31" ht="11.45" customHeight="1" x14ac:dyDescent="0.25">
      <c r="A64" s="7" t="s">
        <v>54</v>
      </c>
      <c r="B64" s="24">
        <f>B54/'industrie manu'!B54*100</f>
        <v>100</v>
      </c>
      <c r="C64" s="24">
        <f>C54/'industrie manu'!C54*100</f>
        <v>99.49269244692394</v>
      </c>
      <c r="D64" s="24">
        <f>D54/'industrie manu'!D54*100</f>
        <v>101.85172378753205</v>
      </c>
      <c r="E64" s="24">
        <f>E54/'industrie manu'!E54*100</f>
        <v>99.979261373329138</v>
      </c>
      <c r="F64" s="24">
        <f>F54/'industrie manu'!F54*100</f>
        <v>100.88362404746233</v>
      </c>
      <c r="G64" s="24">
        <f>G54/'industrie manu'!G54*100</f>
        <v>102.63928831090188</v>
      </c>
      <c r="H64" s="24">
        <f>H54/'industrie manu'!H54*100</f>
        <v>103.55027652199114</v>
      </c>
      <c r="I64" s="24">
        <f>I54/'industrie manu'!I54*100</f>
        <v>104.71438788729263</v>
      </c>
      <c r="J64" s="24">
        <f>J54/'industrie manu'!J54*100</f>
        <v>107.39827014490928</v>
      </c>
      <c r="K64" s="24">
        <f>K54/'industrie manu'!K54*100</f>
        <v>110.04644873640892</v>
      </c>
      <c r="L64" s="24">
        <f>L54/'industrie manu'!L54*100</f>
        <v>110.77198659707442</v>
      </c>
      <c r="M64" s="24">
        <f>M54/'industrie manu'!M54*100</f>
        <v>111.72405041565057</v>
      </c>
      <c r="N64" s="24">
        <f>N54/'industrie manu'!N54*100</f>
        <v>110.37766908546654</v>
      </c>
      <c r="O64" s="24">
        <f>O54/'industrie manu'!O54*100</f>
        <v>110.5861172272121</v>
      </c>
      <c r="P64" s="24">
        <f>P54/'industrie manu'!P54*100</f>
        <v>108.44887407097481</v>
      </c>
      <c r="Q64" s="24">
        <f>Q54/'industrie manu'!Q54*100</f>
        <v>111.36409692764589</v>
      </c>
      <c r="R64" s="24">
        <f>R54/'industrie manu'!R54*100</f>
        <v>112.45281156964322</v>
      </c>
      <c r="S64" s="24">
        <f>S54/'industrie manu'!S54*100</f>
        <v>109.92337354213373</v>
      </c>
      <c r="T64" s="24">
        <f>T54/'industrie manu'!T54*100</f>
        <v>111.52793088963946</v>
      </c>
      <c r="U64" s="24">
        <f>U54/'industrie manu'!U54*100</f>
        <v>114.38060285042424</v>
      </c>
      <c r="V64" s="24">
        <f>V54/'industrie manu'!V54*100</f>
        <v>113.6435150953815</v>
      </c>
      <c r="W64" s="24">
        <f>W54/'industrie manu'!W54*100</f>
        <v>113.97538312916744</v>
      </c>
      <c r="X64" s="24">
        <f>X54/'industrie manu'!X54*100</f>
        <v>116.61269914698669</v>
      </c>
      <c r="Y64" s="24">
        <f>Y54/'industrie manu'!Y54*100</f>
        <v>118.8652184106741</v>
      </c>
      <c r="Z64" s="24">
        <f>Z54/'industrie manu'!Z54*100</f>
        <v>118.85039184913167</v>
      </c>
      <c r="AA64" s="24">
        <f>AA54/'industrie manu'!AA54*100</f>
        <v>119.96688451071095</v>
      </c>
      <c r="AB64" s="24">
        <f>AB54/'industrie manu'!AB54*100</f>
        <v>125.13547122216748</v>
      </c>
      <c r="AC64" s="24">
        <f>AC54/'industrie manu'!AC54*100</f>
        <v>125.26094878671334</v>
      </c>
      <c r="AD64" s="24">
        <f>AD54/'industrie manu'!AD54*100</f>
        <v>124.08351978314636</v>
      </c>
    </row>
    <row r="65" spans="1:33" ht="11.45" customHeight="1" x14ac:dyDescent="0.25">
      <c r="A65" s="7" t="s">
        <v>55</v>
      </c>
      <c r="B65" s="24">
        <f>B55/'industrie manu'!B55*100</f>
        <v>100</v>
      </c>
      <c r="C65" s="24">
        <f>C55/'industrie manu'!C55*100</f>
        <v>99.7350084222563</v>
      </c>
      <c r="D65" s="24">
        <f>D55/'industrie manu'!D55*100</f>
        <v>100.40783789744685</v>
      </c>
      <c r="E65" s="24">
        <f>E55/'industrie manu'!E55*100</f>
        <v>102.16764339184641</v>
      </c>
      <c r="F65" s="24">
        <f>F55/'industrie manu'!F55*100</f>
        <v>104.31292875521004</v>
      </c>
      <c r="G65" s="24">
        <f>G55/'industrie manu'!G55*100</f>
        <v>104.02074289848815</v>
      </c>
      <c r="H65" s="24">
        <f>H55/'industrie manu'!H55*100</f>
        <v>106.96119715101766</v>
      </c>
      <c r="I65" s="24">
        <f>I55/'industrie manu'!I55*100</f>
        <v>108.67942348949342</v>
      </c>
      <c r="J65" s="24">
        <f>J55/'industrie manu'!J55*100</f>
        <v>110.6486888702478</v>
      </c>
      <c r="K65" s="24">
        <f>K55/'industrie manu'!K55*100</f>
        <v>110.94796452075065</v>
      </c>
      <c r="L65" s="24">
        <f>L55/'industrie manu'!L55*100</f>
        <v>110.15827616564727</v>
      </c>
      <c r="M65" s="24">
        <f>M55/'industrie manu'!M55*100</f>
        <v>110.47667728710377</v>
      </c>
      <c r="N65" s="24">
        <f>N55/'industrie manu'!N55*100</f>
        <v>111.64667910579698</v>
      </c>
      <c r="O65" s="24">
        <f>O55/'industrie manu'!O55*100</f>
        <v>111.89746125246556</v>
      </c>
      <c r="P65" s="24">
        <f>P55/'industrie manu'!P55*100</f>
        <v>115.90125394596429</v>
      </c>
      <c r="Q65" s="24">
        <f>Q55/'industrie manu'!Q55*100</f>
        <v>113.43702117564189</v>
      </c>
      <c r="R65" s="24">
        <f>R55/'industrie manu'!R55*100</f>
        <v>111.86902641396807</v>
      </c>
      <c r="S65" s="24">
        <f>S55/'industrie manu'!S55*100</f>
        <v>112.34242214977799</v>
      </c>
      <c r="T65" s="24">
        <f>T55/'industrie manu'!T55*100</f>
        <v>110.59618757079693</v>
      </c>
      <c r="U65" s="24">
        <f>U55/'industrie manu'!U55*100</f>
        <v>110.67829093114514</v>
      </c>
      <c r="V65" s="24">
        <f>V55/'industrie manu'!V55*100</f>
        <v>112.16407198732983</v>
      </c>
      <c r="W65" s="24">
        <f>W55/'industrie manu'!W55*100</f>
        <v>111.96134265634228</v>
      </c>
      <c r="X65" s="24">
        <f>X55/'industrie manu'!X55*100</f>
        <v>114.13674984899519</v>
      </c>
      <c r="Y65" s="24">
        <f>Y55/'industrie manu'!Y55*100</f>
        <v>113.26412796326282</v>
      </c>
      <c r="Z65" s="24">
        <f>Z55/'industrie manu'!Z55*100</f>
        <v>112.80904100367364</v>
      </c>
      <c r="AA65" s="24">
        <f>AA55/'industrie manu'!AA55*100</f>
        <v>107.6524473151744</v>
      </c>
      <c r="AB65" s="24">
        <f>AB55/'industrie manu'!AB55*100</f>
        <v>109.2912770132348</v>
      </c>
      <c r="AC65" s="24">
        <f>AC55/'industrie manu'!AC55*100</f>
        <v>111.16738403319162</v>
      </c>
      <c r="AD65" s="24">
        <f>AD55/'industrie manu'!AD55*100</f>
        <v>112.36685128415674</v>
      </c>
    </row>
    <row r="66" spans="1:33" ht="11.45" customHeight="1" x14ac:dyDescent="0.25">
      <c r="A66" s="7" t="s">
        <v>56</v>
      </c>
      <c r="B66" s="24">
        <f>B56/'industrie manu'!B56*100</f>
        <v>100</v>
      </c>
      <c r="C66" s="24">
        <f>C56/'industrie manu'!C56*100</f>
        <v>103.07027780465883</v>
      </c>
      <c r="D66" s="24">
        <f>D56/'industrie manu'!D56*100</f>
        <v>103.82553250964514</v>
      </c>
      <c r="E66" s="24">
        <f>E56/'industrie manu'!E56*100</f>
        <v>105.98920566969596</v>
      </c>
      <c r="F66" s="24">
        <f>F56/'industrie manu'!F56*100</f>
        <v>108.96816776228506</v>
      </c>
      <c r="G66" s="24">
        <f>G56/'industrie manu'!G56*100</f>
        <v>110.62868377392836</v>
      </c>
      <c r="H66" s="24">
        <f>H56/'industrie manu'!H56*100</f>
        <v>114.44971249959772</v>
      </c>
      <c r="I66" s="24">
        <f>I56/'industrie manu'!I56*100</f>
        <v>117.77611516050636</v>
      </c>
      <c r="J66" s="24">
        <f>J56/'industrie manu'!J56*100</f>
        <v>124.39172934450391</v>
      </c>
      <c r="K66" s="24">
        <f>K56/'industrie manu'!K56*100</f>
        <v>128.24197434672902</v>
      </c>
      <c r="L66" s="24">
        <f>L56/'industrie manu'!L56*100</f>
        <v>132.49820917017809</v>
      </c>
      <c r="M66" s="24">
        <f>M56/'industrie manu'!M56*100</f>
        <v>137.72248212783816</v>
      </c>
      <c r="N66" s="24">
        <f>N56/'industrie manu'!N56*100</f>
        <v>137.6987090669422</v>
      </c>
      <c r="O66" s="24">
        <f>O56/'industrie manu'!O56*100</f>
        <v>138.39605516538475</v>
      </c>
      <c r="P66" s="24">
        <f>P56/'industrie manu'!P56*100</f>
        <v>141.91042539294091</v>
      </c>
      <c r="Q66" s="24">
        <f>Q56/'industrie manu'!Q56*100</f>
        <v>145.6415852591818</v>
      </c>
      <c r="R66" s="24">
        <f>R56/'industrie manu'!R56*100</f>
        <v>145.25354305716672</v>
      </c>
      <c r="S66" s="24">
        <f>S56/'industrie manu'!S56*100</f>
        <v>143.79148887922605</v>
      </c>
      <c r="T66" s="24">
        <f>T56/'industrie manu'!T56*100</f>
        <v>143.26122762558745</v>
      </c>
      <c r="U66" s="24">
        <f>U56/'industrie manu'!U56*100</f>
        <v>144.51219532058906</v>
      </c>
      <c r="V66" s="24">
        <f>V56/'industrie manu'!V56*100</f>
        <v>141.18939320675588</v>
      </c>
      <c r="W66" s="24">
        <f>W56/'industrie manu'!W56*100</f>
        <v>142.36142298803887</v>
      </c>
      <c r="X66" s="24">
        <f>X56/'industrie manu'!X56*100</f>
        <v>143.77225991561676</v>
      </c>
      <c r="Y66" s="24">
        <f>Y56/'industrie manu'!Y56*100</f>
        <v>145.60405382157862</v>
      </c>
      <c r="Z66" s="24">
        <f>Z56/'industrie manu'!Z56*100</f>
        <v>144.65353582471079</v>
      </c>
      <c r="AA66" s="24">
        <f>AA56/'industrie manu'!AA56*100</f>
        <v>155.15249445658844</v>
      </c>
      <c r="AB66" s="24">
        <f>AB56/'industrie manu'!AB56*100</f>
        <v>159.8790380706763</v>
      </c>
      <c r="AC66" s="24">
        <f>AC56/'industrie manu'!AC56*100</f>
        <v>145.07325865373141</v>
      </c>
      <c r="AD66" s="24">
        <f>AD56/'industrie manu'!AD56*100</f>
        <v>138.06285140099453</v>
      </c>
    </row>
    <row r="67" spans="1:33" ht="11.45" customHeight="1" x14ac:dyDescent="0.25">
      <c r="A67" s="7" t="s">
        <v>57</v>
      </c>
      <c r="B67" s="24">
        <f>B57/'industrie manu'!B57*100</f>
        <v>100</v>
      </c>
      <c r="C67" s="24">
        <f>C57/'industrie manu'!C57*100</f>
        <v>100.45287077848997</v>
      </c>
      <c r="D67" s="24">
        <f>D57/'industrie manu'!D57*100</f>
        <v>100.39573155002832</v>
      </c>
      <c r="E67" s="24">
        <f>E57/'industrie manu'!E57*100</f>
        <v>100.40784143996258</v>
      </c>
      <c r="F67" s="24">
        <f>F57/'industrie manu'!F57*100</f>
        <v>101.98362049034235</v>
      </c>
      <c r="G67" s="24">
        <f>G57/'industrie manu'!G57*100</f>
        <v>102.8997544115586</v>
      </c>
      <c r="H67" s="24">
        <f>H57/'industrie manu'!H57*100</f>
        <v>103.90972375270515</v>
      </c>
      <c r="I67" s="24">
        <f>I57/'industrie manu'!I57*100</f>
        <v>105.00598676900567</v>
      </c>
      <c r="J67" s="24">
        <f>J57/'industrie manu'!J57*100</f>
        <v>107.39859234939078</v>
      </c>
      <c r="K67" s="24">
        <f>K57/'industrie manu'!K57*100</f>
        <v>108.54085595023768</v>
      </c>
      <c r="L67" s="24">
        <f>L57/'industrie manu'!L57*100</f>
        <v>110.60904097130928</v>
      </c>
      <c r="M67" s="24">
        <f>M57/'industrie manu'!M57*100</f>
        <v>112.21869856706743</v>
      </c>
      <c r="N67" s="24">
        <f>N57/'industrie manu'!N57*100</f>
        <v>110.87789626222448</v>
      </c>
      <c r="O67" s="24">
        <f>O57/'industrie manu'!O57*100</f>
        <v>111.71859820863845</v>
      </c>
      <c r="P67" s="24">
        <f>P57/'industrie manu'!P57*100</f>
        <v>107.75542392645751</v>
      </c>
      <c r="Q67" s="24">
        <f>Q57/'industrie manu'!Q57*100</f>
        <v>112.01362403081899</v>
      </c>
      <c r="R67" s="24">
        <f>R57/'industrie manu'!R57*100</f>
        <v>112.86591015982977</v>
      </c>
      <c r="S67" s="24">
        <f>S57/'industrie manu'!S57*100</f>
        <v>113.73663022242302</v>
      </c>
      <c r="T67" s="24">
        <f>T57/'industrie manu'!T57*100</f>
        <v>113.96473674441702</v>
      </c>
      <c r="U67" s="24">
        <f>U57/'industrie manu'!U57*100</f>
        <v>112.78151464018296</v>
      </c>
      <c r="V67" s="24">
        <f>V57/'industrie manu'!V57*100</f>
        <v>110.88886593504428</v>
      </c>
      <c r="W67" s="24">
        <f>W57/'industrie manu'!W57*100</f>
        <v>108.31955520455321</v>
      </c>
      <c r="X67" s="24">
        <f>X57/'industrie manu'!X57*100</f>
        <v>109.19720711804466</v>
      </c>
      <c r="Y67" s="24">
        <f>Y57/'industrie manu'!Y57*100</f>
        <v>108.40863623707521</v>
      </c>
      <c r="Z67" s="24">
        <f>Z57/'industrie manu'!Z57*100</f>
        <v>108.58148865786981</v>
      </c>
      <c r="AA67" s="24">
        <f>AA57/'industrie manu'!AA57*100</f>
        <v>104.55853619957638</v>
      </c>
      <c r="AB67" s="24">
        <f>AB57/'industrie manu'!AB57*100</f>
        <v>103.25992737961853</v>
      </c>
      <c r="AC67" s="24">
        <f>AC57/'industrie manu'!AC57*100</f>
        <v>100.56469348727629</v>
      </c>
      <c r="AD67" s="24">
        <f>AD57/'industrie manu'!AD57*100</f>
        <v>99.266728106967236</v>
      </c>
    </row>
    <row r="68" spans="1:33" ht="11.45" customHeight="1" x14ac:dyDescent="0.25">
      <c r="A68" s="7" t="s">
        <v>58</v>
      </c>
      <c r="B68" s="24">
        <f>B58/'industrie manu'!B58*100</f>
        <v>100</v>
      </c>
      <c r="C68" s="24">
        <f>C58/'industrie manu'!C58*100</f>
        <v>102.74426496247729</v>
      </c>
      <c r="D68" s="24">
        <f>D58/'industrie manu'!D58*100</f>
        <v>104.26313314415256</v>
      </c>
      <c r="E68" s="24">
        <f>E58/'industrie manu'!E58*100</f>
        <v>105.28770913895002</v>
      </c>
      <c r="F68" s="24">
        <f>F58/'industrie manu'!F58*100</f>
        <v>109.82009514680158</v>
      </c>
      <c r="G68" s="24">
        <f>G58/'industrie manu'!G58*100</f>
        <v>113.23504210620357</v>
      </c>
      <c r="H68" s="24">
        <f>H58/'industrie manu'!H58*100</f>
        <v>116.69829799484488</v>
      </c>
      <c r="I68" s="24">
        <f>I58/'industrie manu'!I58*100</f>
        <v>123.12014456475144</v>
      </c>
      <c r="J68" s="24">
        <f>J58/'industrie manu'!J58*100</f>
        <v>125.2263971916193</v>
      </c>
      <c r="K68" s="24">
        <f>K58/'industrie manu'!K58*100</f>
        <v>126.62708372241262</v>
      </c>
      <c r="L68" s="24">
        <f>L58/'industrie manu'!L58*100</f>
        <v>127.07093545614632</v>
      </c>
      <c r="M68" s="24">
        <f>M58/'industrie manu'!M58*100</f>
        <v>127.35318256182462</v>
      </c>
      <c r="N68" s="24">
        <f>N58/'industrie manu'!N58*100</f>
        <v>128.29057467840431</v>
      </c>
      <c r="O68" s="24">
        <f>O58/'industrie manu'!O58*100</f>
        <v>130.07684060251316</v>
      </c>
      <c r="P68" s="24">
        <f>P58/'industrie manu'!P58*100</f>
        <v>136.74274794731915</v>
      </c>
      <c r="Q68" s="24">
        <f>Q58/'industrie manu'!Q58*100</f>
        <v>143.42550126518455</v>
      </c>
      <c r="R68" s="24">
        <f>R58/'industrie manu'!R58*100</f>
        <v>142.36155160556726</v>
      </c>
      <c r="S68" s="24">
        <f>S58/'industrie manu'!S58*100</f>
        <v>144.97337521440843</v>
      </c>
      <c r="T68" s="24">
        <f>T58/'industrie manu'!T58*100</f>
        <v>150.04359552609313</v>
      </c>
      <c r="U68" s="24">
        <f>U58/'industrie manu'!U58*100</f>
        <v>151.26818625177313</v>
      </c>
      <c r="V68" s="24">
        <f>V58/'industrie manu'!V58*100</f>
        <v>142.96304994430869</v>
      </c>
      <c r="W68" s="24">
        <f>W58/'industrie manu'!W58*100</f>
        <v>142.31990837925969</v>
      </c>
      <c r="X68" s="24">
        <f>X58/'industrie manu'!X58*100</f>
        <v>143.61248672139376</v>
      </c>
      <c r="Y68" s="24">
        <f>Y58/'industrie manu'!Y58*100</f>
        <v>145.23603353982293</v>
      </c>
      <c r="Z68" s="24">
        <f>Z58/'industrie manu'!Z58*100</f>
        <v>146.60766658892894</v>
      </c>
      <c r="AA68" s="24">
        <f>AA58/'industrie manu'!AA58*100</f>
        <v>148.97438947621862</v>
      </c>
      <c r="AB68" s="24">
        <f>AB58/'industrie manu'!AB58*100</f>
        <v>150.414213264024</v>
      </c>
      <c r="AC68" s="24">
        <f>AC58/'industrie manu'!AC58*100</f>
        <v>151.96641542073615</v>
      </c>
      <c r="AD68" s="24">
        <f>AD58/'industrie manu'!AD58*100</f>
        <v>141.62230432654894</v>
      </c>
    </row>
    <row r="70" spans="1:33" ht="11.45" customHeight="1" x14ac:dyDescent="0.25">
      <c r="A70" s="24" t="s">
        <v>94</v>
      </c>
      <c r="B70" s="24" t="s">
        <v>61</v>
      </c>
      <c r="C70" s="24" t="s">
        <v>62</v>
      </c>
      <c r="D70" s="24" t="s">
        <v>63</v>
      </c>
      <c r="E70" s="24" t="s">
        <v>64</v>
      </c>
      <c r="F70" s="24" t="s">
        <v>65</v>
      </c>
      <c r="G70" s="24" t="s">
        <v>66</v>
      </c>
      <c r="H70" s="24" t="s">
        <v>67</v>
      </c>
      <c r="I70" s="24" t="s">
        <v>68</v>
      </c>
      <c r="J70" s="24" t="s">
        <v>69</v>
      </c>
      <c r="K70" s="24" t="s">
        <v>70</v>
      </c>
      <c r="L70" s="24" t="s">
        <v>71</v>
      </c>
      <c r="M70" s="24" t="s">
        <v>72</v>
      </c>
      <c r="N70" s="24" t="s">
        <v>73</v>
      </c>
      <c r="O70" s="24" t="s">
        <v>74</v>
      </c>
      <c r="P70" s="24" t="s">
        <v>75</v>
      </c>
      <c r="Q70" s="24" t="s">
        <v>76</v>
      </c>
      <c r="R70" s="24" t="s">
        <v>77</v>
      </c>
      <c r="S70" s="24" t="s">
        <v>78</v>
      </c>
      <c r="T70" s="24" t="s">
        <v>79</v>
      </c>
      <c r="U70" s="24" t="s">
        <v>80</v>
      </c>
      <c r="V70" s="24" t="s">
        <v>81</v>
      </c>
      <c r="W70" s="24" t="s">
        <v>82</v>
      </c>
      <c r="X70" s="24" t="s">
        <v>83</v>
      </c>
      <c r="Y70" s="24" t="s">
        <v>84</v>
      </c>
      <c r="Z70" s="24" t="s">
        <v>85</v>
      </c>
      <c r="AA70" s="24" t="s">
        <v>86</v>
      </c>
      <c r="AB70" s="24" t="s">
        <v>87</v>
      </c>
      <c r="AC70" s="24" t="s">
        <v>88</v>
      </c>
      <c r="AD70" s="24" t="s">
        <v>89</v>
      </c>
      <c r="AE70" s="24" t="s">
        <v>109</v>
      </c>
      <c r="AF70" s="55" t="s">
        <v>110</v>
      </c>
      <c r="AG70" s="55" t="s">
        <v>111</v>
      </c>
    </row>
    <row r="71" spans="1:33" ht="11.45" customHeight="1" x14ac:dyDescent="0.25">
      <c r="A71" s="24" t="s">
        <v>53</v>
      </c>
      <c r="B71" s="24">
        <v>100</v>
      </c>
      <c r="C71" s="24">
        <v>103.23431307749682</v>
      </c>
      <c r="D71" s="24">
        <v>104.85697060261305</v>
      </c>
      <c r="E71" s="24">
        <v>108.91204821070693</v>
      </c>
      <c r="F71" s="24">
        <v>112.44215547581979</v>
      </c>
      <c r="G71" s="24">
        <v>113.93286887605663</v>
      </c>
      <c r="H71" s="24">
        <v>117.99635546203724</v>
      </c>
      <c r="I71" s="24">
        <v>119.04321255555467</v>
      </c>
      <c r="J71" s="24">
        <v>122.71310012771713</v>
      </c>
      <c r="K71" s="24">
        <v>127.0138399602772</v>
      </c>
      <c r="L71" s="24">
        <v>129.906176654636</v>
      </c>
      <c r="M71" s="24">
        <v>130.56158082879932</v>
      </c>
      <c r="N71" s="24">
        <v>133.73220346810029</v>
      </c>
      <c r="O71" s="24">
        <v>138.77463117680284</v>
      </c>
      <c r="P71" s="24">
        <v>144.48034291803498</v>
      </c>
      <c r="Q71" s="24">
        <v>142.853667479477</v>
      </c>
      <c r="R71" s="24">
        <v>143.05204211612684</v>
      </c>
      <c r="S71" s="24">
        <v>144.55490667365703</v>
      </c>
      <c r="T71" s="24">
        <v>146.96948176415481</v>
      </c>
      <c r="U71" s="24">
        <v>148.52838462278265</v>
      </c>
      <c r="V71" s="24">
        <v>148.70919183093923</v>
      </c>
      <c r="W71" s="24">
        <v>147.71636453282267</v>
      </c>
      <c r="X71" s="24">
        <v>146.69405953273034</v>
      </c>
      <c r="Y71" s="24">
        <v>146.70619863016029</v>
      </c>
      <c r="Z71" s="24">
        <v>146.6768102494388</v>
      </c>
      <c r="AA71" s="24">
        <v>148.50843322064168</v>
      </c>
      <c r="AB71" s="24">
        <v>147.28322505316612</v>
      </c>
      <c r="AC71" s="24">
        <v>138.58215106258461</v>
      </c>
      <c r="AD71" s="24">
        <v>147.37497344200503</v>
      </c>
      <c r="AE71" s="54">
        <f t="shared" ref="AE71:AE72" si="2">(AD71/B71)^(1/28)*100-100</f>
        <v>1.3946717435743778</v>
      </c>
      <c r="AF71">
        <f>(AD71/Q71)^(1/13)*100-100</f>
        <v>0.23997499295280988</v>
      </c>
      <c r="AG71">
        <f>(Q71/B71)^(1/15)*100-100</f>
        <v>2.4061627317125414</v>
      </c>
    </row>
    <row r="72" spans="1:33" ht="11.45" customHeight="1" x14ac:dyDescent="0.25">
      <c r="A72" s="24" t="s">
        <v>58</v>
      </c>
      <c r="B72" s="24">
        <v>100</v>
      </c>
      <c r="C72" s="24">
        <v>102.74426496247729</v>
      </c>
      <c r="D72" s="24">
        <v>104.26313314415256</v>
      </c>
      <c r="E72" s="24">
        <v>105.28770913895002</v>
      </c>
      <c r="F72" s="24">
        <v>109.82009514680158</v>
      </c>
      <c r="G72" s="24">
        <v>113.23504210620357</v>
      </c>
      <c r="H72" s="24">
        <v>116.69829799484488</v>
      </c>
      <c r="I72" s="24">
        <v>123.12014456475144</v>
      </c>
      <c r="J72" s="24">
        <v>125.2263971916193</v>
      </c>
      <c r="K72" s="24">
        <v>126.62708372241262</v>
      </c>
      <c r="L72" s="24">
        <v>127.07093545614632</v>
      </c>
      <c r="M72" s="24">
        <v>127.35318256182462</v>
      </c>
      <c r="N72" s="24">
        <v>128.29057467840431</v>
      </c>
      <c r="O72" s="24">
        <v>130.07684060251316</v>
      </c>
      <c r="P72" s="24">
        <v>136.74274794731915</v>
      </c>
      <c r="Q72" s="24">
        <v>143.42550126518455</v>
      </c>
      <c r="R72" s="24">
        <v>142.36155160556726</v>
      </c>
      <c r="S72" s="24">
        <v>144.97337521440843</v>
      </c>
      <c r="T72" s="24">
        <v>150.04359552609313</v>
      </c>
      <c r="U72" s="24">
        <v>151.26818625177313</v>
      </c>
      <c r="V72" s="24">
        <v>142.96304994430869</v>
      </c>
      <c r="W72" s="24">
        <v>142.31990837925969</v>
      </c>
      <c r="X72" s="24">
        <v>143.61248672139376</v>
      </c>
      <c r="Y72" s="24">
        <v>145.23603353982293</v>
      </c>
      <c r="Z72" s="24">
        <v>146.60766658892894</v>
      </c>
      <c r="AA72" s="24">
        <v>148.97438947621862</v>
      </c>
      <c r="AB72" s="24">
        <v>150.414213264024</v>
      </c>
      <c r="AC72" s="24">
        <v>151.96641542073615</v>
      </c>
      <c r="AD72" s="24">
        <v>141.62230432654894</v>
      </c>
      <c r="AE72" s="54">
        <f t="shared" si="2"/>
        <v>1.250589201998892</v>
      </c>
      <c r="AF72">
        <f t="shared" ref="AF72:AF77" si="3">(AD72/Q72)^(1/13)*100-100</f>
        <v>-9.7276195695599199E-2</v>
      </c>
      <c r="AG72">
        <f t="shared" ref="AG72:AG77" si="4">(Q72/B72)^(1/15)*100-100</f>
        <v>2.4334401526034242</v>
      </c>
    </row>
    <row r="73" spans="1:33" s="54" customFormat="1" ht="11.45" customHeight="1" x14ac:dyDescent="0.25">
      <c r="A73" s="53" t="s">
        <v>56</v>
      </c>
      <c r="B73" s="53">
        <v>100</v>
      </c>
      <c r="C73" s="53">
        <v>103.07027780465883</v>
      </c>
      <c r="D73" s="53">
        <v>103.82553250964514</v>
      </c>
      <c r="E73" s="53">
        <v>105.98920566969596</v>
      </c>
      <c r="F73" s="53">
        <v>108.96816776228506</v>
      </c>
      <c r="G73" s="53">
        <v>110.62868377392836</v>
      </c>
      <c r="H73" s="53">
        <v>114.44971249959772</v>
      </c>
      <c r="I73" s="53">
        <v>117.77611516050636</v>
      </c>
      <c r="J73" s="53">
        <v>124.39172934450391</v>
      </c>
      <c r="K73" s="53">
        <v>128.24197434672902</v>
      </c>
      <c r="L73" s="53">
        <v>132.49820917017809</v>
      </c>
      <c r="M73" s="53">
        <v>137.72248212783816</v>
      </c>
      <c r="N73" s="53">
        <v>137.6987090669422</v>
      </c>
      <c r="O73" s="53">
        <v>138.39605516538475</v>
      </c>
      <c r="P73" s="53">
        <v>141.91042539294091</v>
      </c>
      <c r="Q73" s="53">
        <v>145.6415852591818</v>
      </c>
      <c r="R73" s="53">
        <v>145.25354305716672</v>
      </c>
      <c r="S73" s="53">
        <v>143.79148887922605</v>
      </c>
      <c r="T73" s="53">
        <v>143.26122762558745</v>
      </c>
      <c r="U73" s="53">
        <v>144.51219532058906</v>
      </c>
      <c r="V73" s="53">
        <v>141.18939320675588</v>
      </c>
      <c r="W73" s="53">
        <v>142.36142298803887</v>
      </c>
      <c r="X73" s="53">
        <v>143.77225991561676</v>
      </c>
      <c r="Y73" s="53">
        <v>145.60405382157862</v>
      </c>
      <c r="Z73" s="53">
        <v>144.65353582471079</v>
      </c>
      <c r="AA73" s="53">
        <v>155.15249445658844</v>
      </c>
      <c r="AB73" s="53">
        <v>159.8790380706763</v>
      </c>
      <c r="AC73" s="53">
        <v>145.07325865373141</v>
      </c>
      <c r="AD73" s="53">
        <v>138.06285140099453</v>
      </c>
      <c r="AE73" s="54" t="s">
        <v>113</v>
      </c>
      <c r="AF73" s="54">
        <f t="shared" si="3"/>
        <v>-0.41023071942096578</v>
      </c>
      <c r="AG73" s="54">
        <f t="shared" si="4"/>
        <v>2.5382008935599885</v>
      </c>
    </row>
    <row r="74" spans="1:33" s="54" customFormat="1" ht="11.45" customHeight="1" x14ac:dyDescent="0.25">
      <c r="A74" s="53" t="s">
        <v>103</v>
      </c>
      <c r="B74" s="53">
        <v>100</v>
      </c>
      <c r="C74" s="53">
        <v>100.93338227171276</v>
      </c>
      <c r="D74" s="53">
        <v>102.3616518613681</v>
      </c>
      <c r="E74" s="53">
        <v>102.65310562643155</v>
      </c>
      <c r="F74" s="53">
        <v>105.05661159135096</v>
      </c>
      <c r="G74" s="53">
        <v>106.68001229740965</v>
      </c>
      <c r="H74" s="53">
        <v>108.75393629676475</v>
      </c>
      <c r="I74" s="53">
        <v>110.95374508208673</v>
      </c>
      <c r="J74" s="53">
        <v>114.68617788556554</v>
      </c>
      <c r="K74" s="53">
        <v>117.05632734699525</v>
      </c>
      <c r="L74" s="53">
        <v>119.06155102434282</v>
      </c>
      <c r="M74" s="53">
        <v>121.40681403215862</v>
      </c>
      <c r="N74" s="53">
        <v>121.57002415549718</v>
      </c>
      <c r="O74" s="53">
        <v>123.20807892035278</v>
      </c>
      <c r="P74" s="53">
        <v>123.00279125126241</v>
      </c>
      <c r="Q74" s="53">
        <v>126.20852301140356</v>
      </c>
      <c r="R74" s="53">
        <v>126.31018819674719</v>
      </c>
      <c r="S74" s="53">
        <v>125.52672224535424</v>
      </c>
      <c r="T74" s="53">
        <v>126.05965009787734</v>
      </c>
      <c r="U74" s="53">
        <v>126.7967944059546</v>
      </c>
      <c r="V74" s="53">
        <v>123.86103308081664</v>
      </c>
      <c r="W74" s="53">
        <v>123.96503802840209</v>
      </c>
      <c r="X74" s="53">
        <v>125.68381630786556</v>
      </c>
      <c r="Y74" s="53">
        <v>126.89108953185007</v>
      </c>
      <c r="Z74" s="53">
        <v>127.04280367691436</v>
      </c>
      <c r="AA74" s="53">
        <v>129.00219816655317</v>
      </c>
      <c r="AB74" s="53">
        <v>131.11903448009323</v>
      </c>
      <c r="AC74" s="53">
        <v>129.24724671293447</v>
      </c>
      <c r="AD74" s="53">
        <v>127.60067760894253</v>
      </c>
      <c r="AE74" s="54">
        <f t="shared" ref="AE74:AE77" si="5">(AD74/B74)^(1/28)*100-100</f>
        <v>0.87428364041286954</v>
      </c>
      <c r="AF74" s="54">
        <f t="shared" si="3"/>
        <v>8.4421751554202729E-2</v>
      </c>
      <c r="AG74" s="54">
        <f t="shared" si="4"/>
        <v>1.5638710999387371</v>
      </c>
    </row>
    <row r="75" spans="1:33" ht="11.45" customHeight="1" x14ac:dyDescent="0.25">
      <c r="A75" s="24" t="s">
        <v>54</v>
      </c>
      <c r="B75" s="24">
        <v>100</v>
      </c>
      <c r="C75" s="24">
        <v>99.49269244692394</v>
      </c>
      <c r="D75" s="24">
        <v>101.85172378753205</v>
      </c>
      <c r="E75" s="24">
        <v>99.979261373329138</v>
      </c>
      <c r="F75" s="24">
        <v>100.88362404746233</v>
      </c>
      <c r="G75" s="24">
        <v>102.63928831090188</v>
      </c>
      <c r="H75" s="24">
        <v>103.55027652199114</v>
      </c>
      <c r="I75" s="24">
        <v>104.71438788729263</v>
      </c>
      <c r="J75" s="24">
        <v>107.39827014490928</v>
      </c>
      <c r="K75" s="24">
        <v>110.04644873640892</v>
      </c>
      <c r="L75" s="24">
        <v>110.77198659707442</v>
      </c>
      <c r="M75" s="24">
        <v>111.72405041565057</v>
      </c>
      <c r="N75" s="24">
        <v>110.37766908546654</v>
      </c>
      <c r="O75" s="24">
        <v>110.5861172272121</v>
      </c>
      <c r="P75" s="24">
        <v>108.44887407097481</v>
      </c>
      <c r="Q75" s="24">
        <v>111.36409692764589</v>
      </c>
      <c r="R75" s="24">
        <v>112.45281156964322</v>
      </c>
      <c r="S75" s="24">
        <v>109.92337354213373</v>
      </c>
      <c r="T75" s="24">
        <v>111.52793088963946</v>
      </c>
      <c r="U75" s="24">
        <v>114.38060285042424</v>
      </c>
      <c r="V75" s="24">
        <v>113.6435150953815</v>
      </c>
      <c r="W75" s="24">
        <v>113.97538312916744</v>
      </c>
      <c r="X75" s="24">
        <v>116.61269914698669</v>
      </c>
      <c r="Y75" s="24">
        <v>118.8652184106741</v>
      </c>
      <c r="Z75" s="24">
        <v>118.85039184913167</v>
      </c>
      <c r="AA75" s="24">
        <v>119.96688451071095</v>
      </c>
      <c r="AB75" s="24">
        <v>125.13547122216748</v>
      </c>
      <c r="AC75" s="24">
        <v>125.26094878671334</v>
      </c>
      <c r="AD75" s="24">
        <v>124.08351978314636</v>
      </c>
      <c r="AE75" s="54">
        <f t="shared" si="5"/>
        <v>0.77363686574662438</v>
      </c>
      <c r="AF75">
        <f t="shared" si="3"/>
        <v>0.83539239485723726</v>
      </c>
      <c r="AG75">
        <f t="shared" si="4"/>
        <v>0.72014600140475693</v>
      </c>
    </row>
    <row r="76" spans="1:33" ht="11.45" customHeight="1" x14ac:dyDescent="0.25">
      <c r="A76" s="24" t="s">
        <v>55</v>
      </c>
      <c r="B76" s="24">
        <v>100</v>
      </c>
      <c r="C76" s="24">
        <v>99.7350084222563</v>
      </c>
      <c r="D76" s="24">
        <v>100.40783789744685</v>
      </c>
      <c r="E76" s="24">
        <v>102.16764339184641</v>
      </c>
      <c r="F76" s="24">
        <v>104.31292875521004</v>
      </c>
      <c r="G76" s="24">
        <v>104.02074289848815</v>
      </c>
      <c r="H76" s="24">
        <v>106.96119715101766</v>
      </c>
      <c r="I76" s="24">
        <v>108.67942348949342</v>
      </c>
      <c r="J76" s="24">
        <v>110.6486888702478</v>
      </c>
      <c r="K76" s="24">
        <v>110.94796452075065</v>
      </c>
      <c r="L76" s="24">
        <v>110.15827616564727</v>
      </c>
      <c r="M76" s="24">
        <v>110.47667728710377</v>
      </c>
      <c r="N76" s="24">
        <v>111.64667910579698</v>
      </c>
      <c r="O76" s="24">
        <v>111.89746125246556</v>
      </c>
      <c r="P76" s="24">
        <v>115.90125394596429</v>
      </c>
      <c r="Q76" s="24">
        <v>113.43702117564189</v>
      </c>
      <c r="R76" s="24">
        <v>111.86902641396807</v>
      </c>
      <c r="S76" s="24">
        <v>112.34242214977799</v>
      </c>
      <c r="T76" s="24">
        <v>110.59618757079693</v>
      </c>
      <c r="U76" s="24">
        <v>110.67829093114514</v>
      </c>
      <c r="V76" s="24">
        <v>112.16407198732983</v>
      </c>
      <c r="W76" s="24">
        <v>111.96134265634228</v>
      </c>
      <c r="X76" s="24">
        <v>114.13674984899519</v>
      </c>
      <c r="Y76" s="24">
        <v>113.26412796326282</v>
      </c>
      <c r="Z76" s="24">
        <v>112.80904100367364</v>
      </c>
      <c r="AA76" s="24">
        <v>107.6524473151744</v>
      </c>
      <c r="AB76" s="24">
        <v>109.2912770132348</v>
      </c>
      <c r="AC76" s="24">
        <v>111.16738403319162</v>
      </c>
      <c r="AD76" s="24">
        <v>112.36685128415674</v>
      </c>
      <c r="AE76" s="54">
        <f t="shared" si="5"/>
        <v>0.41729250262237372</v>
      </c>
      <c r="AF76">
        <f t="shared" si="3"/>
        <v>-7.2887476832846687E-2</v>
      </c>
      <c r="AG76">
        <f t="shared" si="4"/>
        <v>0.84405971488533282</v>
      </c>
    </row>
    <row r="77" spans="1:33" ht="11.45" customHeight="1" x14ac:dyDescent="0.25">
      <c r="A77" s="24" t="s">
        <v>57</v>
      </c>
      <c r="B77" s="24">
        <v>100</v>
      </c>
      <c r="C77" s="24">
        <v>100.45287077848997</v>
      </c>
      <c r="D77" s="24">
        <v>100.39573155002832</v>
      </c>
      <c r="E77" s="24">
        <v>100.40784143996258</v>
      </c>
      <c r="F77" s="24">
        <v>101.98362049034235</v>
      </c>
      <c r="G77" s="24">
        <v>102.8997544115586</v>
      </c>
      <c r="H77" s="24">
        <v>103.90972375270515</v>
      </c>
      <c r="I77" s="24">
        <v>105.00598676900567</v>
      </c>
      <c r="J77" s="24">
        <v>107.39859234939078</v>
      </c>
      <c r="K77" s="24">
        <v>108.54085595023768</v>
      </c>
      <c r="L77" s="24">
        <v>110.60904097130928</v>
      </c>
      <c r="M77" s="24">
        <v>112.21869856706743</v>
      </c>
      <c r="N77" s="24">
        <v>110.87789626222448</v>
      </c>
      <c r="O77" s="24">
        <v>111.71859820863845</v>
      </c>
      <c r="P77" s="24">
        <v>107.75542392645751</v>
      </c>
      <c r="Q77" s="24">
        <v>112.01362403081899</v>
      </c>
      <c r="R77" s="24">
        <v>112.86591015982977</v>
      </c>
      <c r="S77" s="24">
        <v>113.73663022242302</v>
      </c>
      <c r="T77" s="24">
        <v>113.96473674441702</v>
      </c>
      <c r="U77" s="24">
        <v>112.78151464018296</v>
      </c>
      <c r="V77" s="24">
        <v>110.88886593504428</v>
      </c>
      <c r="W77" s="24">
        <v>108.31955520455321</v>
      </c>
      <c r="X77" s="24">
        <v>109.19720711804466</v>
      </c>
      <c r="Y77" s="24">
        <v>108.40863623707521</v>
      </c>
      <c r="Z77" s="24">
        <v>108.58148865786981</v>
      </c>
      <c r="AA77" s="24">
        <v>104.55853619957638</v>
      </c>
      <c r="AB77" s="24">
        <v>103.25992737961853</v>
      </c>
      <c r="AC77" s="24">
        <v>100.56469348727629</v>
      </c>
      <c r="AD77" s="24">
        <v>99.266728106967236</v>
      </c>
      <c r="AE77" s="54">
        <f t="shared" si="5"/>
        <v>-2.6281315373424263E-2</v>
      </c>
      <c r="AF77">
        <f t="shared" si="3"/>
        <v>-0.92500340402837367</v>
      </c>
      <c r="AG77">
        <f t="shared" si="4"/>
        <v>0.75920291495246772</v>
      </c>
    </row>
    <row r="87" spans="15:18" ht="11.45" customHeight="1" x14ac:dyDescent="0.25">
      <c r="O87">
        <v>1</v>
      </c>
    </row>
    <row r="92" spans="15:18" ht="11.45" customHeight="1" x14ac:dyDescent="0.25">
      <c r="R92">
        <v>1</v>
      </c>
    </row>
    <row r="119" spans="3:3" ht="18" customHeight="1" x14ac:dyDescent="0.25">
      <c r="C119" s="52" t="s">
        <v>107</v>
      </c>
    </row>
    <row r="120" spans="3:3" ht="18" customHeight="1" x14ac:dyDescent="0.25">
      <c r="C120" s="52" t="s">
        <v>108</v>
      </c>
    </row>
  </sheetData>
  <sortState ref="A71:AD77">
    <sortCondition descending="1" ref="AD71:AD77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FC071-2C85-4148-83C7-F0F6D4EEEFFE}">
  <dimension ref="A1:AG120"/>
  <sheetViews>
    <sheetView topLeftCell="A78" workbookViewId="0">
      <selection activeCell="AD77" sqref="AD77"/>
    </sheetView>
  </sheetViews>
  <sheetFormatPr baseColWidth="10" defaultColWidth="9.140625" defaultRowHeight="11.45" customHeight="1" x14ac:dyDescent="0.25"/>
  <cols>
    <col min="1" max="1" width="29.85546875" customWidth="1"/>
    <col min="2" max="31" width="10" customWidth="1"/>
  </cols>
  <sheetData>
    <row r="1" spans="1:31" ht="15" x14ac:dyDescent="0.25">
      <c r="A1" s="3" t="s">
        <v>91</v>
      </c>
    </row>
    <row r="2" spans="1:31" ht="15" x14ac:dyDescent="0.25">
      <c r="A2" s="3" t="s">
        <v>92</v>
      </c>
      <c r="B2" s="1" t="s">
        <v>0</v>
      </c>
    </row>
    <row r="3" spans="1:31" ht="15" x14ac:dyDescent="0.25">
      <c r="A3" s="3" t="s">
        <v>93</v>
      </c>
      <c r="B3" s="3" t="s">
        <v>6</v>
      </c>
    </row>
    <row r="5" spans="1:31" ht="15" x14ac:dyDescent="0.25">
      <c r="A5" s="1" t="s">
        <v>12</v>
      </c>
      <c r="C5" s="3" t="s">
        <v>17</v>
      </c>
    </row>
    <row r="6" spans="1:31" ht="15" x14ac:dyDescent="0.25">
      <c r="A6" s="1" t="s">
        <v>13</v>
      </c>
      <c r="C6" s="3" t="s">
        <v>18</v>
      </c>
    </row>
    <row r="7" spans="1:31" ht="15" x14ac:dyDescent="0.25">
      <c r="A7" s="1" t="s">
        <v>14</v>
      </c>
      <c r="C7" s="3" t="s">
        <v>99</v>
      </c>
    </row>
    <row r="8" spans="1:31" ht="15" x14ac:dyDescent="0.25">
      <c r="A8" s="1" t="s">
        <v>15</v>
      </c>
      <c r="C8" s="3" t="s">
        <v>20</v>
      </c>
    </row>
    <row r="10" spans="1:31" ht="15" x14ac:dyDescent="0.25">
      <c r="A10" s="5" t="s">
        <v>94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65</v>
      </c>
      <c r="G10" s="4" t="s">
        <v>66</v>
      </c>
      <c r="H10" s="4" t="s">
        <v>67</v>
      </c>
      <c r="I10" s="4" t="s">
        <v>68</v>
      </c>
      <c r="J10" s="4" t="s">
        <v>69</v>
      </c>
      <c r="K10" s="4" t="s">
        <v>70</v>
      </c>
      <c r="L10" s="4" t="s">
        <v>71</v>
      </c>
      <c r="M10" s="4" t="s">
        <v>72</v>
      </c>
      <c r="N10" s="4" t="s">
        <v>73</v>
      </c>
      <c r="O10" s="4" t="s">
        <v>74</v>
      </c>
      <c r="P10" s="4" t="s">
        <v>75</v>
      </c>
      <c r="Q10" s="4" t="s">
        <v>76</v>
      </c>
      <c r="R10" s="4" t="s">
        <v>77</v>
      </c>
      <c r="S10" s="4" t="s">
        <v>78</v>
      </c>
      <c r="T10" s="4" t="s">
        <v>79</v>
      </c>
      <c r="U10" s="4" t="s">
        <v>80</v>
      </c>
      <c r="V10" s="4" t="s">
        <v>81</v>
      </c>
      <c r="W10" s="4" t="s">
        <v>82</v>
      </c>
      <c r="X10" s="4" t="s">
        <v>83</v>
      </c>
      <c r="Y10" s="4" t="s">
        <v>84</v>
      </c>
      <c r="Z10" s="4" t="s">
        <v>85</v>
      </c>
      <c r="AA10" s="4" t="s">
        <v>86</v>
      </c>
      <c r="AB10" s="4" t="s">
        <v>87</v>
      </c>
      <c r="AC10" s="4" t="s">
        <v>88</v>
      </c>
      <c r="AD10" s="4" t="s">
        <v>89</v>
      </c>
      <c r="AE10" s="4" t="s">
        <v>90</v>
      </c>
    </row>
    <row r="11" spans="1:31" ht="15" x14ac:dyDescent="0.25">
      <c r="A11" s="6" t="s">
        <v>95</v>
      </c>
      <c r="B11" s="8" t="s">
        <v>96</v>
      </c>
      <c r="C11" s="8" t="s">
        <v>96</v>
      </c>
      <c r="D11" s="8" t="s">
        <v>96</v>
      </c>
      <c r="E11" s="8" t="s">
        <v>96</v>
      </c>
      <c r="F11" s="8" t="s">
        <v>96</v>
      </c>
      <c r="G11" s="8" t="s">
        <v>96</v>
      </c>
      <c r="H11" s="8" t="s">
        <v>96</v>
      </c>
      <c r="I11" s="8" t="s">
        <v>96</v>
      </c>
      <c r="J11" s="8" t="s">
        <v>96</v>
      </c>
      <c r="K11" s="8" t="s">
        <v>96</v>
      </c>
      <c r="L11" s="8" t="s">
        <v>96</v>
      </c>
      <c r="M11" s="8" t="s">
        <v>96</v>
      </c>
      <c r="N11" s="8" t="s">
        <v>96</v>
      </c>
      <c r="O11" s="8" t="s">
        <v>96</v>
      </c>
      <c r="P11" s="8" t="s">
        <v>96</v>
      </c>
      <c r="Q11" s="8" t="s">
        <v>96</v>
      </c>
      <c r="R11" s="8" t="s">
        <v>96</v>
      </c>
      <c r="S11" s="8" t="s">
        <v>96</v>
      </c>
      <c r="T11" s="8" t="s">
        <v>96</v>
      </c>
      <c r="U11" s="8" t="s">
        <v>96</v>
      </c>
      <c r="V11" s="8" t="s">
        <v>96</v>
      </c>
      <c r="W11" s="8" t="s">
        <v>96</v>
      </c>
      <c r="X11" s="8" t="s">
        <v>96</v>
      </c>
      <c r="Y11" s="8" t="s">
        <v>96</v>
      </c>
      <c r="Z11" s="8" t="s">
        <v>96</v>
      </c>
      <c r="AA11" s="8" t="s">
        <v>96</v>
      </c>
      <c r="AB11" s="8" t="s">
        <v>96</v>
      </c>
      <c r="AC11" s="8" t="s">
        <v>96</v>
      </c>
      <c r="AD11" s="8" t="s">
        <v>96</v>
      </c>
      <c r="AE11" s="8" t="s">
        <v>96</v>
      </c>
    </row>
    <row r="12" spans="1:31" ht="15" x14ac:dyDescent="0.25">
      <c r="A12" s="7" t="s">
        <v>52</v>
      </c>
      <c r="B12" s="17">
        <f>commerce!B12+information!B12+financiers!B12+'services aux entreprises'!B12+'administration '!B12+'services aux ménages'!B12</f>
        <v>3312235.2</v>
      </c>
      <c r="C12" s="17">
        <f>commerce!C12+information!C12+financiers!C12+'services aux entreprises'!C12+'administration '!C12+'services aux ménages'!C12</f>
        <v>3490366.7</v>
      </c>
      <c r="D12" s="17">
        <f>commerce!D12+information!D12+financiers!D12+'services aux entreprises'!D12+'administration '!D12+'services aux ménages'!D12</f>
        <v>3596998.5</v>
      </c>
      <c r="E12" s="17">
        <f>commerce!E12+information!E12+financiers!E12+'services aux entreprises'!E12+'administration '!E12+'services aux ménages'!E12</f>
        <v>3760273.4000000004</v>
      </c>
      <c r="F12" s="17">
        <f>commerce!F12+information!F12+financiers!F12+'services aux entreprises'!F12+'administration '!F12+'services aux ménages'!F12</f>
        <v>3963278.6999999997</v>
      </c>
      <c r="G12" s="17">
        <f>commerce!G12+information!G12+financiers!G12+'services aux entreprises'!G12+'administration '!G12+'services aux ménages'!G12</f>
        <v>4205196.3</v>
      </c>
      <c r="H12" s="17">
        <f>commerce!H12+information!H12+financiers!H12+'services aux entreprises'!H12+'administration '!H12+'services aux ménages'!H12</f>
        <v>4442948</v>
      </c>
      <c r="I12" s="17">
        <f>commerce!I12+information!I12+financiers!I12+'services aux entreprises'!I12+'administration '!I12+'services aux ménages'!I12</f>
        <v>4639188.9000000004</v>
      </c>
      <c r="J12" s="17">
        <f>commerce!J12+information!J12+financiers!J12+'services aux entreprises'!J12+'administration '!J12+'services aux ménages'!J12</f>
        <v>4789309.7</v>
      </c>
      <c r="K12" s="17">
        <f>commerce!K12+information!K12+financiers!K12+'services aux entreprises'!K12+'administration '!K12+'services aux ménages'!K12</f>
        <v>4998046.2</v>
      </c>
      <c r="L12" s="17">
        <f>commerce!L12+information!L12+financiers!L12+'services aux entreprises'!L12+'administration '!L12+'services aux ménages'!L12</f>
        <v>5216199.1000000006</v>
      </c>
      <c r="M12" s="17">
        <f>commerce!M12+information!M12+financiers!M12+'services aux entreprises'!M12+'administration '!M12+'services aux ménages'!M12</f>
        <v>5467477.7999999998</v>
      </c>
      <c r="N12" s="17">
        <f>commerce!N12+information!N12+financiers!N12+'services aux entreprises'!N12+'administration '!N12+'services aux ménages'!N12</f>
        <v>5783750.4000000004</v>
      </c>
      <c r="O12" s="17">
        <f>commerce!O12+information!O12+financiers!O12+'services aux entreprises'!O12+'administration '!O12+'services aux ménages'!O12</f>
        <v>6035813</v>
      </c>
      <c r="P12" s="17">
        <f>commerce!P12+information!P12+financiers!P12+'services aux entreprises'!P12+'administration '!P12+'services aux ménages'!P12</f>
        <v>5957179.2999999998</v>
      </c>
      <c r="Q12" s="17">
        <f>commerce!Q12+information!Q12+financiers!Q12+'services aux entreprises'!Q12+'administration '!Q12+'services aux ménages'!Q12</f>
        <v>6110391.3999999994</v>
      </c>
      <c r="R12" s="17">
        <f>commerce!R12+information!R12+financiers!R12+'services aux entreprises'!R12+'administration '!R12+'services aux ménages'!R12</f>
        <v>6263717</v>
      </c>
      <c r="S12" s="17">
        <f>commerce!S12+information!S12+financiers!S12+'services aux entreprises'!S12+'administration '!S12+'services aux ménages'!S12</f>
        <v>6321959.5999999996</v>
      </c>
      <c r="T12" s="17">
        <f>commerce!T12+information!T12+financiers!T12+'services aux entreprises'!T12+'administration '!T12+'services aux ménages'!T12</f>
        <v>6411623.8999999994</v>
      </c>
      <c r="U12" s="17">
        <f>commerce!U12+information!U12+financiers!U12+'services aux entreprises'!U12+'administration '!U12+'services aux ménages'!U12</f>
        <v>6574106.5999999996</v>
      </c>
      <c r="V12" s="17">
        <f>commerce!V12+information!V12+financiers!V12+'services aux entreprises'!V12+'administration '!V12+'services aux ménages'!V12</f>
        <v>6793940.1000000006</v>
      </c>
      <c r="W12" s="17">
        <f>commerce!W12+information!W12+financiers!W12+'services aux entreprises'!W12+'administration '!W12+'services aux ménages'!W12</f>
        <v>6979504.2999999998</v>
      </c>
      <c r="X12" s="17">
        <f>commerce!X12+information!X12+financiers!X12+'services aux entreprises'!X12+'administration '!X12+'services aux ménages'!X12</f>
        <v>7273007.5</v>
      </c>
      <c r="Y12" s="17">
        <f>commerce!Y12+information!Y12+financiers!Y12+'services aux entreprises'!Y12+'administration '!Y12+'services aux ménages'!Y12</f>
        <v>7543459.2999999998</v>
      </c>
      <c r="Z12" s="17">
        <f>commerce!Z12+information!Z12+financiers!Z12+'services aux entreprises'!Z12+'administration '!Z12+'services aux ménages'!Z12</f>
        <v>7834070.0999999996</v>
      </c>
      <c r="AA12" s="17">
        <f>commerce!AA12+information!AA12+financiers!AA12+'services aux entreprises'!AA12+'administration '!AA12+'services aux ménages'!AA12</f>
        <v>7536516.1999999993</v>
      </c>
      <c r="AB12" s="17">
        <f>commerce!AB12+information!AB12+financiers!AB12+'services aux entreprises'!AB12+'administration '!AB12+'services aux ménages'!AB12</f>
        <v>8206706.4999999991</v>
      </c>
      <c r="AC12" s="17">
        <f>commerce!AC12+information!AC12+financiers!AC12+'services aux entreprises'!AC12+'administration '!AC12+'services aux ménages'!AC12</f>
        <v>9005929.0999999996</v>
      </c>
      <c r="AD12" s="17">
        <f>commerce!AD12+information!AD12+financiers!AD12+'services aux entreprises'!AD12+'administration '!AD12+'services aux ménages'!AD12</f>
        <v>9584099.0999999996</v>
      </c>
      <c r="AE12" s="10" t="s">
        <v>97</v>
      </c>
    </row>
    <row r="13" spans="1:31" ht="15" x14ac:dyDescent="0.25">
      <c r="A13" s="7" t="s">
        <v>53</v>
      </c>
      <c r="B13" s="17">
        <f>commerce!B13+information!B13+financiers!B13+'services aux entreprises'!B13+'administration '!B13+'services aux ménages'!B13</f>
        <v>120860.8</v>
      </c>
      <c r="C13" s="17">
        <f>commerce!C13+information!C13+financiers!C13+'services aux entreprises'!C13+'administration '!C13+'services aux ménages'!C13</f>
        <v>120175.90000000001</v>
      </c>
      <c r="D13" s="17">
        <f>commerce!D13+information!D13+financiers!D13+'services aux entreprises'!D13+'administration '!D13+'services aux ménages'!D13</f>
        <v>121111.5</v>
      </c>
      <c r="E13" s="17">
        <f>commerce!E13+information!E13+financiers!E13+'services aux entreprises'!E13+'administration '!E13+'services aux ménages'!E13</f>
        <v>126910.1</v>
      </c>
      <c r="F13" s="17">
        <f>commerce!F13+information!F13+financiers!F13+'services aux entreprises'!F13+'administration '!F13+'services aux ménages'!F13</f>
        <v>135518.1</v>
      </c>
      <c r="G13" s="17">
        <f>commerce!G13+information!G13+financiers!G13+'services aux entreprises'!G13+'administration '!G13+'services aux ménages'!G13</f>
        <v>142281.20000000001</v>
      </c>
      <c r="H13" s="17">
        <f>commerce!H13+information!H13+financiers!H13+'services aux entreprises'!H13+'administration '!H13+'services aux ménages'!H13</f>
        <v>149338.80000000002</v>
      </c>
      <c r="I13" s="17">
        <f>commerce!I13+information!I13+financiers!I13+'services aux entreprises'!I13+'administration '!I13+'services aux ménages'!I13</f>
        <v>156432.90000000002</v>
      </c>
      <c r="J13" s="17">
        <f>commerce!J13+information!J13+financiers!J13+'services aux entreprises'!J13+'administration '!J13+'services aux ménages'!J13</f>
        <v>162972.80000000002</v>
      </c>
      <c r="K13" s="17">
        <f>commerce!K13+information!K13+financiers!K13+'services aux entreprises'!K13+'administration '!K13+'services aux ménages'!K13</f>
        <v>172814.9</v>
      </c>
      <c r="L13" s="17">
        <f>commerce!L13+information!L13+financiers!L13+'services aux entreprises'!L13+'administration '!L13+'services aux ménages'!L13</f>
        <v>181259.9</v>
      </c>
      <c r="M13" s="17">
        <f>commerce!M13+information!M13+financiers!M13+'services aux entreprises'!M13+'administration '!M13+'services aux ménages'!M13</f>
        <v>190321.7</v>
      </c>
      <c r="N13" s="17">
        <f>commerce!N13+information!N13+financiers!N13+'services aux entreprises'!N13+'administration '!N13+'services aux ménages'!N13</f>
        <v>200735.49999999997</v>
      </c>
      <c r="O13" s="17">
        <f>commerce!O13+information!O13+financiers!O13+'services aux entreprises'!O13+'administration '!O13+'services aux ménages'!O13</f>
        <v>208520.2</v>
      </c>
      <c r="P13" s="17">
        <f>commerce!P13+information!P13+financiers!P13+'services aux entreprises'!P13+'administration '!P13+'services aux ménages'!P13</f>
        <v>210417.49999999997</v>
      </c>
      <c r="Q13" s="17">
        <f>commerce!Q13+information!Q13+financiers!Q13+'services aux entreprises'!Q13+'administration '!Q13+'services aux ménages'!Q13</f>
        <v>217906.19999999998</v>
      </c>
      <c r="R13" s="17">
        <f>commerce!R13+information!R13+financiers!R13+'services aux entreprises'!R13+'administration '!R13+'services aux ménages'!R13</f>
        <v>227056.30000000002</v>
      </c>
      <c r="S13" s="17">
        <f>commerce!S13+information!S13+financiers!S13+'services aux entreprises'!S13+'administration '!S13+'services aux ménages'!S13</f>
        <v>234709.4</v>
      </c>
      <c r="T13" s="17">
        <f>commerce!T13+information!T13+financiers!T13+'services aux entreprises'!T13+'administration '!T13+'services aux ménages'!T13</f>
        <v>238492.7</v>
      </c>
      <c r="U13" s="17">
        <f>commerce!U13+information!U13+financiers!U13+'services aux entreprises'!U13+'administration '!U13+'services aux ménages'!U13</f>
        <v>246842.89999999997</v>
      </c>
      <c r="V13" s="17">
        <f>commerce!V13+information!V13+financiers!V13+'services aux entreprises'!V13+'administration '!V13+'services aux ménages'!V13</f>
        <v>253851.00000000003</v>
      </c>
      <c r="W13" s="17">
        <f>commerce!W13+information!W13+financiers!W13+'services aux entreprises'!W13+'administration '!W13+'services aux ménages'!W13</f>
        <v>262317</v>
      </c>
      <c r="X13" s="17">
        <f>commerce!X13+information!X13+financiers!X13+'services aux entreprises'!X13+'administration '!X13+'services aux ménages'!X13</f>
        <v>270440.69999999995</v>
      </c>
      <c r="Y13" s="17">
        <f>commerce!Y13+information!Y13+financiers!Y13+'services aux entreprises'!Y13+'administration '!Y13+'services aux ménages'!Y13</f>
        <v>281344.3</v>
      </c>
      <c r="Z13" s="17">
        <f>commerce!Z13+information!Z13+financiers!Z13+'services aux entreprises'!Z13+'administration '!Z13+'services aux ménages'!Z13</f>
        <v>292951.59999999998</v>
      </c>
      <c r="AA13" s="17">
        <f>commerce!AA13+information!AA13+financiers!AA13+'services aux entreprises'!AA13+'administration '!AA13+'services aux ménages'!AA13</f>
        <v>284765.80000000005</v>
      </c>
      <c r="AB13" s="17">
        <f>commerce!AB13+information!AB13+financiers!AB13+'services aux entreprises'!AB13+'administration '!AB13+'services aux ménages'!AB13</f>
        <v>314305.8</v>
      </c>
      <c r="AC13" s="17">
        <f>commerce!AC13+information!AC13+financiers!AC13+'services aux entreprises'!AC13+'administration '!AC13+'services aux ménages'!AC13</f>
        <v>345605.6</v>
      </c>
      <c r="AD13" s="17">
        <f>commerce!AD13+information!AD13+financiers!AD13+'services aux entreprises'!AD13+'administration '!AD13+'services aux ménages'!AD13</f>
        <v>370471.8</v>
      </c>
      <c r="AE13" s="9" t="s">
        <v>97</v>
      </c>
    </row>
    <row r="14" spans="1:31" ht="15" x14ac:dyDescent="0.25">
      <c r="A14" s="7" t="s">
        <v>54</v>
      </c>
      <c r="B14" s="17">
        <f>commerce!B14+information!B14+financiers!B14+'services aux entreprises'!B14+'administration '!B14+'services aux ménages'!B14</f>
        <v>1001146</v>
      </c>
      <c r="C14" s="17">
        <f>commerce!C14+information!C14+financiers!C14+'services aux entreprises'!C14+'administration '!C14+'services aux ménages'!C14</f>
        <v>1008878.3999999999</v>
      </c>
      <c r="D14" s="17">
        <f>commerce!D14+information!D14+financiers!D14+'services aux entreprises'!D14+'administration '!D14+'services aux ménages'!D14</f>
        <v>1007679.7</v>
      </c>
      <c r="E14" s="17">
        <f>commerce!E14+information!E14+financiers!E14+'services aux entreprises'!E14+'administration '!E14+'services aux ménages'!E14</f>
        <v>1038723.5</v>
      </c>
      <c r="F14" s="17">
        <f>commerce!F14+information!F14+financiers!F14+'services aux entreprises'!F14+'administration '!F14+'services aux ménages'!F14</f>
        <v>1084026</v>
      </c>
      <c r="G14" s="17">
        <f>commerce!G14+information!G14+financiers!G14+'services aux entreprises'!G14+'administration '!G14+'services aux ménages'!G14</f>
        <v>1106966</v>
      </c>
      <c r="H14" s="17">
        <f>commerce!H14+information!H14+financiers!H14+'services aux entreprises'!H14+'administration '!H14+'services aux ménages'!H14</f>
        <v>1153105</v>
      </c>
      <c r="I14" s="17">
        <f>commerce!I14+information!I14+financiers!I14+'services aux entreprises'!I14+'administration '!I14+'services aux ménages'!I14</f>
        <v>1186502</v>
      </c>
      <c r="J14" s="17">
        <f>commerce!J14+information!J14+financiers!J14+'services aux entreprises'!J14+'administration '!J14+'services aux ménages'!J14</f>
        <v>1199288</v>
      </c>
      <c r="K14" s="17">
        <f>commerce!K14+information!K14+financiers!K14+'services aux entreprises'!K14+'administration '!K14+'services aux ménages'!K14</f>
        <v>1229433</v>
      </c>
      <c r="L14" s="17">
        <f>commerce!L14+information!L14+financiers!L14+'services aux entreprises'!L14+'administration '!L14+'services aux ménages'!L14</f>
        <v>1248768</v>
      </c>
      <c r="M14" s="17">
        <f>commerce!M14+information!M14+financiers!M14+'services aux entreprises'!M14+'administration '!M14+'services aux ménages'!M14</f>
        <v>1284985</v>
      </c>
      <c r="N14" s="17">
        <f>commerce!N14+information!N14+financiers!N14+'services aux entreprises'!N14+'administration '!N14+'services aux ménages'!N14</f>
        <v>1324289</v>
      </c>
      <c r="O14" s="17">
        <f>commerce!O14+information!O14+financiers!O14+'services aux entreprises'!O14+'administration '!O14+'services aux ménages'!O14</f>
        <v>1353141</v>
      </c>
      <c r="P14" s="17">
        <f>commerce!P14+information!P14+financiers!P14+'services aux entreprises'!P14+'administration '!P14+'services aux ménages'!P14</f>
        <v>1348956</v>
      </c>
      <c r="Q14" s="17">
        <f>commerce!Q14+information!Q14+financiers!Q14+'services aux entreprises'!Q14+'administration '!Q14+'services aux ménages'!Q14</f>
        <v>1375170</v>
      </c>
      <c r="R14" s="17">
        <f>commerce!R14+information!R14+financiers!R14+'services aux entreprises'!R14+'administration '!R14+'services aux ménages'!R14</f>
        <v>1423103</v>
      </c>
      <c r="S14" s="17">
        <f>commerce!S14+information!S14+financiers!S14+'services aux entreprises'!S14+'administration '!S14+'services aux ménages'!S14</f>
        <v>1453926</v>
      </c>
      <c r="T14" s="17">
        <f>commerce!T14+information!T14+financiers!T14+'services aux entreprises'!T14+'administration '!T14+'services aux ménages'!T14</f>
        <v>1499791</v>
      </c>
      <c r="U14" s="17">
        <f>commerce!U14+information!U14+financiers!U14+'services aux entreprises'!U14+'administration '!U14+'services aux ménages'!U14</f>
        <v>1565064</v>
      </c>
      <c r="V14" s="17">
        <f>commerce!V14+information!V14+financiers!V14+'services aux entreprises'!V14+'administration '!V14+'services aux ménages'!V14</f>
        <v>1625756</v>
      </c>
      <c r="W14" s="17">
        <f>commerce!W14+information!W14+financiers!W14+'services aux entreprises'!W14+'administration '!W14+'services aux ménages'!W14</f>
        <v>1680428</v>
      </c>
      <c r="X14" s="17">
        <f>commerce!X14+information!X14+financiers!X14+'services aux entreprises'!X14+'administration '!X14+'services aux ménages'!X14</f>
        <v>1758283</v>
      </c>
      <c r="Y14" s="17">
        <f>commerce!Y14+information!Y14+financiers!Y14+'services aux entreprises'!Y14+'administration '!Y14+'services aux ménages'!Y14</f>
        <v>1828613</v>
      </c>
      <c r="Z14" s="17">
        <f>commerce!Z14+information!Z14+financiers!Z14+'services aux entreprises'!Z14+'administration '!Z14+'services aux ménages'!Z14</f>
        <v>1894648</v>
      </c>
      <c r="AA14" s="17">
        <f>commerce!AA14+information!AA14+financiers!AA14+'services aux entreprises'!AA14+'administration '!AA14+'services aux ménages'!AA14</f>
        <v>1865179</v>
      </c>
      <c r="AB14" s="17">
        <f>commerce!AB14+information!AB14+financiers!AB14+'services aux entreprises'!AB14+'administration '!AB14+'services aux ménages'!AB14</f>
        <v>1988048</v>
      </c>
      <c r="AC14" s="17">
        <f>commerce!AC14+information!AC14+financiers!AC14+'services aux entreprises'!AC14+'administration '!AC14+'services aux ménages'!AC14</f>
        <v>2160660</v>
      </c>
      <c r="AD14" s="17">
        <f>commerce!AD14+information!AD14+financiers!AD14+'services aux entreprises'!AD14+'administration '!AD14+'services aux ménages'!AD14</f>
        <v>2291122</v>
      </c>
      <c r="AE14" s="21">
        <v>641011</v>
      </c>
    </row>
    <row r="15" spans="1:31" ht="15" x14ac:dyDescent="0.25">
      <c r="A15" s="7" t="s">
        <v>55</v>
      </c>
      <c r="B15" s="17">
        <f>commerce!B15+information!B15+financiers!B15+'services aux entreprises'!B15+'administration '!B15+'services aux ménages'!B15</f>
        <v>259263</v>
      </c>
      <c r="C15" s="17">
        <f>commerce!C15+information!C15+financiers!C15+'services aux entreprises'!C15+'administration '!C15+'services aux ménages'!C15</f>
        <v>276700.79999999999</v>
      </c>
      <c r="D15" s="17">
        <f>commerce!D15+information!D15+financiers!D15+'services aux entreprises'!D15+'administration '!D15+'services aux ménages'!D15</f>
        <v>282563.89999999997</v>
      </c>
      <c r="E15" s="17">
        <f>commerce!E15+information!E15+financiers!E15+'services aux entreprises'!E15+'administration '!E15+'services aux ménages'!E15</f>
        <v>298449.10000000003</v>
      </c>
      <c r="F15" s="17">
        <f>commerce!F15+information!F15+financiers!F15+'services aux entreprises'!F15+'administration '!F15+'services aux ménages'!F15</f>
        <v>319741</v>
      </c>
      <c r="G15" s="17">
        <f>commerce!G15+information!G15+financiers!G15+'services aux entreprises'!G15+'administration '!G15+'services aux ménages'!G15</f>
        <v>346231</v>
      </c>
      <c r="H15" s="17">
        <f>commerce!H15+information!H15+financiers!H15+'services aux entreprises'!H15+'administration '!H15+'services aux ménages'!H15</f>
        <v>377043</v>
      </c>
      <c r="I15" s="17">
        <f>commerce!I15+information!I15+financiers!I15+'services aux entreprises'!I15+'administration '!I15+'services aux ménages'!I15</f>
        <v>402970</v>
      </c>
      <c r="J15" s="17">
        <f>commerce!J15+information!J15+financiers!J15+'services aux entreprises'!J15+'administration '!J15+'services aux ménages'!J15</f>
        <v>428269</v>
      </c>
      <c r="K15" s="17">
        <f>commerce!K15+information!K15+financiers!K15+'services aux entreprises'!K15+'administration '!K15+'services aux ménages'!K15</f>
        <v>457080</v>
      </c>
      <c r="L15" s="17">
        <f>commerce!L15+information!L15+financiers!L15+'services aux entreprises'!L15+'administration '!L15+'services aux ménages'!L15</f>
        <v>486326</v>
      </c>
      <c r="M15" s="17">
        <f>commerce!M15+information!M15+financiers!M15+'services aux entreprises'!M15+'administration '!M15+'services aux ménages'!M15</f>
        <v>524621</v>
      </c>
      <c r="N15" s="17">
        <f>commerce!N15+information!N15+financiers!N15+'services aux entreprises'!N15+'administration '!N15+'services aux ménages'!N15</f>
        <v>568723</v>
      </c>
      <c r="O15" s="17">
        <f>commerce!O15+information!O15+financiers!O15+'services aux entreprises'!O15+'administration '!O15+'services aux ménages'!O15</f>
        <v>608950</v>
      </c>
      <c r="P15" s="17">
        <f>commerce!P15+information!P15+financiers!P15+'services aux entreprises'!P15+'administration '!P15+'services aux ménages'!P15</f>
        <v>618322</v>
      </c>
      <c r="Q15" s="17">
        <f>commerce!Q15+information!Q15+financiers!Q15+'services aux entreprises'!Q15+'administration '!Q15+'services aux ménages'!Q15</f>
        <v>606748</v>
      </c>
      <c r="R15" s="17">
        <f>commerce!R15+information!R15+financiers!R15+'services aux entreprises'!R15+'administration '!R15+'services aux ménages'!R15</f>
        <v>610276</v>
      </c>
      <c r="S15" s="17">
        <f>commerce!S15+information!S15+financiers!S15+'services aux entreprises'!S15+'administration '!S15+'services aux ménages'!S15</f>
        <v>594713</v>
      </c>
      <c r="T15" s="17">
        <f>commerce!T15+information!T15+financiers!T15+'services aux entreprises'!T15+'administration '!T15+'services aux ménages'!T15</f>
        <v>583007</v>
      </c>
      <c r="U15" s="17">
        <f>commerce!U15+information!U15+financiers!U15+'services aux entreprises'!U15+'administration '!U15+'services aux ménages'!U15</f>
        <v>591953</v>
      </c>
      <c r="V15" s="17">
        <f>commerce!V15+information!V15+financiers!V15+'services aux entreprises'!V15+'administration '!V15+'services aux ménages'!V15</f>
        <v>621996</v>
      </c>
      <c r="W15" s="17">
        <f>commerce!W15+information!W15+financiers!W15+'services aux entreprises'!W15+'administration '!W15+'services aux ménages'!W15</f>
        <v>643635</v>
      </c>
      <c r="X15" s="17">
        <f>commerce!X15+information!X15+financiers!X15+'services aux entreprises'!X15+'administration '!X15+'services aux ménages'!X15</f>
        <v>670696</v>
      </c>
      <c r="Y15" s="17">
        <f>commerce!Y15+information!Y15+financiers!Y15+'services aux entreprises'!Y15+'administration '!Y15+'services aux ménages'!Y15</f>
        <v>696073</v>
      </c>
      <c r="Z15" s="17">
        <f>commerce!Z15+information!Z15+financiers!Z15+'services aux entreprises'!Z15+'administration '!Z15+'services aux ménages'!Z15</f>
        <v>721976</v>
      </c>
      <c r="AA15" s="17">
        <f>commerce!AA15+information!AA15+financiers!AA15+'services aux entreprises'!AA15+'administration '!AA15+'services aux ménages'!AA15</f>
        <v>637522</v>
      </c>
      <c r="AB15" s="17">
        <f>commerce!AB15+information!AB15+financiers!AB15+'services aux entreprises'!AB15+'administration '!AB15+'services aux ménages'!AB15</f>
        <v>695343</v>
      </c>
      <c r="AC15" s="17">
        <f>commerce!AC15+information!AC15+financiers!AC15+'services aux entreprises'!AC15+'administration '!AC15+'services aux ménages'!AC15</f>
        <v>787633</v>
      </c>
      <c r="AD15" s="17">
        <f>commerce!AD15+information!AD15+financiers!AD15+'services aux entreprises'!AD15+'administration '!AD15+'services aux ménages'!AD15</f>
        <v>872062</v>
      </c>
      <c r="AE15" s="9" t="s">
        <v>97</v>
      </c>
    </row>
    <row r="16" spans="1:31" ht="15" x14ac:dyDescent="0.25">
      <c r="A16" s="7" t="s">
        <v>56</v>
      </c>
      <c r="B16" s="17">
        <f>commerce!B16+information!B16+financiers!B16+'services aux entreprises'!B16+'administration '!B16+'services aux ménages'!B16</f>
        <v>668197.6</v>
      </c>
      <c r="C16" s="17">
        <f>commerce!C16+information!C16+financiers!C16+'services aux entreprises'!C16+'administration '!C16+'services aux ménages'!C16</f>
        <v>691323</v>
      </c>
      <c r="D16" s="17">
        <f>commerce!D16+information!D16+financiers!D16+'services aux entreprises'!D16+'administration '!D16+'services aux ménages'!D16</f>
        <v>702844.39999999991</v>
      </c>
      <c r="E16" s="17">
        <f>commerce!E16+information!E16+financiers!E16+'services aux entreprises'!E16+'administration '!E16+'services aux ménages'!E16</f>
        <v>737033.5</v>
      </c>
      <c r="F16" s="17">
        <f>commerce!F16+information!F16+financiers!F16+'services aux entreprises'!F16+'administration '!F16+'services aux ménages'!F16</f>
        <v>776026.10000000009</v>
      </c>
      <c r="G16" s="17">
        <f>commerce!G16+information!G16+financiers!G16+'services aux entreprises'!G16+'administration '!G16+'services aux ménages'!G16</f>
        <v>820583.60000000009</v>
      </c>
      <c r="H16" s="17">
        <f>commerce!H16+information!H16+financiers!H16+'services aux entreprises'!H16+'administration '!H16+'services aux ménages'!H16</f>
        <v>857393.3</v>
      </c>
      <c r="I16" s="17">
        <f>commerce!I16+information!I16+financiers!I16+'services aux entreprises'!I16+'administration '!I16+'services aux ménages'!I16</f>
        <v>894696.2</v>
      </c>
      <c r="J16" s="17">
        <f>commerce!J16+information!J16+financiers!J16+'services aux entreprises'!J16+'administration '!J16+'services aux ménages'!J16</f>
        <v>926570.3</v>
      </c>
      <c r="K16" s="17">
        <f>commerce!K16+information!K16+financiers!K16+'services aux entreprises'!K16+'administration '!K16+'services aux ménages'!K16</f>
        <v>964990.7</v>
      </c>
      <c r="L16" s="17">
        <f>commerce!L16+information!L16+financiers!L16+'services aux entreprises'!L16+'administration '!L16+'services aux ménages'!L16</f>
        <v>1001349</v>
      </c>
      <c r="M16" s="17">
        <f>commerce!M16+information!M16+financiers!M16+'services aux entreprises'!M16+'administration '!M16+'services aux ménages'!M16</f>
        <v>1044785.7</v>
      </c>
      <c r="N16" s="17">
        <f>commerce!N16+information!N16+financiers!N16+'services aux entreprises'!N16+'administration '!N16+'services aux ménages'!N16</f>
        <v>1096328.8999999999</v>
      </c>
      <c r="O16" s="17">
        <f>commerce!O16+information!O16+financiers!O16+'services aux entreprises'!O16+'administration '!O16+'services aux ménages'!O16</f>
        <v>1134053.5999999999</v>
      </c>
      <c r="P16" s="17">
        <f>commerce!P16+information!P16+financiers!P16+'services aux entreprises'!P16+'administration '!P16+'services aux ménages'!P16</f>
        <v>1127465.4000000001</v>
      </c>
      <c r="Q16" s="17">
        <f>commerce!Q16+information!Q16+financiers!Q16+'services aux entreprises'!Q16+'administration '!Q16+'services aux ménages'!Q16</f>
        <v>1165527.5</v>
      </c>
      <c r="R16" s="17">
        <f>commerce!R16+information!R16+financiers!R16+'services aux entreprises'!R16+'administration '!R16+'services aux ménages'!R16</f>
        <v>1196734.4000000001</v>
      </c>
      <c r="S16" s="17">
        <f>commerce!S16+information!S16+financiers!S16+'services aux entreprises'!S16+'administration '!S16+'services aux ménages'!S16</f>
        <v>1211565.3000000003</v>
      </c>
      <c r="T16" s="17">
        <f>commerce!T16+information!T16+financiers!T16+'services aux entreprises'!T16+'administration '!T16+'services aux ménages'!T16</f>
        <v>1230631</v>
      </c>
      <c r="U16" s="17">
        <f>commerce!U16+information!U16+financiers!U16+'services aux entreprises'!U16+'administration '!U16+'services aux ménages'!U16</f>
        <v>1250070.4000000001</v>
      </c>
      <c r="V16" s="17">
        <f>commerce!V16+information!V16+financiers!V16+'services aux entreprises'!V16+'administration '!V16+'services aux ménages'!V16</f>
        <v>1275726.8</v>
      </c>
      <c r="W16" s="17">
        <f>commerce!W16+information!W16+financiers!W16+'services aux entreprises'!W16+'administration '!W16+'services aux ménages'!W16</f>
        <v>1296758.5000000002</v>
      </c>
      <c r="X16" s="17">
        <f>commerce!X16+information!X16+financiers!X16+'services aux entreprises'!X16+'administration '!X16+'services aux ménages'!X16</f>
        <v>1326722.2</v>
      </c>
      <c r="Y16" s="17">
        <f>commerce!Y16+information!Y16+financiers!Y16+'services aux entreprises'!Y16+'administration '!Y16+'services aux ménages'!Y16</f>
        <v>1359959</v>
      </c>
      <c r="Z16" s="17">
        <f>commerce!Z16+information!Z16+financiers!Z16+'services aux entreprises'!Z16+'administration '!Z16+'services aux ménages'!Z16</f>
        <v>1404678.7</v>
      </c>
      <c r="AA16" s="17">
        <f>commerce!AA16+information!AA16+financiers!AA16+'services aux entreprises'!AA16+'administration '!AA16+'services aux ménages'!AA16</f>
        <v>1341586.7</v>
      </c>
      <c r="AB16" s="17">
        <f>commerce!AB16+information!AB16+financiers!AB16+'services aux entreprises'!AB16+'administration '!AB16+'services aux ménages'!AB16</f>
        <v>1462426.1</v>
      </c>
      <c r="AC16" s="17">
        <f>commerce!AC16+information!AC16+financiers!AC16+'services aux entreprises'!AC16+'administration '!AC16+'services aux ménages'!AC16</f>
        <v>1569690.5</v>
      </c>
      <c r="AD16" s="17">
        <f>commerce!AD16+information!AD16+financiers!AD16+'services aux entreprises'!AD16+'administration '!AD16+'services aux ménages'!AD16</f>
        <v>1596857</v>
      </c>
      <c r="AE16" s="10" t="s">
        <v>97</v>
      </c>
    </row>
    <row r="17" spans="1:31" ht="15" x14ac:dyDescent="0.25">
      <c r="A17" s="7" t="s">
        <v>57</v>
      </c>
      <c r="B17" s="17">
        <f>commerce!B17+information!B17+financiers!B17+'services aux entreprises'!B17+'administration '!B17+'services aux ménages'!B17</f>
        <v>472279.10000000003</v>
      </c>
      <c r="C17" s="17">
        <f>commerce!C17+information!C17+financiers!C17+'services aux entreprises'!C17+'administration '!C17+'services aux ménages'!C17</f>
        <v>549869.80000000005</v>
      </c>
      <c r="D17" s="17">
        <f>commerce!D17+information!D17+financiers!D17+'services aux entreprises'!D17+'administration '!D17+'services aux ménages'!D17</f>
        <v>583785.60000000009</v>
      </c>
      <c r="E17" s="17">
        <f>commerce!E17+information!E17+financiers!E17+'services aux entreprises'!E17+'administration '!E17+'services aux ménages'!E17</f>
        <v>602677.9</v>
      </c>
      <c r="F17" s="17">
        <f>commerce!F17+information!F17+financiers!F17+'services aux entreprises'!F17+'administration '!F17+'services aux ménages'!F17</f>
        <v>626576.30000000005</v>
      </c>
      <c r="G17" s="17">
        <f>commerce!G17+information!G17+financiers!G17+'services aux entreprises'!G17+'administration '!G17+'services aux ménages'!G17</f>
        <v>668786.79999999993</v>
      </c>
      <c r="H17" s="17">
        <f>commerce!H17+information!H17+financiers!H17+'services aux entreprises'!H17+'administration '!H17+'services aux ménages'!H17</f>
        <v>710129.79999999993</v>
      </c>
      <c r="I17" s="17">
        <f>commerce!I17+information!I17+financiers!I17+'services aux entreprises'!I17+'administration '!I17+'services aux ménages'!I17</f>
        <v>731719.79999999993</v>
      </c>
      <c r="J17" s="17">
        <f>commerce!J17+information!J17+financiers!J17+'services aux entreprises'!J17+'administration '!J17+'services aux ménages'!J17</f>
        <v>762656.9</v>
      </c>
      <c r="K17" s="17">
        <f>commerce!K17+information!K17+financiers!K17+'services aux entreprises'!K17+'administration '!K17+'services aux ménages'!K17</f>
        <v>787668.8</v>
      </c>
      <c r="L17" s="17">
        <f>commerce!L17+information!L17+financiers!L17+'services aux entreprises'!L17+'administration '!L17+'services aux ménages'!L17</f>
        <v>814304.00000000012</v>
      </c>
      <c r="M17" s="17">
        <f>commerce!M17+information!M17+financiers!M17+'services aux entreprises'!M17+'administration '!M17+'services aux ménages'!M17</f>
        <v>834919.1</v>
      </c>
      <c r="N17" s="17">
        <f>commerce!N17+information!N17+financiers!N17+'services aux entreprises'!N17+'administration '!N17+'services aux ménages'!N17</f>
        <v>867132.59999999986</v>
      </c>
      <c r="O17" s="17">
        <f>commerce!O17+information!O17+financiers!O17+'services aux entreprises'!O17+'administration '!O17+'services aux ménages'!O17</f>
        <v>886155.89999999991</v>
      </c>
      <c r="P17" s="17">
        <f>commerce!P17+information!P17+financiers!P17+'services aux entreprises'!P17+'administration '!P17+'services aux ménages'!P17</f>
        <v>872774.2</v>
      </c>
      <c r="Q17" s="17">
        <f>commerce!Q17+information!Q17+financiers!Q17+'services aux entreprises'!Q17+'administration '!Q17+'services aux ménages'!Q17</f>
        <v>888118.1</v>
      </c>
      <c r="R17" s="17">
        <f>commerce!R17+information!R17+financiers!R17+'services aux entreprises'!R17+'administration '!R17+'services aux ménages'!R17</f>
        <v>903696.2</v>
      </c>
      <c r="S17" s="17">
        <f>commerce!S17+information!S17+financiers!S17+'services aux entreprises'!S17+'administration '!S17+'services aux ménages'!S17</f>
        <v>886810.6</v>
      </c>
      <c r="T17" s="17">
        <f>commerce!T17+information!T17+financiers!T17+'services aux entreprises'!T17+'administration '!T17+'services aux ménages'!T17</f>
        <v>879964.5</v>
      </c>
      <c r="U17" s="17">
        <f>commerce!U17+information!U17+financiers!U17+'services aux entreprises'!U17+'administration '!U17+'services aux ménages'!U17</f>
        <v>892023.60000000009</v>
      </c>
      <c r="V17" s="17">
        <f>commerce!V17+information!V17+financiers!V17+'services aux entreprises'!V17+'administration '!V17+'services aux ménages'!V17</f>
        <v>902647.6</v>
      </c>
      <c r="W17" s="17">
        <f>commerce!W17+information!W17+financiers!W17+'services aux entreprises'!W17+'administration '!W17+'services aux ménages'!W17</f>
        <v>923094.8</v>
      </c>
      <c r="X17" s="17">
        <f>commerce!X17+information!X17+financiers!X17+'services aux entreprises'!X17+'administration '!X17+'services aux ménages'!X17</f>
        <v>945400.60000000009</v>
      </c>
      <c r="Y17" s="17">
        <f>commerce!Y17+information!Y17+financiers!Y17+'services aux entreprises'!Y17+'administration '!Y17+'services aux ménages'!Y17</f>
        <v>962943.5</v>
      </c>
      <c r="Z17" s="17">
        <f>commerce!Z17+information!Z17+financiers!Z17+'services aux entreprises'!Z17+'administration '!Z17+'services aux ménages'!Z17</f>
        <v>974587</v>
      </c>
      <c r="AA17" s="17">
        <f>commerce!AA17+information!AA17+financiers!AA17+'services aux entreprises'!AA17+'administration '!AA17+'services aux ménages'!AA17</f>
        <v>900822.5</v>
      </c>
      <c r="AB17" s="17">
        <f>commerce!AB17+information!AB17+financiers!AB17+'services aux entreprises'!AB17+'administration '!AB17+'services aux ménages'!AB17</f>
        <v>977684.7</v>
      </c>
      <c r="AC17" s="17">
        <f>commerce!AC17+information!AC17+financiers!AC17+'services aux entreprises'!AC17+'administration '!AC17+'services aux ménages'!AC17</f>
        <v>1064201.3999999999</v>
      </c>
      <c r="AD17" s="17">
        <f>commerce!AD17+information!AD17+financiers!AD17+'services aux entreprises'!AD17+'administration '!AD17+'services aux ménages'!AD17</f>
        <v>1137634.3</v>
      </c>
      <c r="AE17" s="9" t="s">
        <v>97</v>
      </c>
    </row>
    <row r="18" spans="1:31" ht="15" x14ac:dyDescent="0.25">
      <c r="A18" s="7" t="s">
        <v>58</v>
      </c>
      <c r="B18" s="17">
        <f>commerce!B18+information!B18+financiers!B18+'services aux entreprises'!B18+'administration '!B18+'services aux ménages'!B18</f>
        <v>199197.7</v>
      </c>
      <c r="C18" s="17">
        <f>commerce!C18+information!C18+financiers!C18+'services aux entreprises'!C18+'administration '!C18+'services aux ménages'!C18</f>
        <v>204300.09999999998</v>
      </c>
      <c r="D18" s="17">
        <f>commerce!D18+information!D18+financiers!D18+'services aux entreprises'!D18+'administration '!D18+'services aux ménages'!D18</f>
        <v>213995.09999999998</v>
      </c>
      <c r="E18" s="17">
        <f>commerce!E18+information!E18+financiers!E18+'services aux entreprises'!E18+'administration '!E18+'services aux ménages'!E18</f>
        <v>230055.40000000002</v>
      </c>
      <c r="F18" s="17">
        <f>commerce!F18+information!F18+financiers!F18+'services aux entreprises'!F18+'administration '!F18+'services aux ménages'!F18</f>
        <v>248340</v>
      </c>
      <c r="G18" s="17">
        <f>commerce!G18+information!G18+financiers!G18+'services aux entreprises'!G18+'administration '!G18+'services aux ménages'!G18</f>
        <v>267575</v>
      </c>
      <c r="H18" s="17">
        <f>commerce!H18+information!H18+financiers!H18+'services aux entreprises'!H18+'administration '!H18+'services aux ménages'!H18</f>
        <v>290121</v>
      </c>
      <c r="I18" s="17">
        <f>commerce!I18+information!I18+financiers!I18+'services aux entreprises'!I18+'administration '!I18+'services aux ménages'!I18</f>
        <v>306576</v>
      </c>
      <c r="J18" s="17">
        <f>commerce!J18+information!J18+financiers!J18+'services aux entreprises'!J18+'administration '!J18+'services aux ménages'!J18</f>
        <v>314099</v>
      </c>
      <c r="K18" s="17">
        <f>commerce!K18+information!K18+financiers!K18+'services aux entreprises'!K18+'administration '!K18+'services aux ménages'!K18</f>
        <v>323225</v>
      </c>
      <c r="L18" s="17">
        <f>commerce!L18+information!L18+financiers!L18+'services aux entreprises'!L18+'administration '!L18+'services aux ménages'!L18</f>
        <v>334405</v>
      </c>
      <c r="M18" s="17">
        <f>commerce!M18+information!M18+financiers!M18+'services aux entreprises'!M18+'administration '!M18+'services aux ménages'!M18</f>
        <v>349724</v>
      </c>
      <c r="N18" s="17">
        <f>commerce!N18+information!N18+financiers!N18+'services aux entreprises'!N18+'administration '!N18+'services aux ménages'!N18</f>
        <v>370360</v>
      </c>
      <c r="O18" s="17">
        <f>commerce!O18+information!O18+financiers!O18+'services aux entreprises'!O18+'administration '!O18+'services aux ménages'!O18</f>
        <v>387204</v>
      </c>
      <c r="P18" s="17">
        <f>commerce!P18+information!P18+financiers!P18+'services aux entreprises'!P18+'administration '!P18+'services aux ménages'!P18</f>
        <v>393459</v>
      </c>
      <c r="Q18" s="17">
        <f>commerce!Q18+information!Q18+financiers!Q18+'services aux entreprises'!Q18+'administration '!Q18+'services aux ménages'!Q18</f>
        <v>406547</v>
      </c>
      <c r="R18" s="17">
        <f>commerce!R18+information!R18+financiers!R18+'services aux entreprises'!R18+'administration '!R18+'services aux ménages'!R18</f>
        <v>415322</v>
      </c>
      <c r="S18" s="17">
        <f>commerce!S18+information!S18+financiers!S18+'services aux entreprises'!S18+'administration '!S18+'services aux ménages'!S18</f>
        <v>423057</v>
      </c>
      <c r="T18" s="17">
        <f>commerce!T18+information!T18+financiers!T18+'services aux entreprises'!T18+'administration '!T18+'services aux ménages'!T18</f>
        <v>428037</v>
      </c>
      <c r="U18" s="17">
        <f>commerce!U18+information!U18+financiers!U18+'services aux entreprises'!U18+'administration '!U18+'services aux ménages'!U18</f>
        <v>441277</v>
      </c>
      <c r="V18" s="17">
        <f>commerce!V18+information!V18+financiers!V18+'services aux entreprises'!V18+'administration '!V18+'services aux ménages'!V18</f>
        <v>456962</v>
      </c>
      <c r="W18" s="17">
        <f>commerce!W18+information!W18+financiers!W18+'services aux entreprises'!W18+'administration '!W18+'services aux ménages'!W18</f>
        <v>471182</v>
      </c>
      <c r="X18" s="17">
        <f>commerce!X18+information!X18+financiers!X18+'services aux entreprises'!X18+'administration '!X18+'services aux ménages'!X18</f>
        <v>487102</v>
      </c>
      <c r="Y18" s="17">
        <f>commerce!Y18+information!Y18+financiers!Y18+'services aux entreprises'!Y18+'administration '!Y18+'services aux ménages'!Y18</f>
        <v>507977</v>
      </c>
      <c r="Z18" s="17">
        <f>commerce!Z18+information!Z18+financiers!Z18+'services aux entreprises'!Z18+'administration '!Z18+'services aux ménages'!Z18</f>
        <v>536814</v>
      </c>
      <c r="AA18" s="17">
        <f>commerce!AA18+information!AA18+financiers!AA18+'services aux entreprises'!AA18+'administration '!AA18+'services aux ménages'!AA18</f>
        <v>522534</v>
      </c>
      <c r="AB18" s="17">
        <f>commerce!AB18+information!AB18+financiers!AB18+'services aux entreprises'!AB18+'administration '!AB18+'services aux ménages'!AB18</f>
        <v>568407</v>
      </c>
      <c r="AC18" s="17">
        <f>commerce!AC18+information!AC18+financiers!AC18+'services aux entreprises'!AC18+'administration '!AC18+'services aux ménages'!AC18</f>
        <v>624995</v>
      </c>
      <c r="AD18" s="17">
        <f>commerce!AD18+information!AD18+financiers!AD18+'services aux entreprises'!AD18+'administration '!AD18+'services aux ménages'!AD18</f>
        <v>666925</v>
      </c>
      <c r="AE18" s="10" t="s">
        <v>97</v>
      </c>
    </row>
    <row r="19" spans="1:31" ht="15" x14ac:dyDescent="0.25">
      <c r="A19" s="7" t="s">
        <v>59</v>
      </c>
      <c r="B19" s="17">
        <f>commerce!B19+information!B19+financiers!B19+'services aux entreprises'!B19+'administration '!B19+'services aux ménages'!B19</f>
        <v>524371.69999999995</v>
      </c>
      <c r="C19" s="17">
        <f>commerce!C19+information!C19+financiers!C19+'services aux entreprises'!C19+'administration '!C19+'services aux ménages'!C19</f>
        <v>571287.9</v>
      </c>
      <c r="D19" s="17">
        <f>commerce!D19+information!D19+financiers!D19+'services aux entreprises'!D19+'administration '!D19+'services aux ménages'!D19</f>
        <v>714089.2</v>
      </c>
      <c r="E19" s="17">
        <f>commerce!E19+information!E19+financiers!E19+'services aux entreprises'!E19+'administration '!E19+'services aux ménages'!E19</f>
        <v>773626.3</v>
      </c>
      <c r="F19" s="17">
        <f>commerce!F19+information!F19+financiers!F19+'services aux entreprises'!F19+'administration '!F19+'services aux ménages'!F19</f>
        <v>827303.60000000009</v>
      </c>
      <c r="G19" s="17">
        <f>commerce!G19+information!G19+financiers!G19+'services aux entreprises'!G19+'administration '!G19+'services aux ménages'!G19</f>
        <v>945432.10000000009</v>
      </c>
      <c r="H19" s="17">
        <f>commerce!H19+information!H19+financiers!H19+'services aux entreprises'!H19+'administration '!H19+'services aux ménages'!H19</f>
        <v>989084.5</v>
      </c>
      <c r="I19" s="17">
        <f>commerce!I19+information!I19+financiers!I19+'services aux entreprises'!I19+'administration '!I19+'services aux ménages'!I19</f>
        <v>1031431.2999999999</v>
      </c>
      <c r="J19" s="17">
        <f>commerce!J19+information!J19+financiers!J19+'services aux entreprises'!J19+'administration '!J19+'services aux ménages'!J19</f>
        <v>1008959.7</v>
      </c>
      <c r="K19" s="17">
        <f>commerce!K19+information!K19+financiers!K19+'services aux entreprises'!K19+'administration '!K19+'services aux ménages'!K19</f>
        <v>1099927.8999999999</v>
      </c>
      <c r="L19" s="17">
        <f>commerce!L19+information!L19+financiers!L19+'services aux entreprises'!L19+'administration '!L19+'services aux ménages'!L19</f>
        <v>1165918.3999999999</v>
      </c>
      <c r="M19" s="17">
        <f>commerce!M19+information!M19+financiers!M19+'services aux entreprises'!M19+'administration '!M19+'services aux ménages'!M19</f>
        <v>1237111.5</v>
      </c>
      <c r="N19" s="17">
        <f>commerce!N19+information!N19+financiers!N19+'services aux entreprises'!N19+'administration '!N19+'services aux ménages'!N19</f>
        <v>1310303.2000000002</v>
      </c>
      <c r="O19" s="17">
        <f>commerce!O19+information!O19+financiers!O19+'services aux entreprises'!O19+'administration '!O19+'services aux ménages'!O19</f>
        <v>1147994.5</v>
      </c>
      <c r="P19" s="17">
        <f>commerce!P19+information!P19+financiers!P19+'services aux entreprises'!P19+'administration '!P19+'services aux ménages'!P19</f>
        <v>1043943.5000000001</v>
      </c>
      <c r="Q19" s="17">
        <f>commerce!Q19+information!Q19+financiers!Q19+'services aux entreprises'!Q19+'administration '!Q19+'services aux ménages'!Q19</f>
        <v>1117218.8999999999</v>
      </c>
      <c r="R19" s="17">
        <f>commerce!R19+information!R19+financiers!R19+'services aux entreprises'!R19+'administration '!R19+'services aux ménages'!R19</f>
        <v>1125809</v>
      </c>
      <c r="S19" s="17">
        <f>commerce!S19+information!S19+financiers!S19+'services aux entreprises'!S19+'administration '!S19+'services aux ménages'!S19</f>
        <v>1232050.7</v>
      </c>
      <c r="T19" s="17">
        <f>commerce!T19+information!T19+financiers!T19+'services aux entreprises'!T19+'administration '!T19+'services aux ménages'!T19</f>
        <v>1219730.0999999999</v>
      </c>
      <c r="U19" s="17">
        <f>commerce!U19+information!U19+financiers!U19+'services aux entreprises'!U19+'administration '!U19+'services aux ménages'!U19</f>
        <v>1341106.6000000001</v>
      </c>
      <c r="V19" s="17">
        <f>commerce!V19+information!V19+financiers!V19+'services aux entreprises'!V19+'administration '!V19+'services aux ménages'!V19</f>
        <v>1529817.9</v>
      </c>
      <c r="W19" s="17">
        <f>commerce!W19+information!W19+financiers!W19+'services aux entreprises'!W19+'administration '!W19+'services aux ménages'!W19</f>
        <v>1417384.2</v>
      </c>
      <c r="X19" s="17">
        <f>commerce!X19+information!X19+financiers!X19+'services aux entreprises'!X19+'administration '!X19+'services aux ménages'!X19</f>
        <v>1378378.5</v>
      </c>
      <c r="Y19" s="17">
        <f>commerce!Y19+information!Y19+financiers!Y19+'services aux entreprises'!Y19+'administration '!Y19+'services aux ménages'!Y19</f>
        <v>1415131.5999999999</v>
      </c>
      <c r="Z19" s="17">
        <f>commerce!Z19+information!Z19+financiers!Z19+'services aux entreprises'!Z19+'administration '!Z19+'services aux ménages'!Z19</f>
        <v>1488890</v>
      </c>
      <c r="AA19" s="17" t="e">
        <f>commerce!AA19+information!AA19+financiers!AA19+'services aux entreprises'!AA19+'administration '!AA19+'services aux ménages'!AA19</f>
        <v>#VALUE!</v>
      </c>
      <c r="AB19" s="17" t="e">
        <f>commerce!AB19+information!AB19+financiers!AB19+'services aux entreprises'!AB19+'administration '!AB19+'services aux ménages'!AB19</f>
        <v>#VALUE!</v>
      </c>
      <c r="AC19" s="17" t="e">
        <f>commerce!AC19+information!AC19+financiers!AC19+'services aux entreprises'!AC19+'administration '!AC19+'services aux ménages'!AC19</f>
        <v>#VALUE!</v>
      </c>
      <c r="AD19" s="17" t="e">
        <f>commerce!AD19+information!AD19+financiers!AD19+'services aux entreprises'!AD19+'administration '!AD19+'services aux ménages'!AD19</f>
        <v>#VALUE!</v>
      </c>
      <c r="AE19" s="9" t="s">
        <v>97</v>
      </c>
    </row>
    <row r="21" spans="1:31" ht="15" x14ac:dyDescent="0.25">
      <c r="A21" s="3" t="s">
        <v>98</v>
      </c>
    </row>
    <row r="22" spans="1:31" ht="15" x14ac:dyDescent="0.25">
      <c r="A22" s="3" t="s">
        <v>92</v>
      </c>
      <c r="B22" s="1" t="s">
        <v>0</v>
      </c>
    </row>
    <row r="23" spans="1:31" ht="15" x14ac:dyDescent="0.25">
      <c r="A23" s="3" t="s">
        <v>93</v>
      </c>
      <c r="B23" s="3" t="s">
        <v>6</v>
      </c>
    </row>
    <row r="25" spans="1:31" ht="15" x14ac:dyDescent="0.25">
      <c r="A25" s="1" t="s">
        <v>12</v>
      </c>
      <c r="C25" s="3" t="s">
        <v>17</v>
      </c>
    </row>
    <row r="26" spans="1:31" ht="15" x14ac:dyDescent="0.25">
      <c r="A26" s="1" t="s">
        <v>13</v>
      </c>
      <c r="C26" s="3" t="s">
        <v>38</v>
      </c>
    </row>
    <row r="27" spans="1:31" ht="15" x14ac:dyDescent="0.25">
      <c r="A27" s="1" t="s">
        <v>14</v>
      </c>
      <c r="C27" s="3" t="s">
        <v>100</v>
      </c>
    </row>
    <row r="28" spans="1:31" ht="15" x14ac:dyDescent="0.25">
      <c r="A28" s="1" t="s">
        <v>15</v>
      </c>
      <c r="C28" s="3" t="s">
        <v>20</v>
      </c>
    </row>
    <row r="30" spans="1:31" ht="15" x14ac:dyDescent="0.25">
      <c r="A30" s="5" t="s">
        <v>94</v>
      </c>
      <c r="B30" s="4" t="s">
        <v>61</v>
      </c>
      <c r="C30" s="4" t="s">
        <v>62</v>
      </c>
      <c r="D30" s="4" t="s">
        <v>63</v>
      </c>
      <c r="E30" s="4" t="s">
        <v>64</v>
      </c>
      <c r="F30" s="4" t="s">
        <v>65</v>
      </c>
      <c r="G30" s="4" t="s">
        <v>66</v>
      </c>
      <c r="H30" s="4" t="s">
        <v>67</v>
      </c>
      <c r="I30" s="4" t="s">
        <v>68</v>
      </c>
      <c r="J30" s="4" t="s">
        <v>69</v>
      </c>
      <c r="K30" s="4" t="s">
        <v>70</v>
      </c>
      <c r="L30" s="4" t="s">
        <v>71</v>
      </c>
      <c r="M30" s="4" t="s">
        <v>72</v>
      </c>
      <c r="N30" s="4" t="s">
        <v>73</v>
      </c>
      <c r="O30" s="4" t="s">
        <v>74</v>
      </c>
      <c r="P30" s="4" t="s">
        <v>75</v>
      </c>
      <c r="Q30" s="4" t="s">
        <v>76</v>
      </c>
      <c r="R30" s="4" t="s">
        <v>77</v>
      </c>
      <c r="S30" s="4" t="s">
        <v>78</v>
      </c>
      <c r="T30" s="4" t="s">
        <v>79</v>
      </c>
      <c r="U30" s="4" t="s">
        <v>80</v>
      </c>
      <c r="V30" s="4" t="s">
        <v>81</v>
      </c>
      <c r="W30" s="4" t="s">
        <v>82</v>
      </c>
      <c r="X30" s="4" t="s">
        <v>83</v>
      </c>
      <c r="Y30" s="4" t="s">
        <v>84</v>
      </c>
      <c r="Z30" s="4" t="s">
        <v>85</v>
      </c>
      <c r="AA30" s="4" t="s">
        <v>86</v>
      </c>
      <c r="AB30" s="4" t="s">
        <v>87</v>
      </c>
      <c r="AC30" s="4" t="s">
        <v>88</v>
      </c>
      <c r="AD30" s="4" t="s">
        <v>89</v>
      </c>
      <c r="AE30" s="4" t="s">
        <v>90</v>
      </c>
    </row>
    <row r="31" spans="1:31" ht="15" x14ac:dyDescent="0.25">
      <c r="A31" s="6" t="s">
        <v>95</v>
      </c>
      <c r="B31" s="8" t="s">
        <v>96</v>
      </c>
      <c r="C31" s="8" t="s">
        <v>96</v>
      </c>
      <c r="D31" s="8" t="s">
        <v>96</v>
      </c>
      <c r="E31" s="8" t="s">
        <v>96</v>
      </c>
      <c r="F31" s="8" t="s">
        <v>96</v>
      </c>
      <c r="G31" s="8" t="s">
        <v>96</v>
      </c>
      <c r="H31" s="8" t="s">
        <v>96</v>
      </c>
      <c r="I31" s="8" t="s">
        <v>96</v>
      </c>
      <c r="J31" s="8" t="s">
        <v>96</v>
      </c>
      <c r="K31" s="8" t="s">
        <v>96</v>
      </c>
      <c r="L31" s="8" t="s">
        <v>96</v>
      </c>
      <c r="M31" s="8" t="s">
        <v>96</v>
      </c>
      <c r="N31" s="8" t="s">
        <v>96</v>
      </c>
      <c r="O31" s="8" t="s">
        <v>96</v>
      </c>
      <c r="P31" s="8" t="s">
        <v>96</v>
      </c>
      <c r="Q31" s="8" t="s">
        <v>96</v>
      </c>
      <c r="R31" s="8" t="s">
        <v>96</v>
      </c>
      <c r="S31" s="8" t="s">
        <v>96</v>
      </c>
      <c r="T31" s="8" t="s">
        <v>96</v>
      </c>
      <c r="U31" s="8" t="s">
        <v>96</v>
      </c>
      <c r="V31" s="8" t="s">
        <v>96</v>
      </c>
      <c r="W31" s="8" t="s">
        <v>96</v>
      </c>
      <c r="X31" s="8" t="s">
        <v>96</v>
      </c>
      <c r="Y31" s="8" t="s">
        <v>96</v>
      </c>
      <c r="Z31" s="8" t="s">
        <v>96</v>
      </c>
      <c r="AA31" s="8" t="s">
        <v>96</v>
      </c>
      <c r="AB31" s="8" t="s">
        <v>96</v>
      </c>
      <c r="AC31" s="8" t="s">
        <v>96</v>
      </c>
      <c r="AD31" s="8" t="s">
        <v>96</v>
      </c>
      <c r="AE31" s="8" t="s">
        <v>96</v>
      </c>
    </row>
    <row r="32" spans="1:31" ht="15" x14ac:dyDescent="0.25">
      <c r="A32" s="7" t="s">
        <v>52</v>
      </c>
      <c r="B32" s="17">
        <f>commerce!B32+information!B32+financiers!B32+'services aux entreprises'!B32+'administration '!B32+'services aux ménages'!B32</f>
        <v>5126372.7</v>
      </c>
      <c r="C32" s="17">
        <f>commerce!C32+information!C32+financiers!C32+'services aux entreprises'!C32+'administration '!C32+'services aux ménages'!C32</f>
        <v>5224344.6000000006</v>
      </c>
      <c r="D32" s="17">
        <f>commerce!D32+information!D32+financiers!D32+'services aux entreprises'!D32+'administration '!D32+'services aux ménages'!D32</f>
        <v>5359376.8000000007</v>
      </c>
      <c r="E32" s="17">
        <f>commerce!E32+information!E32+financiers!E32+'services aux entreprises'!E32+'administration '!E32+'services aux ménages'!E32</f>
        <v>5525325</v>
      </c>
      <c r="F32" s="17">
        <f>commerce!F32+information!F32+financiers!F32+'services aux entreprises'!F32+'administration '!F32+'services aux ménages'!F32</f>
        <v>5698125.6000000006</v>
      </c>
      <c r="G32" s="17">
        <f>commerce!G32+information!G32+financiers!G32+'services aux entreprises'!G32+'administration '!G32+'services aux ménages'!G32</f>
        <v>5910191.4000000004</v>
      </c>
      <c r="H32" s="17">
        <f>commerce!H32+information!H32+financiers!H32+'services aux entreprises'!H32+'administration '!H32+'services aux ménages'!H32</f>
        <v>6051229.4000000004</v>
      </c>
      <c r="I32" s="17">
        <f>commerce!I32+information!I32+financiers!I32+'services aux entreprises'!I32+'administration '!I32+'services aux ménages'!I32</f>
        <v>6131216.3000000007</v>
      </c>
      <c r="J32" s="17">
        <f>commerce!J32+information!J32+financiers!J32+'services aux entreprises'!J32+'administration '!J32+'services aux ménages'!J32</f>
        <v>6177656.3999999994</v>
      </c>
      <c r="K32" s="17">
        <f>commerce!K32+information!K32+financiers!K32+'services aux entreprises'!K32+'administration '!K32+'services aux ménages'!K32</f>
        <v>6309793.5000000009</v>
      </c>
      <c r="L32" s="17">
        <f>commerce!L32+information!L32+financiers!L32+'services aux entreprises'!L32+'administration '!L32+'services aux ménages'!L32</f>
        <v>6442681.7000000002</v>
      </c>
      <c r="M32" s="17">
        <f>commerce!M32+information!M32+financiers!M32+'services aux entreprises'!M32+'administration '!M32+'services aux ménages'!M32</f>
        <v>6648447.7000000002</v>
      </c>
      <c r="N32" s="17">
        <f>commerce!N32+information!N32+financiers!N32+'services aux entreprises'!N32+'administration '!N32+'services aux ménages'!N32</f>
        <v>6873104.6000000006</v>
      </c>
      <c r="O32" s="17">
        <f>commerce!O32+information!O32+financiers!O32+'services aux entreprises'!O32+'administration '!O32+'services aux ménages'!O32</f>
        <v>6987866.5999999996</v>
      </c>
      <c r="P32" s="17">
        <f>commerce!P32+information!P32+financiers!P32+'services aux entreprises'!P32+'administration '!P32+'services aux ménages'!P32</f>
        <v>6816166.2000000002</v>
      </c>
      <c r="Q32" s="17">
        <f>commerce!Q32+information!Q32+financiers!Q32+'services aux entreprises'!Q32+'administration '!Q32+'services aux ménages'!Q32</f>
        <v>6914325.7000000002</v>
      </c>
      <c r="R32" s="17">
        <f>commerce!R32+information!R32+financiers!R32+'services aux entreprises'!R32+'administration '!R32+'services aux ménages'!R32</f>
        <v>7043593.5999999996</v>
      </c>
      <c r="S32" s="17">
        <f>commerce!S32+information!S32+financiers!S32+'services aux entreprises'!S32+'administration '!S32+'services aux ménages'!S32</f>
        <v>7040119.1999999993</v>
      </c>
      <c r="T32" s="17">
        <f>commerce!T32+information!T32+financiers!T32+'services aux entreprises'!T32+'administration '!T32+'services aux ménages'!T32</f>
        <v>7063017.6999999993</v>
      </c>
      <c r="U32" s="17">
        <f>commerce!U32+information!U32+financiers!U32+'services aux entreprises'!U32+'administration '!U32+'services aux ménages'!U32</f>
        <v>7166000.1000000006</v>
      </c>
      <c r="V32" s="17">
        <f>commerce!V32+information!V32+financiers!V32+'services aux entreprises'!V32+'administration '!V32+'services aux ménages'!V32</f>
        <v>7321641.7999999998</v>
      </c>
      <c r="W32" s="17">
        <f>commerce!W32+information!W32+financiers!W32+'services aux entreprises'!W32+'administration '!W32+'services aux ménages'!W32</f>
        <v>7466995.4000000004</v>
      </c>
      <c r="X32" s="17">
        <f>commerce!X32+information!X32+financiers!X32+'services aux entreprises'!X32+'administration '!X32+'services aux ménages'!X32</f>
        <v>7691433.5</v>
      </c>
      <c r="Y32" s="17">
        <f>commerce!Y32+information!Y32+financiers!Y32+'services aux entreprises'!Y32+'administration '!Y32+'services aux ménages'!Y32</f>
        <v>7869154.6000000006</v>
      </c>
      <c r="Z32" s="17">
        <f>commerce!Z32+information!Z32+financiers!Z32+'services aux entreprises'!Z32+'administration '!Z32+'services aux ménages'!Z32</f>
        <v>8045610.5</v>
      </c>
      <c r="AA32" s="17">
        <f>commerce!AA32+information!AA32+financiers!AA32+'services aux entreprises'!AA32+'administration '!AA32+'services aux ménages'!AA32</f>
        <v>7536516.1999999993</v>
      </c>
      <c r="AB32" s="17">
        <f>commerce!AB32+information!AB32+financiers!AB32+'services aux entreprises'!AB32+'administration '!AB32+'services aux ménages'!AB32</f>
        <v>8054664.0000000009</v>
      </c>
      <c r="AC32" s="17">
        <f>commerce!AC32+information!AC32+financiers!AC32+'services aux entreprises'!AC32+'administration '!AC32+'services aux ménages'!AC32</f>
        <v>8481939.8000000007</v>
      </c>
      <c r="AD32" s="17">
        <f>commerce!AD32+information!AD32+financiers!AD32+'services aux entreprises'!AD32+'administration '!AD32+'services aux ménages'!AD32</f>
        <v>8573990.8000000007</v>
      </c>
      <c r="AE32" s="10" t="s">
        <v>97</v>
      </c>
    </row>
    <row r="33" spans="1:31" ht="15" x14ac:dyDescent="0.25">
      <c r="A33" s="7" t="s">
        <v>53</v>
      </c>
      <c r="B33" s="17">
        <f>commerce!B33+information!B33+financiers!B33+'services aux entreprises'!B33+'administration '!B33+'services aux ménages'!B33</f>
        <v>193560.10000000003</v>
      </c>
      <c r="C33" s="17">
        <f>commerce!C33+information!C33+financiers!C33+'services aux entreprises'!C33+'administration '!C33+'services aux ménages'!C33</f>
        <v>193773.79999999996</v>
      </c>
      <c r="D33" s="17">
        <f>commerce!D33+information!D33+financiers!D33+'services aux entreprises'!D33+'administration '!D33+'services aux ménages'!D33</f>
        <v>198982.8</v>
      </c>
      <c r="E33" s="17">
        <f>commerce!E33+information!E33+financiers!E33+'services aux entreprises'!E33+'administration '!E33+'services aux ménages'!E33</f>
        <v>202283.1</v>
      </c>
      <c r="F33" s="17">
        <f>commerce!F33+information!F33+financiers!F33+'services aux entreprises'!F33+'administration '!F33+'services aux ménages'!F33</f>
        <v>210829.9</v>
      </c>
      <c r="G33" s="17">
        <f>commerce!G33+information!G33+financiers!G33+'services aux entreprises'!G33+'administration '!G33+'services aux ménages'!G33</f>
        <v>215304.9</v>
      </c>
      <c r="H33" s="17">
        <f>commerce!H33+information!H33+financiers!H33+'services aux entreprises'!H33+'administration '!H33+'services aux ménages'!H33</f>
        <v>219330.10000000003</v>
      </c>
      <c r="I33" s="17">
        <f>commerce!I33+information!I33+financiers!I33+'services aux entreprises'!I33+'administration '!I33+'services aux ménages'!I33</f>
        <v>224456.10000000003</v>
      </c>
      <c r="J33" s="17">
        <f>commerce!J33+information!J33+financiers!J33+'services aux entreprises'!J33+'administration '!J33+'services aux ménages'!J33</f>
        <v>228068.4</v>
      </c>
      <c r="K33" s="17">
        <f>commerce!K33+information!K33+financiers!K33+'services aux entreprises'!K33+'administration '!K33+'services aux ménages'!K33</f>
        <v>234219.6</v>
      </c>
      <c r="L33" s="17">
        <f>commerce!L33+information!L33+financiers!L33+'services aux entreprises'!L33+'administration '!L33+'services aux ménages'!L33</f>
        <v>239300.59999999998</v>
      </c>
      <c r="M33" s="17">
        <f>commerce!M33+information!M33+financiers!M33+'services aux entreprises'!M33+'administration '!M33+'services aux ménages'!M33</f>
        <v>246065.40000000002</v>
      </c>
      <c r="N33" s="17">
        <f>commerce!N33+information!N33+financiers!N33+'services aux entreprises'!N33+'administration '!N33+'services aux ménages'!N33</f>
        <v>254258.30000000002</v>
      </c>
      <c r="O33" s="17">
        <f>commerce!O33+information!O33+financiers!O33+'services aux entreprises'!O33+'administration '!O33+'services aux ménages'!O33</f>
        <v>258671.4</v>
      </c>
      <c r="P33" s="17">
        <f>commerce!P33+information!P33+financiers!P33+'services aux entreprises'!P33+'administration '!P33+'services aux ménages'!P33</f>
        <v>254990.99999999997</v>
      </c>
      <c r="Q33" s="17">
        <f>commerce!Q33+information!Q33+financiers!Q33+'services aux entreprises'!Q33+'administration '!Q33+'services aux ménages'!Q33</f>
        <v>260402.3</v>
      </c>
      <c r="R33" s="17">
        <f>commerce!R33+information!R33+financiers!R33+'services aux entreprises'!R33+'administration '!R33+'services aux ménages'!R33</f>
        <v>265079.5</v>
      </c>
      <c r="S33" s="17">
        <f>commerce!S33+information!S33+financiers!S33+'services aux entreprises'!S33+'administration '!S33+'services aux ménages'!S33</f>
        <v>267113.09999999998</v>
      </c>
      <c r="T33" s="17">
        <f>commerce!T33+information!T33+financiers!T33+'services aux entreprises'!T33+'administration '!T33+'services aux ménages'!T33</f>
        <v>266888.30000000005</v>
      </c>
      <c r="U33" s="17">
        <f>commerce!U33+information!U33+financiers!U33+'services aux entreprises'!U33+'administration '!U33+'services aux ménages'!U33</f>
        <v>272373.59999999998</v>
      </c>
      <c r="V33" s="17">
        <f>commerce!V33+information!V33+financiers!V33+'services aux entreprises'!V33+'administration '!V33+'services aux ménages'!V33</f>
        <v>276856.39999999997</v>
      </c>
      <c r="W33" s="17">
        <f>commerce!W33+information!W33+financiers!W33+'services aux entreprises'!W33+'administration '!W33+'services aux ménages'!W33</f>
        <v>280891.60000000003</v>
      </c>
      <c r="X33" s="17">
        <f>commerce!X33+information!X33+financiers!X33+'services aux entreprises'!X33+'administration '!X33+'services aux ménages'!X33</f>
        <v>284303.80000000005</v>
      </c>
      <c r="Y33" s="17">
        <f>commerce!Y33+information!Y33+financiers!Y33+'services aux entreprises'!Y33+'administration '!Y33+'services aux ménages'!Y33</f>
        <v>291325.10000000003</v>
      </c>
      <c r="Z33" s="17">
        <f>commerce!Z33+information!Z33+financiers!Z33+'services aux entreprises'!Z33+'administration '!Z33+'services aux ménages'!Z33</f>
        <v>298002.80000000005</v>
      </c>
      <c r="AA33" s="17">
        <f>commerce!AA33+information!AA33+financiers!AA33+'services aux entreprises'!AA33+'administration '!AA33+'services aux ménages'!AA33</f>
        <v>284765.80000000005</v>
      </c>
      <c r="AB33" s="17">
        <f>commerce!AB33+information!AB33+financiers!AB33+'services aux entreprises'!AB33+'administration '!AB33+'services aux ménages'!AB33</f>
        <v>308194.5</v>
      </c>
      <c r="AC33" s="17">
        <f>commerce!AC33+information!AC33+financiers!AC33+'services aux entreprises'!AC33+'administration '!AC33+'services aux ménages'!AC33</f>
        <v>320958.80000000005</v>
      </c>
      <c r="AD33" s="17">
        <f>commerce!AD33+information!AD33+financiers!AD33+'services aux entreprises'!AD33+'administration '!AD33+'services aux ménages'!AD33</f>
        <v>325154.39999999997</v>
      </c>
      <c r="AE33" s="9" t="s">
        <v>97</v>
      </c>
    </row>
    <row r="34" spans="1:31" ht="15" x14ac:dyDescent="0.25">
      <c r="A34" s="7" t="s">
        <v>54</v>
      </c>
      <c r="B34" s="17">
        <f>commerce!B34+information!B34+financiers!B34+'services aux entreprises'!B34+'administration '!B34+'services aux ménages'!B34</f>
        <v>1372604.2999999998</v>
      </c>
      <c r="C34" s="17">
        <f>commerce!C34+information!C34+financiers!C34+'services aux entreprises'!C34+'administration '!C34+'services aux ménages'!C34</f>
        <v>1391294.7</v>
      </c>
      <c r="D34" s="17">
        <f>commerce!D34+information!D34+financiers!D34+'services aux entreprises'!D34+'administration '!D34+'services aux ménages'!D34</f>
        <v>1412342.2000000002</v>
      </c>
      <c r="E34" s="17">
        <f>commerce!E34+information!E34+financiers!E34+'services aux entreprises'!E34+'administration '!E34+'services aux ménages'!E34</f>
        <v>1449007.4</v>
      </c>
      <c r="F34" s="17">
        <f>commerce!F34+information!F34+financiers!F34+'services aux entreprises'!F34+'administration '!F34+'services aux ménages'!F34</f>
        <v>1490949.9000000001</v>
      </c>
      <c r="G34" s="17">
        <f>commerce!G34+information!G34+financiers!G34+'services aux entreprises'!G34+'administration '!G34+'services aux ménages'!G34</f>
        <v>1521053.0999999999</v>
      </c>
      <c r="H34" s="17">
        <f>commerce!H34+information!H34+financiers!H34+'services aux entreprises'!H34+'administration '!H34+'services aux ménages'!H34</f>
        <v>1561173.0999999999</v>
      </c>
      <c r="I34" s="17">
        <f>commerce!I34+information!I34+financiers!I34+'services aux entreprises'!I34+'administration '!I34+'services aux ménages'!I34</f>
        <v>1571158.7</v>
      </c>
      <c r="J34" s="17">
        <f>commerce!J34+information!J34+financiers!J34+'services aux entreprises'!J34+'administration '!J34+'services aux ménages'!J34</f>
        <v>1547622.1</v>
      </c>
      <c r="K34" s="17">
        <f>commerce!K34+information!K34+financiers!K34+'services aux entreprises'!K34+'administration '!K34+'services aux ménages'!K34</f>
        <v>1553468.1</v>
      </c>
      <c r="L34" s="17">
        <f>commerce!L34+information!L34+financiers!L34+'services aux entreprises'!L34+'administration '!L34+'services aux ménages'!L34</f>
        <v>1572280.2000000002</v>
      </c>
      <c r="M34" s="17">
        <f>commerce!M34+information!M34+financiers!M34+'services aux entreprises'!M34+'administration '!M34+'services aux ménages'!M34</f>
        <v>1624226.2000000002</v>
      </c>
      <c r="N34" s="17">
        <f>commerce!N34+information!N34+financiers!N34+'services aux entreprises'!N34+'administration '!N34+'services aux ménages'!N34</f>
        <v>1674279.8</v>
      </c>
      <c r="O34" s="17">
        <f>commerce!O34+information!O34+financiers!O34+'services aux entreprises'!O34+'administration '!O34+'services aux ménages'!O34</f>
        <v>1706134.7999999998</v>
      </c>
      <c r="P34" s="17">
        <f>commerce!P34+information!P34+financiers!P34+'services aux entreprises'!P34+'administration '!P34+'services aux ménages'!P34</f>
        <v>1643388</v>
      </c>
      <c r="Q34" s="17">
        <f>commerce!Q34+information!Q34+financiers!Q34+'services aux entreprises'!Q34+'administration '!Q34+'services aux ménages'!Q34</f>
        <v>1660449.7000000002</v>
      </c>
      <c r="R34" s="17">
        <f>commerce!R34+information!R34+financiers!R34+'services aux entreprises'!R34+'administration '!R34+'services aux ménages'!R34</f>
        <v>1705327.1</v>
      </c>
      <c r="S34" s="17">
        <f>commerce!S34+information!S34+financiers!S34+'services aux entreprises'!S34+'administration '!S34+'services aux ménages'!S34</f>
        <v>1725284</v>
      </c>
      <c r="T34" s="17">
        <f>commerce!T34+information!T34+financiers!T34+'services aux entreprises'!T34+'administration '!T34+'services aux ménages'!T34</f>
        <v>1736788.9</v>
      </c>
      <c r="U34" s="17">
        <f>commerce!U34+information!U34+financiers!U34+'services aux entreprises'!U34+'administration '!U34+'services aux ménages'!U34</f>
        <v>1759998.4</v>
      </c>
      <c r="V34" s="17">
        <f>commerce!V34+information!V34+financiers!V34+'services aux entreprises'!V34+'administration '!V34+'services aux ménages'!V34</f>
        <v>1794593.5</v>
      </c>
      <c r="W34" s="17">
        <f>commerce!W34+information!W34+financiers!W34+'services aux entreprises'!W34+'administration '!W34+'services aux ménages'!W34</f>
        <v>1831347</v>
      </c>
      <c r="X34" s="17">
        <f>commerce!X34+information!X34+financiers!X34+'services aux entreprises'!X34+'administration '!X34+'services aux ménages'!X34</f>
        <v>1884754.7</v>
      </c>
      <c r="Y34" s="17">
        <f>commerce!Y34+information!Y34+financiers!Y34+'services aux entreprises'!Y34+'administration '!Y34+'services aux ménages'!Y34</f>
        <v>1918500.7000000002</v>
      </c>
      <c r="Z34" s="17">
        <f>commerce!Z34+information!Z34+financiers!Z34+'services aux entreprises'!Z34+'administration '!Z34+'services aux ménages'!Z34</f>
        <v>1951352.6999999997</v>
      </c>
      <c r="AA34" s="17">
        <f>commerce!AA34+information!AA34+financiers!AA34+'services aux entreprises'!AA34+'administration '!AA34+'services aux ménages'!AA34</f>
        <v>1865179</v>
      </c>
      <c r="AB34" s="17">
        <f>commerce!AB34+information!AB34+financiers!AB34+'services aux entreprises'!AB34+'administration '!AB34+'services aux ménages'!AB34</f>
        <v>1937742.3</v>
      </c>
      <c r="AC34" s="17">
        <f>commerce!AC34+information!AC34+financiers!AC34+'services aux entreprises'!AC34+'administration '!AC34+'services aux ménages'!AC34</f>
        <v>2013603.9000000001</v>
      </c>
      <c r="AD34" s="17">
        <f>commerce!AD34+information!AD34+financiers!AD34+'services aux entreprises'!AD34+'administration '!AD34+'services aux ménages'!AD34</f>
        <v>2025763.8000000003</v>
      </c>
      <c r="AE34" s="17"/>
    </row>
    <row r="35" spans="1:31" ht="15" x14ac:dyDescent="0.25">
      <c r="A35" s="7" t="s">
        <v>55</v>
      </c>
      <c r="B35" s="17">
        <f>commerce!B35+information!B35+financiers!B35+'services aux entreprises'!B35+'administration '!B35+'services aux ménages'!B35</f>
        <v>418657</v>
      </c>
      <c r="C35" s="17">
        <f>commerce!C35+information!C35+financiers!C35+'services aux entreprises'!C35+'administration '!C35+'services aux ménages'!C35</f>
        <v>425353</v>
      </c>
      <c r="D35" s="17">
        <f>commerce!D35+information!D35+financiers!D35+'services aux entreprises'!D35+'administration '!D35+'services aux ménages'!D35</f>
        <v>437257</v>
      </c>
      <c r="E35" s="17">
        <f>commerce!E35+information!E35+financiers!E35+'services aux entreprises'!E35+'administration '!E35+'services aux ménages'!E35</f>
        <v>453249</v>
      </c>
      <c r="F35" s="17">
        <f>commerce!F35+information!F35+financiers!F35+'services aux entreprises'!F35+'administration '!F35+'services aux ménages'!F35</f>
        <v>471994</v>
      </c>
      <c r="G35" s="17">
        <f>commerce!G35+information!G35+financiers!G35+'services aux entreprises'!G35+'administration '!G35+'services aux ménages'!G35</f>
        <v>495992</v>
      </c>
      <c r="H35" s="17">
        <f>commerce!H35+information!H35+financiers!H35+'services aux entreprises'!H35+'administration '!H35+'services aux ménages'!H35</f>
        <v>514288</v>
      </c>
      <c r="I35" s="17">
        <f>commerce!I35+information!I35+financiers!I35+'services aux entreprises'!I35+'administration '!I35+'services aux ménages'!I35</f>
        <v>526350</v>
      </c>
      <c r="J35" s="17">
        <f>commerce!J35+information!J35+financiers!J35+'services aux entreprises'!J35+'administration '!J35+'services aux ménages'!J35</f>
        <v>539623</v>
      </c>
      <c r="K35" s="17">
        <f>commerce!K35+information!K35+financiers!K35+'services aux entreprises'!K35+'administration '!K35+'services aux ménages'!K35</f>
        <v>558650</v>
      </c>
      <c r="L35" s="17">
        <f>commerce!L35+information!L35+financiers!L35+'services aux entreprises'!L35+'administration '!L35+'services aux ménages'!L35</f>
        <v>580445</v>
      </c>
      <c r="M35" s="17">
        <f>commerce!M35+information!M35+financiers!M35+'services aux entreprises'!M35+'administration '!M35+'services aux ménages'!M35</f>
        <v>606510</v>
      </c>
      <c r="N35" s="17">
        <f>commerce!N35+information!N35+financiers!N35+'services aux entreprises'!N35+'administration '!N35+'services aux ménages'!N35</f>
        <v>632468</v>
      </c>
      <c r="O35" s="17">
        <f>commerce!O35+information!O35+financiers!O35+'services aux entreprises'!O35+'administration '!O35+'services aux ménages'!O35</f>
        <v>646703</v>
      </c>
      <c r="P35" s="17">
        <f>commerce!P35+information!P35+financiers!P35+'services aux entreprises'!P35+'administration '!P35+'services aux ménages'!P35</f>
        <v>636979</v>
      </c>
      <c r="Q35" s="17">
        <f>commerce!Q35+information!Q35+financiers!Q35+'services aux entreprises'!Q35+'administration '!Q35+'services aux ménages'!Q35</f>
        <v>643539</v>
      </c>
      <c r="R35" s="17">
        <f>commerce!R35+information!R35+financiers!R35+'services aux entreprises'!R35+'administration '!R35+'services aux ménages'!R35</f>
        <v>648567</v>
      </c>
      <c r="S35" s="17">
        <f>commerce!S35+information!S35+financiers!S35+'services aux entreprises'!S35+'administration '!S35+'services aux ménages'!S35</f>
        <v>634136</v>
      </c>
      <c r="T35" s="17">
        <f>commerce!T35+information!T35+financiers!T35+'services aux entreprises'!T35+'administration '!T35+'services aux ménages'!T35</f>
        <v>626621</v>
      </c>
      <c r="U35" s="17">
        <f>commerce!U35+information!U35+financiers!U35+'services aux entreprises'!U35+'administration '!U35+'services aux ménages'!U35</f>
        <v>633604</v>
      </c>
      <c r="V35" s="17">
        <f>commerce!V35+information!V35+financiers!V35+'services aux entreprises'!V35+'administration '!V35+'services aux ménages'!V35</f>
        <v>658768</v>
      </c>
      <c r="W35" s="17">
        <f>commerce!W35+information!W35+financiers!W35+'services aux entreprises'!W35+'administration '!W35+'services aux ménages'!W35</f>
        <v>675847</v>
      </c>
      <c r="X35" s="17">
        <f>commerce!X35+information!X35+financiers!X35+'services aux entreprises'!X35+'administration '!X35+'services aux ménages'!X35</f>
        <v>697840</v>
      </c>
      <c r="Y35" s="17">
        <f>commerce!Y35+information!Y35+financiers!Y35+'services aux entreprises'!Y35+'administration '!Y35+'services aux ménages'!Y35</f>
        <v>717482</v>
      </c>
      <c r="Z35" s="17">
        <f>commerce!Z35+information!Z35+financiers!Z35+'services aux entreprises'!Z35+'administration '!Z35+'services aux ménages'!Z35</f>
        <v>733244</v>
      </c>
      <c r="AA35" s="17">
        <f>commerce!AA35+information!AA35+financiers!AA35+'services aux entreprises'!AA35+'administration '!AA35+'services aux ménages'!AA35</f>
        <v>637522</v>
      </c>
      <c r="AB35" s="17">
        <f>commerce!AB35+information!AB35+financiers!AB35+'services aux entreprises'!AB35+'administration '!AB35+'services aux ménages'!AB35</f>
        <v>687566</v>
      </c>
      <c r="AC35" s="17">
        <f>commerce!AC35+information!AC35+financiers!AC35+'services aux entreprises'!AC35+'administration '!AC35+'services aux ménages'!AC35</f>
        <v>750552</v>
      </c>
      <c r="AD35" s="17">
        <f>commerce!AD35+information!AD35+financiers!AD35+'services aux entreprises'!AD35+'administration '!AD35+'services aux ménages'!AD35</f>
        <v>775611</v>
      </c>
      <c r="AE35" s="9" t="s">
        <v>97</v>
      </c>
    </row>
    <row r="36" spans="1:31" ht="15" x14ac:dyDescent="0.25">
      <c r="A36" s="7" t="s">
        <v>56</v>
      </c>
      <c r="B36" s="17">
        <f>commerce!B36+information!B36+financiers!B36+'services aux entreprises'!B36+'administration '!B36+'services aux ménages'!B36</f>
        <v>954670.79999999993</v>
      </c>
      <c r="C36" s="17">
        <f>commerce!C36+information!C36+financiers!C36+'services aux entreprises'!C36+'administration '!C36+'services aux ménages'!C36</f>
        <v>966919.2</v>
      </c>
      <c r="D36" s="17">
        <f>commerce!D36+information!D36+financiers!D36+'services aux entreprises'!D36+'administration '!D36+'services aux ménages'!D36</f>
        <v>990285.2</v>
      </c>
      <c r="E36" s="17">
        <f>commerce!E36+information!E36+financiers!E36+'services aux entreprises'!E36+'administration '!E36+'services aux ménages'!E36</f>
        <v>1023839.3</v>
      </c>
      <c r="F36" s="17">
        <f>commerce!F36+information!F36+financiers!F36+'services aux entreprises'!F36+'administration '!F36+'services aux ménages'!F36</f>
        <v>1059256.3</v>
      </c>
      <c r="G36" s="17">
        <f>commerce!G36+information!G36+financiers!G36+'services aux entreprises'!G36+'administration '!G36+'services aux ménages'!G36</f>
        <v>1093612.6000000001</v>
      </c>
      <c r="H36" s="17">
        <f>commerce!H36+information!H36+financiers!H36+'services aux entreprises'!H36+'administration '!H36+'services aux ménages'!H36</f>
        <v>1110106</v>
      </c>
      <c r="I36" s="17">
        <f>commerce!I36+information!I36+financiers!I36+'services aux entreprises'!I36+'administration '!I36+'services aux ménages'!I36</f>
        <v>1124521.0999999999</v>
      </c>
      <c r="J36" s="17">
        <f>commerce!J36+information!J36+financiers!J36+'services aux entreprises'!J36+'administration '!J36+'services aux ménages'!J36</f>
        <v>1137429.5</v>
      </c>
      <c r="K36" s="17">
        <f>commerce!K36+information!K36+financiers!K36+'services aux entreprises'!K36+'administration '!K36+'services aux ménages'!K36</f>
        <v>1164286.7999999998</v>
      </c>
      <c r="L36" s="17">
        <f>commerce!L36+information!L36+financiers!L36+'services aux entreprises'!L36+'administration '!L36+'services aux ménages'!L36</f>
        <v>1184898.3</v>
      </c>
      <c r="M36" s="17">
        <f>commerce!M36+information!M36+financiers!M36+'services aux entreprises'!M36+'administration '!M36+'services aux ménages'!M36</f>
        <v>1216350.7</v>
      </c>
      <c r="N36" s="17">
        <f>commerce!N36+information!N36+financiers!N36+'services aux entreprises'!N36+'administration '!N36+'services aux ménages'!N36</f>
        <v>1250038.5</v>
      </c>
      <c r="O36" s="17">
        <f>commerce!O36+information!O36+financiers!O36+'services aux entreprises'!O36+'administration '!O36+'services aux ménages'!O36</f>
        <v>1271098.2</v>
      </c>
      <c r="P36" s="17">
        <f>commerce!P36+information!P36+financiers!P36+'services aux entreprises'!P36+'administration '!P36+'services aux ménages'!P36</f>
        <v>1244709.0999999999</v>
      </c>
      <c r="Q36" s="17">
        <f>commerce!Q36+information!Q36+financiers!Q36+'services aux entreprises'!Q36+'administration '!Q36+'services aux ménages'!Q36</f>
        <v>1273088.3999999999</v>
      </c>
      <c r="R36" s="17">
        <f>commerce!R36+information!R36+financiers!R36+'services aux entreprises'!R36+'administration '!R36+'services aux ménages'!R36</f>
        <v>1312631.8999999999</v>
      </c>
      <c r="S36" s="17">
        <f>commerce!S36+information!S36+financiers!S36+'services aux entreprises'!S36+'administration '!S36+'services aux ménages'!S36</f>
        <v>1323899.8</v>
      </c>
      <c r="T36" s="17">
        <f>commerce!T36+information!T36+financiers!T36+'services aux entreprises'!T36+'administration '!T36+'services aux ménages'!T36</f>
        <v>1331833.0999999999</v>
      </c>
      <c r="U36" s="17">
        <f>commerce!U36+information!U36+financiers!U36+'services aux entreprises'!U36+'administration '!U36+'services aux ménages'!U36</f>
        <v>1348521.9</v>
      </c>
      <c r="V36" s="17">
        <f>commerce!V36+information!V36+financiers!V36+'services aux entreprises'!V36+'administration '!V36+'services aux ménages'!V36</f>
        <v>1364447.8</v>
      </c>
      <c r="W36" s="17">
        <f>commerce!W36+information!W36+financiers!W36+'services aux entreprises'!W36+'administration '!W36+'services aux ménages'!W36</f>
        <v>1383723.2</v>
      </c>
      <c r="X36" s="17">
        <f>commerce!X36+information!X36+financiers!X36+'services aux entreprises'!X36+'administration '!X36+'services aux ménages'!X36</f>
        <v>1414449.4000000001</v>
      </c>
      <c r="Y36" s="17">
        <f>commerce!Y36+information!Y36+financiers!Y36+'services aux entreprises'!Y36+'administration '!Y36+'services aux ménages'!Y36</f>
        <v>1436649.2000000002</v>
      </c>
      <c r="Z36" s="17">
        <f>commerce!Z36+information!Z36+financiers!Z36+'services aux entreprises'!Z36+'administration '!Z36+'services aux ménages'!Z36</f>
        <v>1470641.3</v>
      </c>
      <c r="AA36" s="17">
        <f>commerce!AA36+information!AA36+financiers!AA36+'services aux entreprises'!AA36+'administration '!AA36+'services aux ménages'!AA36</f>
        <v>1341586.7</v>
      </c>
      <c r="AB36" s="17">
        <f>commerce!AB36+information!AB36+financiers!AB36+'services aux entreprises'!AB36+'administration '!AB36+'services aux ménages'!AB36</f>
        <v>1448506.2</v>
      </c>
      <c r="AC36" s="17">
        <f>commerce!AC36+information!AC36+financiers!AC36+'services aux entreprises'!AC36+'administration '!AC36+'services aux ménages'!AC36</f>
        <v>1522298.5000000002</v>
      </c>
      <c r="AD36" s="17">
        <f>commerce!AD36+information!AD36+financiers!AD36+'services aux entreprises'!AD36+'administration '!AD36+'services aux ménages'!AD36</f>
        <v>1533905.6</v>
      </c>
      <c r="AE36" s="10" t="s">
        <v>97</v>
      </c>
    </row>
    <row r="37" spans="1:31" ht="15" x14ac:dyDescent="0.25">
      <c r="A37" s="7" t="s">
        <v>57</v>
      </c>
      <c r="B37" s="17">
        <f>commerce!B37+information!B37+financiers!B37+'services aux entreprises'!B37+'administration '!B37+'services aux ménages'!B37</f>
        <v>783284.29999999993</v>
      </c>
      <c r="C37" s="17">
        <f>commerce!C37+information!C37+financiers!C37+'services aux entreprises'!C37+'administration '!C37+'services aux ménages'!C37</f>
        <v>800240.99999999988</v>
      </c>
      <c r="D37" s="17">
        <f>commerce!D37+information!D37+financiers!D37+'services aux entreprises'!D37+'administration '!D37+'services aux ménages'!D37</f>
        <v>819054.79999999993</v>
      </c>
      <c r="E37" s="17">
        <f>commerce!E37+information!E37+financiers!E37+'services aux entreprises'!E37+'administration '!E37+'services aux ménages'!E37</f>
        <v>832810.9</v>
      </c>
      <c r="F37" s="17">
        <f>commerce!F37+information!F37+financiers!F37+'services aux entreprises'!F37+'administration '!F37+'services aux ménages'!F37</f>
        <v>846862.40000000014</v>
      </c>
      <c r="G37" s="17">
        <f>commerce!G37+information!G37+financiers!G37+'services aux entreprises'!G37+'administration '!G37+'services aux ménages'!G37</f>
        <v>887042.5</v>
      </c>
      <c r="H37" s="17">
        <f>commerce!H37+information!H37+financiers!H37+'services aux entreprises'!H37+'administration '!H37+'services aux ménages'!H37</f>
        <v>909282.1</v>
      </c>
      <c r="I37" s="17">
        <f>commerce!I37+information!I37+financiers!I37+'services aux entreprises'!I37+'administration '!I37+'services aux ménages'!I37</f>
        <v>910903.8</v>
      </c>
      <c r="J37" s="17">
        <f>commerce!J37+information!J37+financiers!J37+'services aux entreprises'!J37+'administration '!J37+'services aux ménages'!J37</f>
        <v>915014.60000000009</v>
      </c>
      <c r="K37" s="17">
        <f>commerce!K37+information!K37+financiers!K37+'services aux entreprises'!K37+'administration '!K37+'services aux ménages'!K37</f>
        <v>926605.70000000007</v>
      </c>
      <c r="L37" s="17">
        <f>commerce!L37+information!L37+financiers!L37+'services aux entreprises'!L37+'administration '!L37+'services aux ménages'!L37</f>
        <v>936836.4</v>
      </c>
      <c r="M37" s="17">
        <f>commerce!M37+information!M37+financiers!M37+'services aux entreprises'!M37+'administration '!M37+'services aux ménages'!M37</f>
        <v>950953.20000000007</v>
      </c>
      <c r="N37" s="17">
        <f>commerce!N37+information!N37+financiers!N37+'services aux entreprises'!N37+'administration '!N37+'services aux ménages'!N37</f>
        <v>968308.50000000012</v>
      </c>
      <c r="O37" s="17">
        <f>commerce!O37+information!O37+financiers!O37+'services aux entreprises'!O37+'administration '!O37+'services aux ménages'!O37</f>
        <v>965631.79999999993</v>
      </c>
      <c r="P37" s="17">
        <f>commerce!P37+information!P37+financiers!P37+'services aux entreprises'!P37+'administration '!P37+'services aux ménages'!P37</f>
        <v>940443.5</v>
      </c>
      <c r="Q37" s="17">
        <f>commerce!Q37+information!Q37+financiers!Q37+'services aux entreprises'!Q37+'administration '!Q37+'services aux ménages'!Q37</f>
        <v>954835.5</v>
      </c>
      <c r="R37" s="17">
        <f>commerce!R37+information!R37+financiers!R37+'services aux entreprises'!R37+'administration '!R37+'services aux ménages'!R37</f>
        <v>961917.59999999986</v>
      </c>
      <c r="S37" s="17">
        <f>commerce!S37+information!S37+financiers!S37+'services aux entreprises'!S37+'administration '!S37+'services aux ménages'!S37</f>
        <v>937844.6</v>
      </c>
      <c r="T37" s="17">
        <f>commerce!T37+information!T37+financiers!T37+'services aux entreprises'!T37+'administration '!T37+'services aux ménages'!T37</f>
        <v>926194.6</v>
      </c>
      <c r="U37" s="17">
        <f>commerce!U37+information!U37+financiers!U37+'services aux entreprises'!U37+'administration '!U37+'services aux ménages'!U37</f>
        <v>933200.79999999993</v>
      </c>
      <c r="V37" s="17">
        <f>commerce!V37+information!V37+financiers!V37+'services aux entreprises'!V37+'administration '!V37+'services aux ménages'!V37</f>
        <v>939334.6</v>
      </c>
      <c r="W37" s="17">
        <f>commerce!W37+information!W37+financiers!W37+'services aux entreprises'!W37+'administration '!W37+'services aux ménages'!W37</f>
        <v>952023.9</v>
      </c>
      <c r="X37" s="17">
        <f>commerce!X37+information!X37+financiers!X37+'services aux entreprises'!X37+'administration '!X37+'services aux ménages'!X37</f>
        <v>969778.39999999991</v>
      </c>
      <c r="Y37" s="17">
        <f>commerce!Y37+information!Y37+financiers!Y37+'services aux entreprises'!Y37+'administration '!Y37+'services aux ménages'!Y37</f>
        <v>977716.89999999991</v>
      </c>
      <c r="Z37" s="17">
        <f>commerce!Z37+information!Z37+financiers!Z37+'services aux entreprises'!Z37+'administration '!Z37+'services aux ménages'!Z37</f>
        <v>984590.1</v>
      </c>
      <c r="AA37" s="17">
        <f>commerce!AA37+information!AA37+financiers!AA37+'services aux entreprises'!AA37+'administration '!AA37+'services aux ménages'!AA37</f>
        <v>900822.5</v>
      </c>
      <c r="AB37" s="17">
        <f>commerce!AB37+information!AB37+financiers!AB37+'services aux entreprises'!AB37+'administration '!AB37+'services aux ménages'!AB37</f>
        <v>977546.10000000009</v>
      </c>
      <c r="AC37" s="17">
        <f>commerce!AC37+information!AC37+financiers!AC37+'services aux entreprises'!AC37+'administration '!AC37+'services aux ménages'!AC37</f>
        <v>1039492.5999999999</v>
      </c>
      <c r="AD37" s="17">
        <f>commerce!AD37+information!AD37+financiers!AD37+'services aux entreprises'!AD37+'administration '!AD37+'services aux ménages'!AD37</f>
        <v>1042406.2000000001</v>
      </c>
      <c r="AE37" s="9" t="s">
        <v>97</v>
      </c>
    </row>
    <row r="38" spans="1:31" ht="15" x14ac:dyDescent="0.25">
      <c r="A38" s="7" t="s">
        <v>58</v>
      </c>
      <c r="B38" s="17">
        <f>commerce!B38+information!B38+financiers!B38+'services aux entreprises'!B38+'administration '!B38+'services aux ménages'!B38</f>
        <v>309644.40000000002</v>
      </c>
      <c r="C38" s="17">
        <f>commerce!C38+information!C38+financiers!C38+'services aux entreprises'!C38+'administration '!C38+'services aux ménages'!C38</f>
        <v>320981.59999999998</v>
      </c>
      <c r="D38" s="17">
        <f>commerce!D38+information!D38+financiers!D38+'services aux entreprises'!D38+'administration '!D38+'services aux ménages'!D38</f>
        <v>338401.19999999995</v>
      </c>
      <c r="E38" s="17">
        <f>commerce!E38+information!E38+financiers!E38+'services aux entreprises'!E38+'administration '!E38+'services aux ménages'!E38</f>
        <v>355978.99999999994</v>
      </c>
      <c r="F38" s="17">
        <f>commerce!F38+information!F38+financiers!F38+'services aux entreprises'!F38+'administration '!F38+'services aux ménages'!F38</f>
        <v>373642.8</v>
      </c>
      <c r="G38" s="17">
        <f>commerce!G38+information!G38+financiers!G38+'services aux entreprises'!G38+'administration '!G38+'services aux ménages'!G38</f>
        <v>391182.10000000003</v>
      </c>
      <c r="H38" s="17">
        <f>commerce!H38+information!H38+financiers!H38+'services aux entreprises'!H38+'administration '!H38+'services aux ménages'!H38</f>
        <v>401655.3</v>
      </c>
      <c r="I38" s="17">
        <f>commerce!I38+information!I38+financiers!I38+'services aux entreprises'!I38+'administration '!I38+'services aux ménages'!I38</f>
        <v>403540.69999999995</v>
      </c>
      <c r="J38" s="17">
        <f>commerce!J38+information!J38+financiers!J38+'services aux entreprises'!J38+'administration '!J38+'services aux ménages'!J38</f>
        <v>406317</v>
      </c>
      <c r="K38" s="17">
        <f>commerce!K38+information!K38+financiers!K38+'services aux entreprises'!K38+'administration '!K38+'services aux ménages'!K38</f>
        <v>413483.80000000005</v>
      </c>
      <c r="L38" s="17">
        <f>commerce!L38+information!L38+financiers!L38+'services aux entreprises'!L38+'administration '!L38+'services aux ménages'!L38</f>
        <v>422016.9</v>
      </c>
      <c r="M38" s="17">
        <f>commerce!M38+information!M38+financiers!M38+'services aux entreprises'!M38+'administration '!M38+'services aux ménages'!M38</f>
        <v>439004.39999999997</v>
      </c>
      <c r="N38" s="17">
        <f>commerce!N38+information!N38+financiers!N38+'services aux entreprises'!N38+'administration '!N38+'services aux ménages'!N38</f>
        <v>457106.7</v>
      </c>
      <c r="O38" s="17">
        <f>commerce!O38+information!O38+financiers!O38+'services aux entreprises'!O38+'administration '!O38+'services aux ménages'!O38</f>
        <v>469819.4</v>
      </c>
      <c r="P38" s="17">
        <f>commerce!P38+information!P38+financiers!P38+'services aux entreprises'!P38+'administration '!P38+'services aux ménages'!P38</f>
        <v>460143.30000000005</v>
      </c>
      <c r="Q38" s="17">
        <f>commerce!Q38+information!Q38+financiers!Q38+'services aux entreprises'!Q38+'administration '!Q38+'services aux ménages'!Q38</f>
        <v>466980.89999999997</v>
      </c>
      <c r="R38" s="17">
        <f>commerce!R38+information!R38+financiers!R38+'services aux entreprises'!R38+'administration '!R38+'services aux ménages'!R38</f>
        <v>478798.3</v>
      </c>
      <c r="S38" s="17">
        <f>commerce!S38+information!S38+financiers!S38+'services aux entreprises'!S38+'administration '!S38+'services aux ménages'!S38</f>
        <v>476946.8</v>
      </c>
      <c r="T38" s="17">
        <f>commerce!T38+information!T38+financiers!T38+'services aux entreprises'!T38+'administration '!T38+'services aux ménages'!T38</f>
        <v>478670.89999999997</v>
      </c>
      <c r="U38" s="17">
        <f>commerce!U38+information!U38+financiers!U38+'services aux entreprises'!U38+'administration '!U38+'services aux ménages'!U38</f>
        <v>489459.69999999995</v>
      </c>
      <c r="V38" s="17">
        <f>commerce!V38+information!V38+financiers!V38+'services aux entreprises'!V38+'administration '!V38+'services aux ménages'!V38</f>
        <v>501573</v>
      </c>
      <c r="W38" s="17">
        <f>commerce!W38+information!W38+financiers!W38+'services aux entreprises'!W38+'administration '!W38+'services aux ménages'!W38</f>
        <v>512625.50000000006</v>
      </c>
      <c r="X38" s="17">
        <f>commerce!X38+information!X38+financiers!X38+'services aux entreprises'!X38+'administration '!X38+'services aux ménages'!X38</f>
        <v>524526.30000000005</v>
      </c>
      <c r="Y38" s="17">
        <f>commerce!Y38+information!Y38+financiers!Y38+'services aux entreprises'!Y38+'administration '!Y38+'services aux ménages'!Y38</f>
        <v>535334.80000000005</v>
      </c>
      <c r="Z38" s="17">
        <f>commerce!Z38+information!Z38+financiers!Z38+'services aux entreprises'!Z38+'administration '!Z38+'services aux ménages'!Z38</f>
        <v>550075</v>
      </c>
      <c r="AA38" s="17">
        <f>commerce!AA38+information!AA38+financiers!AA38+'services aux entreprises'!AA38+'administration '!AA38+'services aux ménages'!AA38</f>
        <v>522534</v>
      </c>
      <c r="AB38" s="17">
        <f>commerce!AB38+information!AB38+financiers!AB38+'services aux entreprises'!AB38+'administration '!AB38+'services aux ménages'!AB38</f>
        <v>559273</v>
      </c>
      <c r="AC38" s="17">
        <f>commerce!AC38+information!AC38+financiers!AC38+'services aux entreprises'!AC38+'administration '!AC38+'services aux ménages'!AC38</f>
        <v>595347.29999999993</v>
      </c>
      <c r="AD38" s="17">
        <f>commerce!AD38+information!AD38+financiers!AD38+'services aux entreprises'!AD38+'administration '!AD38+'services aux ménages'!AD38</f>
        <v>600174.5</v>
      </c>
      <c r="AE38" s="10" t="s">
        <v>97</v>
      </c>
    </row>
    <row r="39" spans="1:31" ht="15" x14ac:dyDescent="0.25">
      <c r="A39" s="7" t="s">
        <v>59</v>
      </c>
      <c r="B39" s="9" t="s">
        <v>97</v>
      </c>
      <c r="C39" s="9" t="s">
        <v>97</v>
      </c>
      <c r="D39" s="9" t="s">
        <v>97</v>
      </c>
      <c r="E39" s="9" t="s">
        <v>97</v>
      </c>
      <c r="F39" s="9" t="s">
        <v>97</v>
      </c>
      <c r="G39" s="9" t="s">
        <v>97</v>
      </c>
      <c r="H39" s="9" t="s">
        <v>97</v>
      </c>
      <c r="I39" s="9" t="s">
        <v>97</v>
      </c>
      <c r="J39" s="9" t="s">
        <v>97</v>
      </c>
      <c r="K39" s="9" t="s">
        <v>97</v>
      </c>
      <c r="L39" s="9" t="s">
        <v>97</v>
      </c>
      <c r="M39" s="9" t="s">
        <v>97</v>
      </c>
      <c r="N39" s="9" t="s">
        <v>97</v>
      </c>
      <c r="O39" s="9" t="s">
        <v>97</v>
      </c>
      <c r="P39" s="9" t="s">
        <v>97</v>
      </c>
      <c r="Q39" s="9" t="s">
        <v>97</v>
      </c>
      <c r="R39" s="9" t="s">
        <v>97</v>
      </c>
      <c r="S39" s="9" t="s">
        <v>97</v>
      </c>
      <c r="T39" s="9" t="s">
        <v>97</v>
      </c>
      <c r="U39" s="9" t="s">
        <v>97</v>
      </c>
      <c r="V39" s="9" t="s">
        <v>97</v>
      </c>
      <c r="W39" s="9" t="s">
        <v>97</v>
      </c>
      <c r="X39" s="9" t="s">
        <v>97</v>
      </c>
      <c r="Y39" s="9" t="s">
        <v>97</v>
      </c>
      <c r="Z39" s="9" t="s">
        <v>97</v>
      </c>
      <c r="AA39" s="9" t="s">
        <v>97</v>
      </c>
      <c r="AB39" s="9" t="s">
        <v>97</v>
      </c>
      <c r="AC39" s="9" t="s">
        <v>97</v>
      </c>
      <c r="AD39" s="9" t="s">
        <v>97</v>
      </c>
      <c r="AE39" s="9" t="s">
        <v>97</v>
      </c>
    </row>
    <row r="41" spans="1:31" ht="15" x14ac:dyDescent="0.25">
      <c r="A41" s="3" t="s">
        <v>98</v>
      </c>
    </row>
    <row r="42" spans="1:31" ht="15" x14ac:dyDescent="0.25">
      <c r="A42" s="3" t="s">
        <v>92</v>
      </c>
      <c r="B42" s="1" t="s">
        <v>0</v>
      </c>
    </row>
    <row r="43" spans="1:31" ht="15" x14ac:dyDescent="0.25">
      <c r="A43" s="3" t="s">
        <v>93</v>
      </c>
      <c r="B43" s="3" t="s">
        <v>6</v>
      </c>
    </row>
    <row r="45" spans="1:31" ht="15" x14ac:dyDescent="0.25">
      <c r="A45" s="1" t="s">
        <v>12</v>
      </c>
      <c r="C45" s="3" t="s">
        <v>17</v>
      </c>
    </row>
    <row r="46" spans="1:31" ht="15" x14ac:dyDescent="0.25">
      <c r="A46" s="1" t="s">
        <v>13</v>
      </c>
      <c r="C46" s="3" t="s">
        <v>38</v>
      </c>
    </row>
    <row r="47" spans="1:31" ht="15" x14ac:dyDescent="0.25">
      <c r="A47" s="1" t="s">
        <v>14</v>
      </c>
      <c r="C47" s="3" t="s">
        <v>100</v>
      </c>
    </row>
    <row r="48" spans="1:31" ht="15" x14ac:dyDescent="0.25">
      <c r="A48" s="1" t="s">
        <v>15</v>
      </c>
      <c r="C48" s="3" t="s">
        <v>20</v>
      </c>
    </row>
    <row r="50" spans="1:31" ht="15" x14ac:dyDescent="0.25">
      <c r="A50" s="5" t="s">
        <v>94</v>
      </c>
      <c r="B50" s="4" t="s">
        <v>61</v>
      </c>
      <c r="C50" s="4" t="s">
        <v>62</v>
      </c>
      <c r="D50" s="4" t="s">
        <v>63</v>
      </c>
      <c r="E50" s="4" t="s">
        <v>64</v>
      </c>
      <c r="F50" s="4" t="s">
        <v>65</v>
      </c>
      <c r="G50" s="4" t="s">
        <v>66</v>
      </c>
      <c r="H50" s="4" t="s">
        <v>67</v>
      </c>
      <c r="I50" s="4" t="s">
        <v>68</v>
      </c>
      <c r="J50" s="4" t="s">
        <v>69</v>
      </c>
      <c r="K50" s="4" t="s">
        <v>70</v>
      </c>
      <c r="L50" s="4" t="s">
        <v>71</v>
      </c>
      <c r="M50" s="4" t="s">
        <v>72</v>
      </c>
      <c r="N50" s="4" t="s">
        <v>73</v>
      </c>
      <c r="O50" s="4" t="s">
        <v>74</v>
      </c>
      <c r="P50" s="4" t="s">
        <v>75</v>
      </c>
      <c r="Q50" s="4" t="s">
        <v>76</v>
      </c>
      <c r="R50" s="4" t="s">
        <v>77</v>
      </c>
      <c r="S50" s="4" t="s">
        <v>78</v>
      </c>
      <c r="T50" s="4" t="s">
        <v>79</v>
      </c>
      <c r="U50" s="4" t="s">
        <v>80</v>
      </c>
      <c r="V50" s="4" t="s">
        <v>81</v>
      </c>
      <c r="W50" s="4" t="s">
        <v>82</v>
      </c>
      <c r="X50" s="4" t="s">
        <v>83</v>
      </c>
      <c r="Y50" s="4" t="s">
        <v>84</v>
      </c>
      <c r="Z50" s="4" t="s">
        <v>85</v>
      </c>
      <c r="AA50" s="4" t="s">
        <v>86</v>
      </c>
      <c r="AB50" s="4" t="s">
        <v>87</v>
      </c>
      <c r="AC50" s="4" t="s">
        <v>88</v>
      </c>
      <c r="AD50" s="4" t="s">
        <v>89</v>
      </c>
      <c r="AE50" s="4" t="s">
        <v>90</v>
      </c>
    </row>
    <row r="51" spans="1:31" ht="15" x14ac:dyDescent="0.25">
      <c r="A51" s="6" t="s">
        <v>95</v>
      </c>
      <c r="B51" s="8" t="s">
        <v>96</v>
      </c>
      <c r="C51" s="8" t="s">
        <v>96</v>
      </c>
      <c r="D51" s="8" t="s">
        <v>96</v>
      </c>
      <c r="E51" s="8" t="s">
        <v>96</v>
      </c>
      <c r="F51" s="8" t="s">
        <v>96</v>
      </c>
      <c r="G51" s="8" t="s">
        <v>96</v>
      </c>
      <c r="H51" s="8" t="s">
        <v>96</v>
      </c>
      <c r="I51" s="8" t="s">
        <v>96</v>
      </c>
      <c r="J51" s="8" t="s">
        <v>96</v>
      </c>
      <c r="K51" s="8" t="s">
        <v>96</v>
      </c>
      <c r="L51" s="8" t="s">
        <v>96</v>
      </c>
      <c r="M51" s="8" t="s">
        <v>96</v>
      </c>
      <c r="N51" s="8" t="s">
        <v>96</v>
      </c>
      <c r="O51" s="8" t="s">
        <v>96</v>
      </c>
      <c r="P51" s="8" t="s">
        <v>96</v>
      </c>
      <c r="Q51" s="8" t="s">
        <v>96</v>
      </c>
      <c r="R51" s="8" t="s">
        <v>96</v>
      </c>
      <c r="S51" s="8" t="s">
        <v>96</v>
      </c>
      <c r="T51" s="8" t="s">
        <v>96</v>
      </c>
      <c r="U51" s="8" t="s">
        <v>96</v>
      </c>
      <c r="V51" s="8" t="s">
        <v>96</v>
      </c>
      <c r="W51" s="8" t="s">
        <v>96</v>
      </c>
      <c r="X51" s="8" t="s">
        <v>96</v>
      </c>
      <c r="Y51" s="8" t="s">
        <v>96</v>
      </c>
      <c r="Z51" s="8" t="s">
        <v>96</v>
      </c>
      <c r="AA51" s="8" t="s">
        <v>96</v>
      </c>
      <c r="AB51" s="8" t="s">
        <v>96</v>
      </c>
      <c r="AC51" s="8" t="s">
        <v>96</v>
      </c>
      <c r="AD51" s="8" t="s">
        <v>96</v>
      </c>
      <c r="AE51" s="8" t="s">
        <v>96</v>
      </c>
    </row>
    <row r="52" spans="1:31" ht="15" x14ac:dyDescent="0.25">
      <c r="A52" s="7" t="s">
        <v>52</v>
      </c>
      <c r="B52" s="22">
        <f>(B12/$B12)/(B32/$B32)*100</f>
        <v>100</v>
      </c>
      <c r="C52" s="22">
        <f t="shared" ref="C52:AD58" si="0">(C12/$B12)/(C32/$B32)*100</f>
        <v>103.40183601089387</v>
      </c>
      <c r="D52" s="22">
        <f t="shared" si="0"/>
        <v>103.87594167416935</v>
      </c>
      <c r="E52" s="22">
        <f t="shared" si="0"/>
        <v>105.3296408284242</v>
      </c>
      <c r="F52" s="22">
        <f t="shared" si="0"/>
        <v>107.64939773634524</v>
      </c>
      <c r="G52" s="22">
        <f t="shared" si="0"/>
        <v>110.12191042878719</v>
      </c>
      <c r="H52" s="22">
        <f t="shared" si="0"/>
        <v>113.63617899217118</v>
      </c>
      <c r="I52" s="22">
        <f t="shared" si="0"/>
        <v>117.10742402312691</v>
      </c>
      <c r="J52" s="22">
        <f t="shared" si="0"/>
        <v>119.98810136981579</v>
      </c>
      <c r="K52" s="22">
        <f t="shared" si="0"/>
        <v>122.59538700882287</v>
      </c>
      <c r="L52" s="22">
        <f t="shared" si="0"/>
        <v>125.30733491068942</v>
      </c>
      <c r="M52" s="22">
        <f t="shared" si="0"/>
        <v>127.27871459095337</v>
      </c>
      <c r="N52" s="22">
        <f t="shared" si="0"/>
        <v>130.24036307114537</v>
      </c>
      <c r="O52" s="22">
        <f t="shared" si="0"/>
        <v>133.68423019570182</v>
      </c>
      <c r="P52" s="22">
        <f t="shared" si="0"/>
        <v>135.26626844725064</v>
      </c>
      <c r="Q52" s="22">
        <f t="shared" si="0"/>
        <v>136.77546680706041</v>
      </c>
      <c r="R52" s="22">
        <f t="shared" si="0"/>
        <v>137.63435329969778</v>
      </c>
      <c r="S52" s="22">
        <f t="shared" si="0"/>
        <v>138.98268987498588</v>
      </c>
      <c r="T52" s="22">
        <f t="shared" si="0"/>
        <v>140.49690379676565</v>
      </c>
      <c r="U52" s="22">
        <f t="shared" si="0"/>
        <v>141.98711701285035</v>
      </c>
      <c r="V52" s="22">
        <f t="shared" si="0"/>
        <v>143.61580758224008</v>
      </c>
      <c r="W52" s="22">
        <f t="shared" si="0"/>
        <v>144.66641005362979</v>
      </c>
      <c r="X52" s="22">
        <f t="shared" si="0"/>
        <v>146.35102046313546</v>
      </c>
      <c r="Y52" s="22">
        <f t="shared" si="0"/>
        <v>148.36500749719281</v>
      </c>
      <c r="Z52" s="22">
        <f t="shared" si="0"/>
        <v>150.70145955076629</v>
      </c>
      <c r="AA52" s="22">
        <f t="shared" si="0"/>
        <v>154.77079345089984</v>
      </c>
      <c r="AB52" s="22">
        <f t="shared" si="0"/>
        <v>157.69229810500562</v>
      </c>
      <c r="AC52" s="22">
        <f t="shared" si="0"/>
        <v>164.33207797225208</v>
      </c>
      <c r="AD52" s="22">
        <f t="shared" si="0"/>
        <v>173.00445694658956</v>
      </c>
      <c r="AE52" s="10" t="s">
        <v>97</v>
      </c>
    </row>
    <row r="53" spans="1:31" ht="15" x14ac:dyDescent="0.25">
      <c r="A53" s="7" t="s">
        <v>53</v>
      </c>
      <c r="B53" s="22">
        <f t="shared" ref="B53:Q58" si="1">(B13/$B13)/(B33/$B33)*100</f>
        <v>100</v>
      </c>
      <c r="C53" s="22">
        <f t="shared" si="1"/>
        <v>99.32365675159393</v>
      </c>
      <c r="D53" s="22">
        <f t="shared" si="1"/>
        <v>97.47656542232302</v>
      </c>
      <c r="E53" s="22">
        <f t="shared" si="1"/>
        <v>100.47706925056239</v>
      </c>
      <c r="F53" s="22">
        <f t="shared" si="1"/>
        <v>102.94268097363658</v>
      </c>
      <c r="G53" s="22">
        <f t="shared" si="1"/>
        <v>105.83369981466521</v>
      </c>
      <c r="H53" s="22">
        <f t="shared" si="1"/>
        <v>109.04475820952118</v>
      </c>
      <c r="I53" s="22">
        <f t="shared" si="1"/>
        <v>111.61615483421257</v>
      </c>
      <c r="J53" s="22">
        <f t="shared" si="1"/>
        <v>114.4406681003364</v>
      </c>
      <c r="K53" s="22">
        <f t="shared" si="1"/>
        <v>118.16485397936604</v>
      </c>
      <c r="L53" s="22">
        <f t="shared" si="1"/>
        <v>121.30768692350884</v>
      </c>
      <c r="M53" s="22">
        <f t="shared" si="1"/>
        <v>123.87056854769756</v>
      </c>
      <c r="N53" s="22">
        <f t="shared" si="1"/>
        <v>126.4385242904783</v>
      </c>
      <c r="O53" s="22">
        <f t="shared" si="1"/>
        <v>129.10114451260247</v>
      </c>
      <c r="P53" s="22">
        <f t="shared" si="1"/>
        <v>132.15614977635209</v>
      </c>
      <c r="Q53" s="22">
        <f t="shared" si="1"/>
        <v>134.01553505969454</v>
      </c>
      <c r="R53" s="22">
        <f t="shared" si="0"/>
        <v>137.1790487550976</v>
      </c>
      <c r="S53" s="22">
        <f t="shared" si="0"/>
        <v>140.72318916625233</v>
      </c>
      <c r="T53" s="22">
        <f t="shared" si="0"/>
        <v>143.11195950020888</v>
      </c>
      <c r="U53" s="22">
        <f t="shared" si="0"/>
        <v>145.13962686936938</v>
      </c>
      <c r="V53" s="22">
        <f t="shared" si="0"/>
        <v>146.84348547765779</v>
      </c>
      <c r="W53" s="22">
        <f t="shared" si="0"/>
        <v>149.56089595296669</v>
      </c>
      <c r="X53" s="22">
        <f t="shared" si="0"/>
        <v>152.34203761097746</v>
      </c>
      <c r="Y53" s="22">
        <f t="shared" si="0"/>
        <v>154.66448144974055</v>
      </c>
      <c r="Z53" s="22">
        <f t="shared" si="0"/>
        <v>157.43667274996213</v>
      </c>
      <c r="AA53" s="22">
        <f t="shared" si="0"/>
        <v>160.15126492626231</v>
      </c>
      <c r="AB53" s="22">
        <f t="shared" si="0"/>
        <v>163.3269621737598</v>
      </c>
      <c r="AC53" s="22">
        <f t="shared" si="0"/>
        <v>172.44946705184537</v>
      </c>
      <c r="AD53" s="22">
        <f t="shared" si="0"/>
        <v>182.47185764519648</v>
      </c>
      <c r="AE53" s="9" t="s">
        <v>97</v>
      </c>
    </row>
    <row r="54" spans="1:31" ht="15" x14ac:dyDescent="0.25">
      <c r="A54" s="7" t="s">
        <v>54</v>
      </c>
      <c r="B54" s="22">
        <f t="shared" si="1"/>
        <v>100</v>
      </c>
      <c r="C54" s="22">
        <f t="shared" si="0"/>
        <v>99.418597390766024</v>
      </c>
      <c r="D54" s="22">
        <f t="shared" si="0"/>
        <v>97.820642825782926</v>
      </c>
      <c r="E54" s="22">
        <f t="shared" si="0"/>
        <v>98.282748326036256</v>
      </c>
      <c r="F54" s="22">
        <f t="shared" si="0"/>
        <v>99.68380044174782</v>
      </c>
      <c r="G54" s="22">
        <f t="shared" si="0"/>
        <v>99.778700837355942</v>
      </c>
      <c r="H54" s="22">
        <f t="shared" si="0"/>
        <v>101.26648468680315</v>
      </c>
      <c r="I54" s="22">
        <f t="shared" si="0"/>
        <v>103.53718631704763</v>
      </c>
      <c r="J54" s="22">
        <f t="shared" si="0"/>
        <v>106.24451148131564</v>
      </c>
      <c r="K54" s="22">
        <f t="shared" si="0"/>
        <v>108.50517834276519</v>
      </c>
      <c r="L54" s="22">
        <f t="shared" si="0"/>
        <v>108.89294779108177</v>
      </c>
      <c r="M54" s="22">
        <f t="shared" si="0"/>
        <v>108.46746364243798</v>
      </c>
      <c r="N54" s="22">
        <f t="shared" si="0"/>
        <v>108.44328694427072</v>
      </c>
      <c r="O54" s="22">
        <f t="shared" si="0"/>
        <v>108.73707603009031</v>
      </c>
      <c r="P54" s="22">
        <f t="shared" si="0"/>
        <v>112.53966325327724</v>
      </c>
      <c r="Q54" s="22">
        <f t="shared" si="0"/>
        <v>113.54776857890944</v>
      </c>
      <c r="R54" s="22">
        <f t="shared" si="0"/>
        <v>114.41331766317506</v>
      </c>
      <c r="S54" s="22">
        <f t="shared" si="0"/>
        <v>115.53927731547012</v>
      </c>
      <c r="T54" s="22">
        <f t="shared" si="0"/>
        <v>118.39453247258622</v>
      </c>
      <c r="U54" s="22">
        <f t="shared" si="0"/>
        <v>121.9179825089997</v>
      </c>
      <c r="V54" s="22">
        <f t="shared" si="0"/>
        <v>124.20446647875802</v>
      </c>
      <c r="W54" s="22">
        <f t="shared" si="0"/>
        <v>125.80479852075621</v>
      </c>
      <c r="X54" s="22">
        <f t="shared" si="0"/>
        <v>127.90333857560303</v>
      </c>
      <c r="Y54" s="22">
        <f t="shared" si="0"/>
        <v>130.67959489966972</v>
      </c>
      <c r="Z54" s="22">
        <f t="shared" si="0"/>
        <v>133.11920051185191</v>
      </c>
      <c r="AA54" s="22">
        <f t="shared" si="0"/>
        <v>137.10330960719011</v>
      </c>
      <c r="AB54" s="22">
        <f t="shared" si="0"/>
        <v>140.66264665737808</v>
      </c>
      <c r="AC54" s="22">
        <f t="shared" si="0"/>
        <v>147.11614182703531</v>
      </c>
      <c r="AD54" s="22">
        <f t="shared" si="0"/>
        <v>155.06270223302673</v>
      </c>
      <c r="AE54" s="17"/>
    </row>
    <row r="55" spans="1:31" ht="15" x14ac:dyDescent="0.25">
      <c r="A55" s="7" t="s">
        <v>55</v>
      </c>
      <c r="B55" s="22">
        <f t="shared" si="1"/>
        <v>100</v>
      </c>
      <c r="C55" s="22">
        <f t="shared" si="0"/>
        <v>105.04580887356279</v>
      </c>
      <c r="D55" s="22">
        <f t="shared" si="0"/>
        <v>104.35126552960763</v>
      </c>
      <c r="E55" s="22">
        <f t="shared" si="0"/>
        <v>106.32887869557608</v>
      </c>
      <c r="F55" s="22">
        <f t="shared" si="0"/>
        <v>109.39051475883501</v>
      </c>
      <c r="G55" s="22">
        <f t="shared" si="0"/>
        <v>112.72210581028</v>
      </c>
      <c r="H55" s="22">
        <f t="shared" si="0"/>
        <v>118.38653411972064</v>
      </c>
      <c r="I55" s="22">
        <f t="shared" si="0"/>
        <v>123.62773229813232</v>
      </c>
      <c r="J55" s="22">
        <f t="shared" si="0"/>
        <v>128.15749274408734</v>
      </c>
      <c r="K55" s="22">
        <f t="shared" si="0"/>
        <v>132.12050670385801</v>
      </c>
      <c r="L55" s="22">
        <f t="shared" si="0"/>
        <v>135.29577321442702</v>
      </c>
      <c r="M55" s="22">
        <f t="shared" si="0"/>
        <v>139.67719988468718</v>
      </c>
      <c r="N55" s="22">
        <f t="shared" si="0"/>
        <v>145.20449142386369</v>
      </c>
      <c r="O55" s="22">
        <f t="shared" si="0"/>
        <v>152.05285331206883</v>
      </c>
      <c r="P55" s="22">
        <f t="shared" si="0"/>
        <v>156.74994580601856</v>
      </c>
      <c r="Q55" s="22">
        <f t="shared" si="0"/>
        <v>152.24789514453278</v>
      </c>
      <c r="R55" s="22">
        <f t="shared" si="0"/>
        <v>151.94599543155462</v>
      </c>
      <c r="S55" s="22">
        <f t="shared" si="0"/>
        <v>151.44078011016921</v>
      </c>
      <c r="T55" s="22">
        <f t="shared" si="0"/>
        <v>150.24036807771063</v>
      </c>
      <c r="U55" s="22">
        <f t="shared" si="0"/>
        <v>150.8645252964819</v>
      </c>
      <c r="V55" s="22">
        <f t="shared" si="0"/>
        <v>152.46596675150792</v>
      </c>
      <c r="W55" s="22">
        <f t="shared" si="0"/>
        <v>153.78326493522013</v>
      </c>
      <c r="X55" s="22">
        <f t="shared" si="0"/>
        <v>155.1985544280962</v>
      </c>
      <c r="Y55" s="22">
        <f t="shared" si="0"/>
        <v>156.66125205534811</v>
      </c>
      <c r="Z55" s="22">
        <f t="shared" si="0"/>
        <v>158.99814518931663</v>
      </c>
      <c r="AA55" s="22">
        <f t="shared" si="0"/>
        <v>161.47965579353783</v>
      </c>
      <c r="AB55" s="22">
        <f t="shared" si="0"/>
        <v>163.30613831755204</v>
      </c>
      <c r="AC55" s="22">
        <f t="shared" si="0"/>
        <v>169.45755354942972</v>
      </c>
      <c r="AD55" s="22">
        <f t="shared" si="0"/>
        <v>181.56043634067103</v>
      </c>
      <c r="AE55" s="9" t="s">
        <v>97</v>
      </c>
    </row>
    <row r="56" spans="1:31" ht="15" x14ac:dyDescent="0.25">
      <c r="A56" s="7" t="s">
        <v>56</v>
      </c>
      <c r="B56" s="22">
        <f t="shared" si="1"/>
        <v>100</v>
      </c>
      <c r="C56" s="22">
        <f t="shared" si="0"/>
        <v>102.15027723939191</v>
      </c>
      <c r="D56" s="22">
        <f t="shared" si="0"/>
        <v>101.40225854809266</v>
      </c>
      <c r="E56" s="22">
        <f t="shared" si="0"/>
        <v>102.84996778073459</v>
      </c>
      <c r="F56" s="22">
        <f t="shared" si="0"/>
        <v>104.67042804893376</v>
      </c>
      <c r="G56" s="22">
        <f t="shared" si="0"/>
        <v>107.20327562049768</v>
      </c>
      <c r="H56" s="22">
        <f t="shared" si="0"/>
        <v>110.34797384789255</v>
      </c>
      <c r="I56" s="22">
        <f t="shared" si="0"/>
        <v>113.67284034377374</v>
      </c>
      <c r="J56" s="22">
        <f t="shared" si="0"/>
        <v>116.38650192664967</v>
      </c>
      <c r="K56" s="22">
        <f t="shared" si="0"/>
        <v>118.4164076667422</v>
      </c>
      <c r="L56" s="22">
        <f t="shared" si="0"/>
        <v>120.74054167131487</v>
      </c>
      <c r="M56" s="22">
        <f t="shared" si="0"/>
        <v>122.72050625192745</v>
      </c>
      <c r="N56" s="22">
        <f t="shared" si="0"/>
        <v>125.30436538135142</v>
      </c>
      <c r="O56" s="22">
        <f t="shared" si="0"/>
        <v>127.4685969848623</v>
      </c>
      <c r="P56" s="22">
        <f t="shared" si="0"/>
        <v>129.41484190814171</v>
      </c>
      <c r="Q56" s="22">
        <f t="shared" si="0"/>
        <v>130.8014901621448</v>
      </c>
      <c r="R56" s="22">
        <f t="shared" si="0"/>
        <v>130.25774286564842</v>
      </c>
      <c r="S56" s="22">
        <f t="shared" si="0"/>
        <v>130.7496206857644</v>
      </c>
      <c r="T56" s="22">
        <f t="shared" si="0"/>
        <v>132.01606224086623</v>
      </c>
      <c r="U56" s="22">
        <f t="shared" si="0"/>
        <v>132.44183697400052</v>
      </c>
      <c r="V56" s="22">
        <f t="shared" si="0"/>
        <v>133.58247369443765</v>
      </c>
      <c r="W56" s="22">
        <f t="shared" si="0"/>
        <v>133.89322697497553</v>
      </c>
      <c r="X56" s="22">
        <f t="shared" si="0"/>
        <v>134.01126547278659</v>
      </c>
      <c r="Y56" s="22">
        <f t="shared" si="0"/>
        <v>135.24580646699224</v>
      </c>
      <c r="Z56" s="22">
        <f t="shared" si="0"/>
        <v>136.46427326190519</v>
      </c>
      <c r="AA56" s="22">
        <f t="shared" si="0"/>
        <v>142.87252752778522</v>
      </c>
      <c r="AB56" s="22">
        <f t="shared" si="0"/>
        <v>144.24550839313051</v>
      </c>
      <c r="AC56" s="22">
        <f t="shared" si="0"/>
        <v>147.32041657490493</v>
      </c>
      <c r="AD56" s="22">
        <f t="shared" si="0"/>
        <v>148.73600806362296</v>
      </c>
      <c r="AE56" s="10" t="s">
        <v>97</v>
      </c>
    </row>
    <row r="57" spans="1:31" ht="15" x14ac:dyDescent="0.25">
      <c r="A57" s="7" t="s">
        <v>57</v>
      </c>
      <c r="B57" s="22">
        <f t="shared" si="1"/>
        <v>100</v>
      </c>
      <c r="C57" s="22">
        <f t="shared" si="0"/>
        <v>113.96192176526871</v>
      </c>
      <c r="D57" s="22">
        <f t="shared" si="0"/>
        <v>118.2118769836471</v>
      </c>
      <c r="E57" s="22">
        <f t="shared" si="0"/>
        <v>120.02164100917716</v>
      </c>
      <c r="F57" s="22">
        <f t="shared" si="0"/>
        <v>122.71052314813637</v>
      </c>
      <c r="G57" s="22">
        <f t="shared" si="0"/>
        <v>125.0443171439392</v>
      </c>
      <c r="H57" s="22">
        <f t="shared" si="0"/>
        <v>129.52684611064939</v>
      </c>
      <c r="I57" s="22">
        <f t="shared" si="0"/>
        <v>133.22722681288755</v>
      </c>
      <c r="J57" s="22">
        <f t="shared" si="0"/>
        <v>138.23622799111283</v>
      </c>
      <c r="K57" s="22">
        <f t="shared" si="0"/>
        <v>140.98385141078782</v>
      </c>
      <c r="L57" s="22">
        <f t="shared" si="0"/>
        <v>144.159579335156</v>
      </c>
      <c r="M57" s="22">
        <f t="shared" si="0"/>
        <v>145.61494377569042</v>
      </c>
      <c r="N57" s="22">
        <f t="shared" si="0"/>
        <v>148.52257305258428</v>
      </c>
      <c r="O57" s="22">
        <f t="shared" si="0"/>
        <v>152.20161778810407</v>
      </c>
      <c r="P57" s="22">
        <f t="shared" si="0"/>
        <v>153.91816789902794</v>
      </c>
      <c r="Q57" s="22">
        <f t="shared" si="0"/>
        <v>154.26338560763247</v>
      </c>
      <c r="R57" s="22">
        <f t="shared" si="0"/>
        <v>155.81357058123331</v>
      </c>
      <c r="S57" s="22">
        <f t="shared" si="0"/>
        <v>156.82694707361296</v>
      </c>
      <c r="T57" s="22">
        <f t="shared" si="0"/>
        <v>157.57365257583186</v>
      </c>
      <c r="U57" s="22">
        <f t="shared" si="0"/>
        <v>158.53382453928836</v>
      </c>
      <c r="V57" s="22">
        <f t="shared" si="0"/>
        <v>159.37441616761737</v>
      </c>
      <c r="W57" s="22">
        <f t="shared" si="0"/>
        <v>160.81225726881874</v>
      </c>
      <c r="X57" s="22">
        <f t="shared" si="0"/>
        <v>161.68288932701114</v>
      </c>
      <c r="Y57" s="22">
        <f t="shared" si="0"/>
        <v>163.34595284933644</v>
      </c>
      <c r="Z57" s="22">
        <f t="shared" si="0"/>
        <v>164.16699327792276</v>
      </c>
      <c r="AA57" s="22">
        <f t="shared" si="0"/>
        <v>165.85199302700454</v>
      </c>
      <c r="AB57" s="22">
        <f t="shared" si="0"/>
        <v>165.87550811875678</v>
      </c>
      <c r="AC57" s="22">
        <f t="shared" si="0"/>
        <v>169.79430461758793</v>
      </c>
      <c r="AD57" s="22">
        <f t="shared" si="0"/>
        <v>181.00325572783547</v>
      </c>
      <c r="AE57" s="9" t="s">
        <v>97</v>
      </c>
    </row>
    <row r="58" spans="1:31" ht="15" x14ac:dyDescent="0.25">
      <c r="A58" s="7" t="s">
        <v>58</v>
      </c>
      <c r="B58" s="22">
        <f t="shared" si="1"/>
        <v>100</v>
      </c>
      <c r="C58" s="22">
        <f t="shared" si="0"/>
        <v>98.93896254634727</v>
      </c>
      <c r="D58" s="22">
        <f t="shared" si="0"/>
        <v>98.299395059746573</v>
      </c>
      <c r="E58" s="22">
        <f t="shared" si="0"/>
        <v>100.45856345125215</v>
      </c>
      <c r="F58" s="22">
        <f t="shared" si="0"/>
        <v>103.31632965474704</v>
      </c>
      <c r="G58" s="22">
        <f t="shared" si="0"/>
        <v>106.32746768708022</v>
      </c>
      <c r="H58" s="22">
        <f t="shared" si="0"/>
        <v>112.28056107792877</v>
      </c>
      <c r="I58" s="22">
        <f t="shared" si="0"/>
        <v>118.09451339342894</v>
      </c>
      <c r="J58" s="22">
        <f t="shared" si="0"/>
        <v>120.1656862351046</v>
      </c>
      <c r="K58" s="22">
        <f t="shared" si="0"/>
        <v>121.51373097925759</v>
      </c>
      <c r="L58" s="22">
        <f t="shared" si="0"/>
        <v>123.17478981057394</v>
      </c>
      <c r="M58" s="22">
        <f t="shared" si="0"/>
        <v>123.83273770263862</v>
      </c>
      <c r="N58" s="22">
        <f t="shared" si="0"/>
        <v>125.94629577702381</v>
      </c>
      <c r="O58" s="22">
        <f t="shared" si="0"/>
        <v>128.11140664196722</v>
      </c>
      <c r="P58" s="22">
        <f t="shared" si="0"/>
        <v>132.91845713600762</v>
      </c>
      <c r="Q58" s="22">
        <f t="shared" si="0"/>
        <v>135.32890048503722</v>
      </c>
      <c r="R58" s="22">
        <f t="shared" si="0"/>
        <v>134.8376725282574</v>
      </c>
      <c r="S58" s="22">
        <f t="shared" si="0"/>
        <v>137.8820896144434</v>
      </c>
      <c r="T58" s="22">
        <f t="shared" si="0"/>
        <v>139.00268714278187</v>
      </c>
      <c r="U58" s="22">
        <f t="shared" si="0"/>
        <v>140.1435978513525</v>
      </c>
      <c r="V58" s="22">
        <f t="shared" si="0"/>
        <v>141.62008376610672</v>
      </c>
      <c r="W58" s="22">
        <f t="shared" si="0"/>
        <v>142.87866899774252</v>
      </c>
      <c r="X58" s="22">
        <f t="shared" si="0"/>
        <v>144.35490804558842</v>
      </c>
      <c r="Y58" s="22">
        <f t="shared" si="0"/>
        <v>147.50185541374717</v>
      </c>
      <c r="Z58" s="22">
        <f t="shared" si="0"/>
        <v>151.69834287595049</v>
      </c>
      <c r="AA58" s="22">
        <f t="shared" si="0"/>
        <v>155.44577070919996</v>
      </c>
      <c r="AB58" s="22">
        <f t="shared" si="0"/>
        <v>157.98449807429327</v>
      </c>
      <c r="AC58" s="22">
        <f t="shared" si="0"/>
        <v>163.18681459443326</v>
      </c>
      <c r="AD58" s="22">
        <f t="shared" si="0"/>
        <v>172.73421418309704</v>
      </c>
      <c r="AE58" s="10" t="s">
        <v>97</v>
      </c>
    </row>
    <row r="60" spans="1:31" ht="11.45" customHeight="1" x14ac:dyDescent="0.25">
      <c r="A60" s="23" t="s">
        <v>112</v>
      </c>
    </row>
    <row r="61" spans="1:31" ht="15" x14ac:dyDescent="0.25">
      <c r="A61" s="5" t="s">
        <v>94</v>
      </c>
      <c r="B61" s="4" t="s">
        <v>61</v>
      </c>
      <c r="C61" s="4" t="s">
        <v>62</v>
      </c>
      <c r="D61" s="4" t="s">
        <v>63</v>
      </c>
      <c r="E61" s="4" t="s">
        <v>64</v>
      </c>
      <c r="F61" s="4" t="s">
        <v>65</v>
      </c>
      <c r="G61" s="4" t="s">
        <v>66</v>
      </c>
      <c r="H61" s="4" t="s">
        <v>67</v>
      </c>
      <c r="I61" s="4" t="s">
        <v>68</v>
      </c>
      <c r="J61" s="4" t="s">
        <v>69</v>
      </c>
      <c r="K61" s="4" t="s">
        <v>70</v>
      </c>
      <c r="L61" s="4" t="s">
        <v>71</v>
      </c>
      <c r="M61" s="4" t="s">
        <v>72</v>
      </c>
      <c r="N61" s="4" t="s">
        <v>73</v>
      </c>
      <c r="O61" s="4" t="s">
        <v>74</v>
      </c>
      <c r="P61" s="4" t="s">
        <v>75</v>
      </c>
      <c r="Q61" s="4" t="s">
        <v>76</v>
      </c>
      <c r="R61" s="4" t="s">
        <v>77</v>
      </c>
      <c r="S61" s="4" t="s">
        <v>78</v>
      </c>
      <c r="T61" s="4" t="s">
        <v>79</v>
      </c>
      <c r="U61" s="4" t="s">
        <v>80</v>
      </c>
      <c r="V61" s="4" t="s">
        <v>81</v>
      </c>
      <c r="W61" s="4" t="s">
        <v>82</v>
      </c>
      <c r="X61" s="4" t="s">
        <v>83</v>
      </c>
      <c r="Y61" s="4" t="s">
        <v>84</v>
      </c>
      <c r="Z61" s="4" t="s">
        <v>85</v>
      </c>
      <c r="AA61" s="4" t="s">
        <v>86</v>
      </c>
      <c r="AB61" s="4" t="s">
        <v>87</v>
      </c>
      <c r="AC61" s="4" t="s">
        <v>88</v>
      </c>
      <c r="AD61" s="4" t="s">
        <v>89</v>
      </c>
      <c r="AE61" s="4" t="s">
        <v>90</v>
      </c>
    </row>
    <row r="62" spans="1:31" ht="11.45" customHeight="1" x14ac:dyDescent="0.25">
      <c r="A62" s="7" t="s">
        <v>52</v>
      </c>
      <c r="B62" s="24">
        <f>B52/total!B52*100</f>
        <v>100</v>
      </c>
      <c r="C62" s="24">
        <f>C52/total!C52*100</f>
        <v>100.56161809826625</v>
      </c>
      <c r="D62" s="24">
        <f>D52/total!D52*100</f>
        <v>101.0563318392137</v>
      </c>
      <c r="E62" s="24">
        <f>E52/total!E52*100</f>
        <v>101.37055611886178</v>
      </c>
      <c r="F62" s="24">
        <f>F52/total!F52*100</f>
        <v>102.17548378759732</v>
      </c>
      <c r="G62" s="24">
        <f>G52/total!G52*100</f>
        <v>102.46514397253625</v>
      </c>
      <c r="H62" s="24">
        <f>H52/total!H52*100</f>
        <v>102.9669505880746</v>
      </c>
      <c r="I62" s="24">
        <f>I52/total!I52*100</f>
        <v>103.54360465343422</v>
      </c>
      <c r="J62" s="24">
        <f>J52/total!J52*100</f>
        <v>104.17326166208613</v>
      </c>
      <c r="K62" s="24">
        <f>K52/total!K52*100</f>
        <v>104.5789785684177</v>
      </c>
      <c r="L62" s="24">
        <f>L52/total!L52*100</f>
        <v>104.53453122926271</v>
      </c>
      <c r="M62" s="24">
        <f>M52/total!M52*100</f>
        <v>104.15720819883126</v>
      </c>
      <c r="N62" s="24">
        <f>N52/total!N52*100</f>
        <v>103.70407696230512</v>
      </c>
      <c r="O62" s="24">
        <f>O52/total!O52*100</f>
        <v>103.57657117472114</v>
      </c>
      <c r="P62" s="24">
        <f>P52/total!P52*100</f>
        <v>104.54560625774263</v>
      </c>
      <c r="Q62" s="24">
        <f>Q52/total!Q52*100</f>
        <v>104.5282655706383</v>
      </c>
      <c r="R62" s="24">
        <f>R52/total!R52*100</f>
        <v>104.1334516216321</v>
      </c>
      <c r="S62" s="24">
        <f>S52/total!S52*100</f>
        <v>103.95457843635225</v>
      </c>
      <c r="T62" s="24">
        <f>T52/total!T52*100</f>
        <v>104.11453420188251</v>
      </c>
      <c r="U62" s="24">
        <f>U52/total!U52*100</f>
        <v>104.5510222523657</v>
      </c>
      <c r="V62" s="24">
        <f>V52/total!V52*100</f>
        <v>104.23479510983363</v>
      </c>
      <c r="W62" s="24">
        <f>W52/total!W52*100</f>
        <v>104.23925797506858</v>
      </c>
      <c r="X62" s="24">
        <f>X52/total!X52*100</f>
        <v>104.16150928794148</v>
      </c>
      <c r="Y62" s="24">
        <f>Y52/total!Y52*100</f>
        <v>104.20875632666416</v>
      </c>
      <c r="Z62" s="24">
        <f>Z52/total!Z52*100</f>
        <v>103.9901726767724</v>
      </c>
      <c r="AA62" s="24">
        <f>AA52/total!AA52*100</f>
        <v>104.5422549391846</v>
      </c>
      <c r="AB62" s="24">
        <f>AB52/total!AB52*100</f>
        <v>104.33500049317588</v>
      </c>
      <c r="AC62" s="24">
        <f>AC52/total!AC52*100</f>
        <v>102.61431484805993</v>
      </c>
      <c r="AD62" s="24">
        <f>AD52/total!AD52*100</f>
        <v>101.53693625031666</v>
      </c>
    </row>
    <row r="63" spans="1:31" ht="11.45" customHeight="1" x14ac:dyDescent="0.25">
      <c r="A63" s="7" t="s">
        <v>53</v>
      </c>
      <c r="B63" s="24">
        <f>B53/total!B53*100</f>
        <v>100</v>
      </c>
      <c r="C63" s="24">
        <f>C53/total!C53*100</f>
        <v>100.85390386348243</v>
      </c>
      <c r="D63" s="24">
        <f>D53/total!D53*100</f>
        <v>101.38731140820532</v>
      </c>
      <c r="E63" s="24">
        <f>E53/total!E53*100</f>
        <v>102.84545596966007</v>
      </c>
      <c r="F63" s="24">
        <f>F53/total!F53*100</f>
        <v>104.08906686640221</v>
      </c>
      <c r="G63" s="24">
        <f>G53/total!G53*100</f>
        <v>104.81444368720057</v>
      </c>
      <c r="H63" s="24">
        <f>H53/total!H53*100</f>
        <v>105.84970510131988</v>
      </c>
      <c r="I63" s="24">
        <f>I53/total!I53*100</f>
        <v>106.62260213185853</v>
      </c>
      <c r="J63" s="24">
        <f>J53/total!J53*100</f>
        <v>107.33260827120226</v>
      </c>
      <c r="K63" s="24">
        <f>K53/total!K53*100</f>
        <v>108.73706293618</v>
      </c>
      <c r="L63" s="24">
        <f>L53/total!L53*100</f>
        <v>109.4092195503316</v>
      </c>
      <c r="M63" s="24">
        <f>M53/total!M53*100</f>
        <v>109.25111124793831</v>
      </c>
      <c r="N63" s="24">
        <f>N53/total!N53*100</f>
        <v>109.42427745492513</v>
      </c>
      <c r="O63" s="24">
        <f>O53/total!O53*100</f>
        <v>109.95677988218564</v>
      </c>
      <c r="P63" s="24">
        <f>P53/total!P53*100</f>
        <v>111.51496451601524</v>
      </c>
      <c r="Q63" s="24">
        <f>Q53/total!Q53*100</f>
        <v>111.25409753065981</v>
      </c>
      <c r="R63" s="24">
        <f>R53/total!R53*100</f>
        <v>111.47905177643418</v>
      </c>
      <c r="S63" s="24">
        <f>S53/total!S53*100</f>
        <v>111.96684229746212</v>
      </c>
      <c r="T63" s="24">
        <f>T53/total!T53*100</f>
        <v>112.24062414211554</v>
      </c>
      <c r="U63" s="24">
        <f>U53/total!U53*100</f>
        <v>112.83787690807787</v>
      </c>
      <c r="V63" s="24">
        <f>V53/total!V53*100</f>
        <v>112.93688044994551</v>
      </c>
      <c r="W63" s="24">
        <f>W53/total!W53*100</f>
        <v>112.89734268676375</v>
      </c>
      <c r="X63" s="24">
        <f>X53/total!X53*100</f>
        <v>112.77950157638645</v>
      </c>
      <c r="Y63" s="24">
        <f>Y53/total!Y53*100</f>
        <v>112.61013119237846</v>
      </c>
      <c r="Z63" s="24">
        <f>Z53/total!Z53*100</f>
        <v>112.48724516474702</v>
      </c>
      <c r="AA63" s="24">
        <f>AA53/total!AA53*100</f>
        <v>112.5245334104858</v>
      </c>
      <c r="AB63" s="24">
        <f>AB53/total!AB53*100</f>
        <v>112.06380431830829</v>
      </c>
      <c r="AC63" s="24">
        <f>AC53/total!AC53*100</f>
        <v>110.08333441949483</v>
      </c>
      <c r="AD63" s="24">
        <f>AD53/total!AD53*100</f>
        <v>111.04899311651826</v>
      </c>
    </row>
    <row r="64" spans="1:31" ht="11.45" customHeight="1" x14ac:dyDescent="0.25">
      <c r="A64" s="7" t="s">
        <v>54</v>
      </c>
      <c r="B64" s="24">
        <f>B54/total!B54*100</f>
        <v>100</v>
      </c>
      <c r="C64" s="24">
        <f>C54/total!C54*100</f>
        <v>100.70263375234781</v>
      </c>
      <c r="D64" s="24">
        <f>D54/total!D54*100</f>
        <v>101.92916667770358</v>
      </c>
      <c r="E64" s="24">
        <f>E54/total!E54*100</f>
        <v>102.19332061837176</v>
      </c>
      <c r="F64" s="24">
        <f>F54/total!F54*100</f>
        <v>102.65596062310705</v>
      </c>
      <c r="G64" s="24">
        <f>G54/total!G54*100</f>
        <v>103.37268674407494</v>
      </c>
      <c r="H64" s="24">
        <f>H54/total!H54*100</f>
        <v>103.60616132783595</v>
      </c>
      <c r="I64" s="24">
        <f>I54/total!I54*100</f>
        <v>104.60432989843741</v>
      </c>
      <c r="J64" s="24">
        <f>J54/total!J54*100</f>
        <v>106.1127354618429</v>
      </c>
      <c r="K64" s="24">
        <f>K54/total!K54*100</f>
        <v>107.24510060890194</v>
      </c>
      <c r="L64" s="24">
        <f>L54/total!L54*100</f>
        <v>107.22654387530055</v>
      </c>
      <c r="M64" s="24">
        <f>M54/total!M54*100</f>
        <v>106.47047246563686</v>
      </c>
      <c r="N64" s="24">
        <f>N54/total!N54*100</f>
        <v>105.61734842353616</v>
      </c>
      <c r="O64" s="24">
        <f>O54/total!O54*100</f>
        <v>105.01327937722979</v>
      </c>
      <c r="P64" s="24">
        <f>P54/total!P54*100</f>
        <v>106.17626018725453</v>
      </c>
      <c r="Q64" s="24">
        <f>Q54/total!Q54*100</f>
        <v>106.45020360060293</v>
      </c>
      <c r="R64" s="24">
        <f>R54/total!R54*100</f>
        <v>106.26682449865098</v>
      </c>
      <c r="S64" s="24">
        <f>S54/total!S54*100</f>
        <v>105.79542855475977</v>
      </c>
      <c r="T64" s="24">
        <f>T54/total!T54*100</f>
        <v>106.50017316586317</v>
      </c>
      <c r="U64" s="24">
        <f>U54/total!U54*100</f>
        <v>107.65598561161637</v>
      </c>
      <c r="V64" s="24">
        <f>V54/total!V54*100</f>
        <v>107.64722558164837</v>
      </c>
      <c r="W64" s="24">
        <f>W54/total!W54*100</f>
        <v>107.6749847327968</v>
      </c>
      <c r="X64" s="24">
        <f>X54/total!X54*100</f>
        <v>107.9089964322288</v>
      </c>
      <c r="Y64" s="24">
        <f>Y54/total!Y54*100</f>
        <v>108.25934186300783</v>
      </c>
      <c r="Z64" s="24">
        <f>Z54/total!Z54*100</f>
        <v>107.79218654870964</v>
      </c>
      <c r="AA64" s="24">
        <f>AA54/total!AA54*100</f>
        <v>108.32466411059349</v>
      </c>
      <c r="AB64" s="24">
        <f>AB54/total!AB54*100</f>
        <v>108.72084123705766</v>
      </c>
      <c r="AC64" s="24">
        <f>AC54/total!AC54*100</f>
        <v>106.76543742768216</v>
      </c>
      <c r="AD64" s="24">
        <f>AD54/total!AD54*100</f>
        <v>105.16820780548856</v>
      </c>
    </row>
    <row r="65" spans="1:33" ht="11.45" customHeight="1" x14ac:dyDescent="0.25">
      <c r="A65" s="7" t="s">
        <v>55</v>
      </c>
      <c r="B65" s="24">
        <f>B55/total!B55*100</f>
        <v>100</v>
      </c>
      <c r="C65" s="24">
        <f>C55/total!C55*100</f>
        <v>100.26741884107817</v>
      </c>
      <c r="D65" s="24">
        <f>D55/total!D55*100</f>
        <v>100.57437032250454</v>
      </c>
      <c r="E65" s="24">
        <f>E55/total!E55*100</f>
        <v>100.88632655316788</v>
      </c>
      <c r="F65" s="24">
        <f>F55/total!F55*100</f>
        <v>101.07605269230562</v>
      </c>
      <c r="G65" s="24">
        <f>G55/total!G55*100</f>
        <v>100.78372950660288</v>
      </c>
      <c r="H65" s="24">
        <f>H55/total!H55*100</f>
        <v>101.3746904916658</v>
      </c>
      <c r="I65" s="24">
        <f>I55/total!I55*100</f>
        <v>101.63528203953855</v>
      </c>
      <c r="J65" s="24">
        <f>J55/total!J55*100</f>
        <v>101.50759486377459</v>
      </c>
      <c r="K65" s="24">
        <f>K55/total!K55*100</f>
        <v>100.96638667647271</v>
      </c>
      <c r="L65" s="24">
        <f>L55/total!L55*100</f>
        <v>99.528237646820273</v>
      </c>
      <c r="M65" s="24">
        <f>M55/total!M55*100</f>
        <v>99.275299768445365</v>
      </c>
      <c r="N65" s="24">
        <f>N55/total!N55*100</f>
        <v>99.263635492566436</v>
      </c>
      <c r="O65" s="24">
        <f>O55/total!O55*100</f>
        <v>99.525910022457126</v>
      </c>
      <c r="P65" s="24">
        <f>P55/total!P55*100</f>
        <v>101.19723861292751</v>
      </c>
      <c r="Q65" s="24">
        <f>Q55/total!Q55*100</f>
        <v>99.685831947706674</v>
      </c>
      <c r="R65" s="24">
        <f>R55/total!R55*100</f>
        <v>99.717428274254544</v>
      </c>
      <c r="S65" s="24">
        <f>S55/total!S55*100</f>
        <v>99.855642726113615</v>
      </c>
      <c r="T65" s="24">
        <f>T55/total!T55*100</f>
        <v>99.405543485964685</v>
      </c>
      <c r="U65" s="24">
        <f>U55/total!U55*100</f>
        <v>99.954044753887544</v>
      </c>
      <c r="V65" s="24">
        <f>V55/total!V55*100</f>
        <v>100.20080199810329</v>
      </c>
      <c r="W65" s="24">
        <f>W55/total!W55*100</f>
        <v>100.54787212673295</v>
      </c>
      <c r="X65" s="24">
        <f>X55/total!X55*100</f>
        <v>100.43245962423146</v>
      </c>
      <c r="Y65" s="24">
        <f>Y55/total!Y55*100</f>
        <v>100.39210427408787</v>
      </c>
      <c r="Z65" s="24">
        <f>Z55/total!Z55*100</f>
        <v>100.33417025507786</v>
      </c>
      <c r="AA65" s="24">
        <f>AA55/total!AA55*100</f>
        <v>100.25648415950117</v>
      </c>
      <c r="AB65" s="24">
        <f>AB55/total!AB55*100</f>
        <v>99.318606562339866</v>
      </c>
      <c r="AC65" s="24">
        <f>AC55/total!AC55*100</f>
        <v>98.209597786105917</v>
      </c>
      <c r="AD65" s="24">
        <f>AD55/total!AD55*100</f>
        <v>99.142168506676924</v>
      </c>
    </row>
    <row r="66" spans="1:33" s="54" customFormat="1" ht="11.45" customHeight="1" x14ac:dyDescent="0.25">
      <c r="A66" s="56" t="s">
        <v>56</v>
      </c>
      <c r="B66" s="53">
        <f>B56/total!B56*100</f>
        <v>100</v>
      </c>
      <c r="C66" s="53">
        <f>C56/total!C56*100</f>
        <v>100.78774841171958</v>
      </c>
      <c r="D66" s="53">
        <f>D56/total!D56*100</f>
        <v>100.9228241880366</v>
      </c>
      <c r="E66" s="53">
        <f>E56/total!E56*100</f>
        <v>101.31904945042768</v>
      </c>
      <c r="F66" s="53">
        <f>F56/total!F56*100</f>
        <v>102.21416047429457</v>
      </c>
      <c r="G66" s="53">
        <f>G56/total!G56*100</f>
        <v>102.78887632171147</v>
      </c>
      <c r="H66" s="53">
        <f>H56/total!H56*100</f>
        <v>103.51396768858075</v>
      </c>
      <c r="I66" s="53">
        <f>I56/total!I56*100</f>
        <v>104.41118051090967</v>
      </c>
      <c r="J66" s="53">
        <f>J56/total!J56*100</f>
        <v>104.87843939073431</v>
      </c>
      <c r="K66" s="53">
        <f>K56/total!K56*100</f>
        <v>105.35308245838537</v>
      </c>
      <c r="L66" s="53">
        <f>L56/total!L56*100</f>
        <v>105.29497381842413</v>
      </c>
      <c r="M66" s="53">
        <f>M56/total!M56*100</f>
        <v>105.29382288796548</v>
      </c>
      <c r="N66" s="53">
        <f>N56/total!N56*100</f>
        <v>104.84747831118395</v>
      </c>
      <c r="O66" s="53">
        <f>O56/total!O56*100</f>
        <v>104.25282287030409</v>
      </c>
      <c r="P66" s="53">
        <f>P56/total!P56*100</f>
        <v>105.66632114216748</v>
      </c>
      <c r="Q66" s="53">
        <f>Q56/total!Q56*100</f>
        <v>105.7418929649025</v>
      </c>
      <c r="R66" s="53">
        <f>R56/total!R56*100</f>
        <v>104.86008438160059</v>
      </c>
      <c r="S66" s="53">
        <f>S56/total!S56*100</f>
        <v>104.48879453824549</v>
      </c>
      <c r="T66" s="53">
        <f>T56/total!T56*100</f>
        <v>104.81929515873283</v>
      </c>
      <c r="U66" s="53">
        <f>U56/total!U56*100</f>
        <v>104.89821587239101</v>
      </c>
      <c r="V66" s="53">
        <f>V56/total!V56*100</f>
        <v>104.57255879487941</v>
      </c>
      <c r="W66" s="53">
        <f>W56/total!W56*100</f>
        <v>104.28292368650918</v>
      </c>
      <c r="X66" s="53">
        <f>X56/total!X56*100</f>
        <v>104.00543199039689</v>
      </c>
      <c r="Y66" s="53">
        <f>Y56/total!Y56*100</f>
        <v>103.98884538935005</v>
      </c>
      <c r="Z66" s="53">
        <f>Z56/total!Z56*100</f>
        <v>103.71253055107705</v>
      </c>
      <c r="AA66" s="53">
        <f>AA56/total!AA56*100</f>
        <v>105.26758100965235</v>
      </c>
      <c r="AB66" s="53">
        <f>AB56/total!AB56*100</f>
        <v>105.23876254930251</v>
      </c>
      <c r="AC66" s="53">
        <f>AC56/total!AC56*100</f>
        <v>103.1424039278438</v>
      </c>
      <c r="AD66" s="53">
        <f>AD56/total!AD56*100</f>
        <v>98.741882822398182</v>
      </c>
    </row>
    <row r="67" spans="1:33" ht="11.45" customHeight="1" x14ac:dyDescent="0.25">
      <c r="A67" s="7" t="s">
        <v>57</v>
      </c>
      <c r="B67" s="24">
        <f>B57/total!B57*100</f>
        <v>100</v>
      </c>
      <c r="C67" s="24">
        <f>C57/total!C57*100</f>
        <v>100.16644917633451</v>
      </c>
      <c r="D67" s="24">
        <f>D57/total!D57*100</f>
        <v>100.04335541553948</v>
      </c>
      <c r="E67" s="24">
        <f>E57/total!E57*100</f>
        <v>100.28675790489005</v>
      </c>
      <c r="F67" s="24">
        <f>F57/total!F57*100</f>
        <v>100.78014879948354</v>
      </c>
      <c r="G67" s="24">
        <f>G57/total!G57*100</f>
        <v>100.82523138477488</v>
      </c>
      <c r="H67" s="24">
        <f>H57/total!H57*100</f>
        <v>100.78649412003216</v>
      </c>
      <c r="I67" s="24">
        <f>I57/total!I57*100</f>
        <v>100.45906962422539</v>
      </c>
      <c r="J67" s="24">
        <f>J57/total!J57*100</f>
        <v>100.65480966037224</v>
      </c>
      <c r="K67" s="24">
        <f>K57/total!K57*100</f>
        <v>100.50016744892578</v>
      </c>
      <c r="L67" s="24">
        <f>L57/total!L57*100</f>
        <v>100.83741001952033</v>
      </c>
      <c r="M67" s="24">
        <f>M57/total!M57*100</f>
        <v>100.40347497012532</v>
      </c>
      <c r="N67" s="24">
        <f>N57/total!N57*100</f>
        <v>99.808818550658714</v>
      </c>
      <c r="O67" s="24">
        <f>O57/total!O57*100</f>
        <v>99.633493215643924</v>
      </c>
      <c r="P67" s="24">
        <f>P57/total!P57*100</f>
        <v>98.789546245717588</v>
      </c>
      <c r="Q67" s="24">
        <f>Q57/total!Q57*100</f>
        <v>99.151694025929444</v>
      </c>
      <c r="R67" s="24">
        <f>R57/total!R57*100</f>
        <v>98.84959287601572</v>
      </c>
      <c r="S67" s="24">
        <f>S57/total!S57*100</f>
        <v>98.321570659028495</v>
      </c>
      <c r="T67" s="24">
        <f>T57/total!T57*100</f>
        <v>97.959890051456313</v>
      </c>
      <c r="U67" s="24">
        <f>U57/total!U57*100</f>
        <v>97.933141124312556</v>
      </c>
      <c r="V67" s="24">
        <f>V57/total!V57*100</f>
        <v>97.628372174651545</v>
      </c>
      <c r="W67" s="24">
        <f>W57/total!W57*100</f>
        <v>97.501819483963146</v>
      </c>
      <c r="X67" s="24">
        <f>X57/total!X57*100</f>
        <v>97.483217587205147</v>
      </c>
      <c r="Y67" s="24">
        <f>Y57/total!Y57*100</f>
        <v>97.548552327483421</v>
      </c>
      <c r="Z67" s="24">
        <f>Z57/total!Z57*100</f>
        <v>97.385172577626548</v>
      </c>
      <c r="AA67" s="24">
        <f>AA57/total!AA57*100</f>
        <v>96.729117263629419</v>
      </c>
      <c r="AB67" s="24">
        <f>AB57/total!AB57*100</f>
        <v>95.945676529328239</v>
      </c>
      <c r="AC67" s="24">
        <f>AC57/total!AC57*100</f>
        <v>94.667092359706089</v>
      </c>
      <c r="AD67" s="24">
        <f>AD57/total!AD57*100</f>
        <v>95.4016169892476</v>
      </c>
    </row>
    <row r="68" spans="1:33" ht="11.45" customHeight="1" x14ac:dyDescent="0.25">
      <c r="A68" s="7" t="s">
        <v>58</v>
      </c>
      <c r="B68" s="24">
        <f>B58/total!B58*100</f>
        <v>100</v>
      </c>
      <c r="C68" s="24">
        <f>C58/total!C58*100</f>
        <v>99.926199983829008</v>
      </c>
      <c r="D68" s="24">
        <f>D58/total!D58*100</f>
        <v>100.15684074511084</v>
      </c>
      <c r="E68" s="24">
        <f>E58/total!E58*100</f>
        <v>100.7481728365954</v>
      </c>
      <c r="F68" s="24">
        <f>F58/total!F58*100</f>
        <v>101.86762442343897</v>
      </c>
      <c r="G68" s="24">
        <f>G58/total!G58*100</f>
        <v>101.55513675433295</v>
      </c>
      <c r="H68" s="24">
        <f>H58/total!H58*100</f>
        <v>103.51938838321004</v>
      </c>
      <c r="I68" s="24">
        <f>I58/total!I58*100</f>
        <v>104.58286918791238</v>
      </c>
      <c r="J68" s="24">
        <f>J58/total!J58*100</f>
        <v>104.06471092034441</v>
      </c>
      <c r="K68" s="24">
        <f>K58/total!K58*100</f>
        <v>104.27106301904523</v>
      </c>
      <c r="L68" s="24">
        <f>L58/total!L58*100</f>
        <v>103.79031393757705</v>
      </c>
      <c r="M68" s="24">
        <f>M58/total!M58*100</f>
        <v>101.77995558751753</v>
      </c>
      <c r="N68" s="24">
        <f>N58/total!N58*100</f>
        <v>101.3125909126837</v>
      </c>
      <c r="O68" s="24">
        <f>O58/total!O58*100</f>
        <v>100.92732490744123</v>
      </c>
      <c r="P68" s="24">
        <f>P58/total!P58*100</f>
        <v>104.1109613375535</v>
      </c>
      <c r="Q68" s="24">
        <f>Q58/total!Q58*100</f>
        <v>105.42306215826444</v>
      </c>
      <c r="R68" s="24">
        <f>R58/total!R58*100</f>
        <v>104.816821334034</v>
      </c>
      <c r="S68" s="24">
        <f>S58/total!S58*100</f>
        <v>105.68095920811072</v>
      </c>
      <c r="T68" s="24">
        <f>T58/total!T58*100</f>
        <v>106.00333985301256</v>
      </c>
      <c r="U68" s="24">
        <f>U58/total!U58*100</f>
        <v>106.68133584721515</v>
      </c>
      <c r="V68" s="24">
        <f>V58/total!V58*100</f>
        <v>106.68055389651276</v>
      </c>
      <c r="W68" s="24">
        <f>W58/total!W58*100</f>
        <v>107.19448418461863</v>
      </c>
      <c r="X68" s="24">
        <f>X58/total!X58*100</f>
        <v>106.7435899779174</v>
      </c>
      <c r="Y68" s="24">
        <f>Y58/total!Y58*100</f>
        <v>106.47202833235656</v>
      </c>
      <c r="Z68" s="24">
        <f>Z58/total!Z58*100</f>
        <v>106.66841311568271</v>
      </c>
      <c r="AA68" s="24">
        <f>AA58/total!AA58*100</f>
        <v>106.8357607778605</v>
      </c>
      <c r="AB68" s="24">
        <f>AB58/total!AB58*100</f>
        <v>106.24421748813559</v>
      </c>
      <c r="AC68" s="24">
        <f>AC58/total!AC58*100</f>
        <v>103.38213688746769</v>
      </c>
      <c r="AD68" s="24">
        <f>AD58/total!AD58*100</f>
        <v>101.13451424554316</v>
      </c>
    </row>
    <row r="70" spans="1:33" ht="11.45" customHeight="1" x14ac:dyDescent="0.25">
      <c r="A70" s="24" t="s">
        <v>94</v>
      </c>
      <c r="B70" s="24" t="s">
        <v>61</v>
      </c>
      <c r="C70" s="24" t="s">
        <v>62</v>
      </c>
      <c r="D70" s="24" t="s">
        <v>63</v>
      </c>
      <c r="E70" s="24" t="s">
        <v>64</v>
      </c>
      <c r="F70" s="24" t="s">
        <v>65</v>
      </c>
      <c r="G70" s="24" t="s">
        <v>66</v>
      </c>
      <c r="H70" s="24" t="s">
        <v>67</v>
      </c>
      <c r="I70" s="24" t="s">
        <v>68</v>
      </c>
      <c r="J70" s="24" t="s">
        <v>69</v>
      </c>
      <c r="K70" s="24" t="s">
        <v>70</v>
      </c>
      <c r="L70" s="24" t="s">
        <v>71</v>
      </c>
      <c r="M70" s="24" t="s">
        <v>72</v>
      </c>
      <c r="N70" s="24" t="s">
        <v>73</v>
      </c>
      <c r="O70" s="24" t="s">
        <v>74</v>
      </c>
      <c r="P70" s="24" t="s">
        <v>75</v>
      </c>
      <c r="Q70" s="24" t="s">
        <v>76</v>
      </c>
      <c r="R70" s="24" t="s">
        <v>77</v>
      </c>
      <c r="S70" s="24" t="s">
        <v>78</v>
      </c>
      <c r="T70" s="24" t="s">
        <v>79</v>
      </c>
      <c r="U70" s="24" t="s">
        <v>80</v>
      </c>
      <c r="V70" s="24" t="s">
        <v>81</v>
      </c>
      <c r="W70" s="24" t="s">
        <v>82</v>
      </c>
      <c r="X70" s="24" t="s">
        <v>83</v>
      </c>
      <c r="Y70" s="24" t="s">
        <v>84</v>
      </c>
      <c r="Z70" s="24" t="s">
        <v>85</v>
      </c>
      <c r="AA70" s="24" t="s">
        <v>86</v>
      </c>
      <c r="AB70" s="24" t="s">
        <v>87</v>
      </c>
      <c r="AC70" s="24" t="s">
        <v>88</v>
      </c>
      <c r="AD70" s="24" t="s">
        <v>89</v>
      </c>
      <c r="AE70" s="24" t="s">
        <v>109</v>
      </c>
      <c r="AF70" s="55" t="s">
        <v>110</v>
      </c>
      <c r="AG70" s="55" t="s">
        <v>111</v>
      </c>
    </row>
    <row r="71" spans="1:33" ht="11.45" customHeight="1" x14ac:dyDescent="0.25">
      <c r="A71" s="24" t="s">
        <v>53</v>
      </c>
      <c r="B71" s="24">
        <v>100</v>
      </c>
      <c r="C71" s="24">
        <v>100.85390386348243</v>
      </c>
      <c r="D71" s="24">
        <v>101.38731140820532</v>
      </c>
      <c r="E71" s="24">
        <v>102.84545596966007</v>
      </c>
      <c r="F71" s="24">
        <v>104.08906686640221</v>
      </c>
      <c r="G71" s="24">
        <v>104.81444368720057</v>
      </c>
      <c r="H71" s="24">
        <v>105.84970510131988</v>
      </c>
      <c r="I71" s="24">
        <v>106.62260213185853</v>
      </c>
      <c r="J71" s="24">
        <v>107.33260827120226</v>
      </c>
      <c r="K71" s="24">
        <v>108.73706293618</v>
      </c>
      <c r="L71" s="24">
        <v>109.4092195503316</v>
      </c>
      <c r="M71" s="24">
        <v>109.25111124793831</v>
      </c>
      <c r="N71" s="24">
        <v>109.42427745492513</v>
      </c>
      <c r="O71" s="24">
        <v>109.95677988218564</v>
      </c>
      <c r="P71" s="24">
        <v>111.51496451601524</v>
      </c>
      <c r="Q71" s="24">
        <v>111.25409753065981</v>
      </c>
      <c r="R71" s="24">
        <v>111.47905177643418</v>
      </c>
      <c r="S71" s="24">
        <v>111.96684229746212</v>
      </c>
      <c r="T71" s="24">
        <v>112.24062414211554</v>
      </c>
      <c r="U71" s="24">
        <v>112.83787690807787</v>
      </c>
      <c r="V71" s="24">
        <v>112.93688044994551</v>
      </c>
      <c r="W71" s="24">
        <v>112.89734268676375</v>
      </c>
      <c r="X71" s="24">
        <v>112.77950157638645</v>
      </c>
      <c r="Y71" s="24">
        <v>112.61013119237846</v>
      </c>
      <c r="Z71" s="24">
        <v>112.48724516474702</v>
      </c>
      <c r="AA71" s="24">
        <v>112.5245334104858</v>
      </c>
      <c r="AB71" s="24">
        <v>112.06380431830829</v>
      </c>
      <c r="AC71" s="24">
        <v>110.08333441949483</v>
      </c>
      <c r="AD71" s="24">
        <v>111.04899311651826</v>
      </c>
      <c r="AE71" s="54">
        <f t="shared" ref="AE71:AE72" si="2">(AD71/B71)^(1/28)*100-100</f>
        <v>0.37499168882749245</v>
      </c>
      <c r="AF71">
        <f>(AD71/Q71)^(1/13)*100-100</f>
        <v>-1.4193367593691164E-2</v>
      </c>
      <c r="AG71">
        <f>(Q71/B71)^(1/15)*100-100</f>
        <v>0.71351055018521947</v>
      </c>
    </row>
    <row r="72" spans="1:33" ht="11.45" customHeight="1" x14ac:dyDescent="0.25">
      <c r="A72" s="24" t="s">
        <v>54</v>
      </c>
      <c r="B72" s="24">
        <v>100</v>
      </c>
      <c r="C72" s="24">
        <v>100.70263375234781</v>
      </c>
      <c r="D72" s="24">
        <v>101.92916667770358</v>
      </c>
      <c r="E72" s="24">
        <v>102.19332061837176</v>
      </c>
      <c r="F72" s="24">
        <v>102.65596062310705</v>
      </c>
      <c r="G72" s="24">
        <v>103.37268674407494</v>
      </c>
      <c r="H72" s="24">
        <v>103.60616132783595</v>
      </c>
      <c r="I72" s="24">
        <v>104.60432989843741</v>
      </c>
      <c r="J72" s="24">
        <v>106.1127354618429</v>
      </c>
      <c r="K72" s="24">
        <v>107.24510060890194</v>
      </c>
      <c r="L72" s="24">
        <v>107.22654387530055</v>
      </c>
      <c r="M72" s="24">
        <v>106.47047246563686</v>
      </c>
      <c r="N72" s="24">
        <v>105.61734842353616</v>
      </c>
      <c r="O72" s="24">
        <v>105.01327937722979</v>
      </c>
      <c r="P72" s="24">
        <v>106.17626018725453</v>
      </c>
      <c r="Q72" s="24">
        <v>106.45020360060293</v>
      </c>
      <c r="R72" s="24">
        <v>106.26682449865098</v>
      </c>
      <c r="S72" s="24">
        <v>105.79542855475977</v>
      </c>
      <c r="T72" s="24">
        <v>106.50017316586317</v>
      </c>
      <c r="U72" s="24">
        <v>107.65598561161637</v>
      </c>
      <c r="V72" s="24">
        <v>107.64722558164837</v>
      </c>
      <c r="W72" s="24">
        <v>107.6749847327968</v>
      </c>
      <c r="X72" s="24">
        <v>107.9089964322288</v>
      </c>
      <c r="Y72" s="24">
        <v>108.25934186300783</v>
      </c>
      <c r="Z72" s="24">
        <v>107.79218654870964</v>
      </c>
      <c r="AA72" s="24">
        <v>108.32466411059349</v>
      </c>
      <c r="AB72" s="24">
        <v>108.72084123705766</v>
      </c>
      <c r="AC72" s="24">
        <v>106.76543742768216</v>
      </c>
      <c r="AD72" s="24">
        <v>105.16820780548856</v>
      </c>
      <c r="AE72" s="54">
        <f t="shared" si="2"/>
        <v>0.18012940083980311</v>
      </c>
      <c r="AF72">
        <f t="shared" ref="AF72:AF77" si="3">(AD72/Q72)^(1/13)*100-100</f>
        <v>-9.3158553687459289E-2</v>
      </c>
      <c r="AG72">
        <f t="shared" ref="AG72:AG77" si="4">(Q72/B72)^(1/15)*100-100</f>
        <v>0.41758358052608457</v>
      </c>
    </row>
    <row r="73" spans="1:33" s="54" customFormat="1" ht="11.45" customHeight="1" x14ac:dyDescent="0.25">
      <c r="A73" s="53" t="s">
        <v>103</v>
      </c>
      <c r="B73" s="53">
        <v>100</v>
      </c>
      <c r="C73" s="53">
        <v>100.56161809826625</v>
      </c>
      <c r="D73" s="53">
        <v>101.0563318392137</v>
      </c>
      <c r="E73" s="53">
        <v>101.37055611886178</v>
      </c>
      <c r="F73" s="53">
        <v>102.17548378759732</v>
      </c>
      <c r="G73" s="53">
        <v>102.46514397253625</v>
      </c>
      <c r="H73" s="53">
        <v>102.9669505880746</v>
      </c>
      <c r="I73" s="53">
        <v>103.54360465343422</v>
      </c>
      <c r="J73" s="53">
        <v>104.17326166208613</v>
      </c>
      <c r="K73" s="53">
        <v>104.5789785684177</v>
      </c>
      <c r="L73" s="53">
        <v>104.53453122926271</v>
      </c>
      <c r="M73" s="53">
        <v>104.15720819883126</v>
      </c>
      <c r="N73" s="53">
        <v>103.70407696230512</v>
      </c>
      <c r="O73" s="53">
        <v>103.57657117472114</v>
      </c>
      <c r="P73" s="53">
        <v>104.54560625774263</v>
      </c>
      <c r="Q73" s="53">
        <v>104.5282655706383</v>
      </c>
      <c r="R73" s="53">
        <v>104.1334516216321</v>
      </c>
      <c r="S73" s="53">
        <v>103.95457843635225</v>
      </c>
      <c r="T73" s="53">
        <v>104.11453420188251</v>
      </c>
      <c r="U73" s="53">
        <v>104.5510222523657</v>
      </c>
      <c r="V73" s="53">
        <v>104.23479510983363</v>
      </c>
      <c r="W73" s="53">
        <v>104.23925797506858</v>
      </c>
      <c r="X73" s="53">
        <v>104.16150928794148</v>
      </c>
      <c r="Y73" s="53">
        <v>104.20875632666416</v>
      </c>
      <c r="Z73" s="53">
        <v>103.9901726767724</v>
      </c>
      <c r="AA73" s="53">
        <v>104.5422549391846</v>
      </c>
      <c r="AB73" s="53">
        <v>104.33500049317588</v>
      </c>
      <c r="AC73" s="53">
        <v>102.61431484805993</v>
      </c>
      <c r="AD73" s="53">
        <v>101.53693625031666</v>
      </c>
      <c r="AE73" s="54">
        <f>(AD73/B73)^(1/28)*100-100</f>
        <v>5.4487875827106791E-2</v>
      </c>
      <c r="AF73" s="54">
        <f t="shared" si="3"/>
        <v>-0.22309602031953091</v>
      </c>
      <c r="AG73" s="54">
        <f t="shared" si="4"/>
        <v>0.29568517394213245</v>
      </c>
    </row>
    <row r="74" spans="1:33" ht="11.45" customHeight="1" x14ac:dyDescent="0.25">
      <c r="A74" s="24" t="s">
        <v>58</v>
      </c>
      <c r="B74" s="24">
        <v>100</v>
      </c>
      <c r="C74" s="24">
        <v>99.926199983829008</v>
      </c>
      <c r="D74" s="24">
        <v>100.15684074511084</v>
      </c>
      <c r="E74" s="24">
        <v>100.7481728365954</v>
      </c>
      <c r="F74" s="24">
        <v>101.86762442343897</v>
      </c>
      <c r="G74" s="24">
        <v>101.55513675433295</v>
      </c>
      <c r="H74" s="24">
        <v>103.51938838321004</v>
      </c>
      <c r="I74" s="24">
        <v>104.58286918791238</v>
      </c>
      <c r="J74" s="24">
        <v>104.06471092034441</v>
      </c>
      <c r="K74" s="24">
        <v>104.27106301904523</v>
      </c>
      <c r="L74" s="24">
        <v>103.79031393757705</v>
      </c>
      <c r="M74" s="24">
        <v>101.77995558751753</v>
      </c>
      <c r="N74" s="24">
        <v>101.3125909126837</v>
      </c>
      <c r="O74" s="24">
        <v>100.92732490744123</v>
      </c>
      <c r="P74" s="24">
        <v>104.1109613375535</v>
      </c>
      <c r="Q74" s="24">
        <v>105.42306215826444</v>
      </c>
      <c r="R74" s="24">
        <v>104.816821334034</v>
      </c>
      <c r="S74" s="24">
        <v>105.68095920811072</v>
      </c>
      <c r="T74" s="24">
        <v>106.00333985301256</v>
      </c>
      <c r="U74" s="24">
        <v>106.68133584721515</v>
      </c>
      <c r="V74" s="24">
        <v>106.68055389651276</v>
      </c>
      <c r="W74" s="24">
        <v>107.19448418461863</v>
      </c>
      <c r="X74" s="24">
        <v>106.7435899779174</v>
      </c>
      <c r="Y74" s="24">
        <v>106.47202833235656</v>
      </c>
      <c r="Z74" s="24">
        <v>106.66841311568271</v>
      </c>
      <c r="AA74" s="24">
        <v>106.8357607778605</v>
      </c>
      <c r="AB74" s="24">
        <v>106.24421748813559</v>
      </c>
      <c r="AC74" s="24">
        <v>103.38213688746769</v>
      </c>
      <c r="AD74" s="24">
        <v>101.13451424554316</v>
      </c>
      <c r="AE74" s="54">
        <f t="shared" ref="AE74:AE77" si="5">(AD74/B74)^(1/28)*100-100</f>
        <v>4.0298363950114435E-2</v>
      </c>
      <c r="AF74">
        <f t="shared" si="3"/>
        <v>-0.31895152136046079</v>
      </c>
      <c r="AG74">
        <f t="shared" si="4"/>
        <v>0.35269539322113985</v>
      </c>
    </row>
    <row r="75" spans="1:33" ht="11.45" customHeight="1" x14ac:dyDescent="0.25">
      <c r="A75" s="24" t="s">
        <v>55</v>
      </c>
      <c r="B75" s="24">
        <v>100</v>
      </c>
      <c r="C75" s="24">
        <v>100.26741884107817</v>
      </c>
      <c r="D75" s="24">
        <v>100.57437032250454</v>
      </c>
      <c r="E75" s="24">
        <v>100.88632655316788</v>
      </c>
      <c r="F75" s="24">
        <v>101.07605269230562</v>
      </c>
      <c r="G75" s="24">
        <v>100.78372950660288</v>
      </c>
      <c r="H75" s="24">
        <v>101.3746904916658</v>
      </c>
      <c r="I75" s="24">
        <v>101.63528203953855</v>
      </c>
      <c r="J75" s="24">
        <v>101.50759486377459</v>
      </c>
      <c r="K75" s="24">
        <v>100.96638667647271</v>
      </c>
      <c r="L75" s="24">
        <v>99.528237646820273</v>
      </c>
      <c r="M75" s="24">
        <v>99.275299768445365</v>
      </c>
      <c r="N75" s="24">
        <v>99.263635492566436</v>
      </c>
      <c r="O75" s="24">
        <v>99.525910022457126</v>
      </c>
      <c r="P75" s="24">
        <v>101.19723861292751</v>
      </c>
      <c r="Q75" s="24">
        <v>99.685831947706674</v>
      </c>
      <c r="R75" s="24">
        <v>99.717428274254544</v>
      </c>
      <c r="S75" s="24">
        <v>99.855642726113615</v>
      </c>
      <c r="T75" s="24">
        <v>99.405543485964685</v>
      </c>
      <c r="U75" s="24">
        <v>99.954044753887544</v>
      </c>
      <c r="V75" s="24">
        <v>100.20080199810329</v>
      </c>
      <c r="W75" s="24">
        <v>100.54787212673295</v>
      </c>
      <c r="X75" s="24">
        <v>100.43245962423146</v>
      </c>
      <c r="Y75" s="24">
        <v>100.39210427408787</v>
      </c>
      <c r="Z75" s="24">
        <v>100.33417025507786</v>
      </c>
      <c r="AA75" s="24">
        <v>100.25648415950117</v>
      </c>
      <c r="AB75" s="24">
        <v>99.318606562339866</v>
      </c>
      <c r="AC75" s="24">
        <v>98.209597786105917</v>
      </c>
      <c r="AD75" s="24">
        <v>99.142168506676924</v>
      </c>
      <c r="AE75" s="54">
        <f t="shared" si="5"/>
        <v>-3.0764268466711542E-2</v>
      </c>
      <c r="AF75">
        <f t="shared" si="3"/>
        <v>-4.2058033873672684E-2</v>
      </c>
      <c r="AG75">
        <f t="shared" si="4"/>
        <v>-2.0975306287624562E-2</v>
      </c>
    </row>
    <row r="76" spans="1:33" s="54" customFormat="1" ht="11.45" customHeight="1" x14ac:dyDescent="0.25">
      <c r="A76" s="53" t="s">
        <v>56</v>
      </c>
      <c r="B76" s="53">
        <v>100</v>
      </c>
      <c r="C76" s="53">
        <v>100.78774841171958</v>
      </c>
      <c r="D76" s="53">
        <v>100.9228241880366</v>
      </c>
      <c r="E76" s="53">
        <v>101.31904945042768</v>
      </c>
      <c r="F76" s="53">
        <v>102.21416047429457</v>
      </c>
      <c r="G76" s="53">
        <v>102.78887632171147</v>
      </c>
      <c r="H76" s="53">
        <v>103.51396768858075</v>
      </c>
      <c r="I76" s="53">
        <v>104.41118051090967</v>
      </c>
      <c r="J76" s="53">
        <v>104.87843939073431</v>
      </c>
      <c r="K76" s="53">
        <v>105.35308245838537</v>
      </c>
      <c r="L76" s="53">
        <v>105.29497381842413</v>
      </c>
      <c r="M76" s="53">
        <v>105.29382288796548</v>
      </c>
      <c r="N76" s="53">
        <v>104.84747831118395</v>
      </c>
      <c r="O76" s="53">
        <v>104.25282287030409</v>
      </c>
      <c r="P76" s="53">
        <v>105.66632114216748</v>
      </c>
      <c r="Q76" s="53">
        <v>105.7418929649025</v>
      </c>
      <c r="R76" s="53">
        <v>104.86008438160059</v>
      </c>
      <c r="S76" s="53">
        <v>104.48879453824549</v>
      </c>
      <c r="T76" s="53">
        <v>104.81929515873283</v>
      </c>
      <c r="U76" s="53">
        <v>104.89821587239101</v>
      </c>
      <c r="V76" s="53">
        <v>104.57255879487941</v>
      </c>
      <c r="W76" s="53">
        <v>104.28292368650918</v>
      </c>
      <c r="X76" s="53">
        <v>104.00543199039689</v>
      </c>
      <c r="Y76" s="53">
        <v>103.98884538935005</v>
      </c>
      <c r="Z76" s="53">
        <v>103.71253055107705</v>
      </c>
      <c r="AA76" s="53">
        <v>105.26758100965235</v>
      </c>
      <c r="AB76" s="53">
        <v>105.23876254930251</v>
      </c>
      <c r="AC76" s="53">
        <v>103.1424039278438</v>
      </c>
      <c r="AD76" s="53">
        <v>98.741882822398182</v>
      </c>
      <c r="AE76" s="54">
        <f t="shared" si="5"/>
        <v>-4.520758133595848E-2</v>
      </c>
      <c r="AF76" s="54">
        <f t="shared" si="3"/>
        <v>-0.5254756868215793</v>
      </c>
      <c r="AG76" s="54">
        <f t="shared" si="4"/>
        <v>0.37289999325942347</v>
      </c>
    </row>
    <row r="77" spans="1:33" ht="11.45" customHeight="1" x14ac:dyDescent="0.25">
      <c r="A77" s="24" t="s">
        <v>57</v>
      </c>
      <c r="B77" s="24">
        <v>100</v>
      </c>
      <c r="C77" s="24">
        <v>100.16644917633451</v>
      </c>
      <c r="D77" s="24">
        <v>100.04335541553948</v>
      </c>
      <c r="E77" s="24">
        <v>100.28675790489005</v>
      </c>
      <c r="F77" s="24">
        <v>100.78014879948354</v>
      </c>
      <c r="G77" s="24">
        <v>100.82523138477488</v>
      </c>
      <c r="H77" s="24">
        <v>100.78649412003216</v>
      </c>
      <c r="I77" s="24">
        <v>100.45906962422539</v>
      </c>
      <c r="J77" s="24">
        <v>100.65480966037224</v>
      </c>
      <c r="K77" s="24">
        <v>100.50016744892578</v>
      </c>
      <c r="L77" s="24">
        <v>100.83741001952033</v>
      </c>
      <c r="M77" s="24">
        <v>100.40347497012532</v>
      </c>
      <c r="N77" s="24">
        <v>99.808818550658714</v>
      </c>
      <c r="O77" s="24">
        <v>99.633493215643924</v>
      </c>
      <c r="P77" s="24">
        <v>98.789546245717588</v>
      </c>
      <c r="Q77" s="24">
        <v>99.151694025929444</v>
      </c>
      <c r="R77" s="24">
        <v>98.84959287601572</v>
      </c>
      <c r="S77" s="24">
        <v>98.321570659028495</v>
      </c>
      <c r="T77" s="24">
        <v>97.959890051456313</v>
      </c>
      <c r="U77" s="24">
        <v>97.933141124312556</v>
      </c>
      <c r="V77" s="24">
        <v>97.628372174651545</v>
      </c>
      <c r="W77" s="24">
        <v>97.501819483963146</v>
      </c>
      <c r="X77" s="24">
        <v>97.483217587205147</v>
      </c>
      <c r="Y77" s="24">
        <v>97.548552327483421</v>
      </c>
      <c r="Z77" s="24">
        <v>97.385172577626548</v>
      </c>
      <c r="AA77" s="24">
        <v>96.729117263629419</v>
      </c>
      <c r="AB77" s="24">
        <v>95.945676529328239</v>
      </c>
      <c r="AC77" s="24">
        <v>94.667092359706089</v>
      </c>
      <c r="AD77" s="24">
        <v>95.4016169892476</v>
      </c>
      <c r="AE77" s="54">
        <f t="shared" si="5"/>
        <v>-0.16798253008872166</v>
      </c>
      <c r="AF77">
        <f t="shared" si="3"/>
        <v>-0.2961407312541553</v>
      </c>
      <c r="AG77">
        <f t="shared" si="4"/>
        <v>-5.6778845924597476E-2</v>
      </c>
    </row>
    <row r="119" spans="3:3" ht="15" customHeight="1" x14ac:dyDescent="0.25">
      <c r="C119" s="52" t="s">
        <v>107</v>
      </c>
    </row>
    <row r="120" spans="3:3" ht="17.25" customHeight="1" x14ac:dyDescent="0.25">
      <c r="C120" s="52" t="s">
        <v>108</v>
      </c>
    </row>
  </sheetData>
  <sortState ref="A71:AD77">
    <sortCondition descending="1" ref="AD71:AD77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24"/>
  <sheetViews>
    <sheetView topLeftCell="N63" workbookViewId="0">
      <selection activeCell="A105" sqref="A105"/>
    </sheetView>
  </sheetViews>
  <sheetFormatPr baseColWidth="10" defaultColWidth="9.140625" defaultRowHeight="11.45" customHeight="1" x14ac:dyDescent="0.25"/>
  <cols>
    <col min="1" max="1" width="29.85546875" customWidth="1"/>
    <col min="2" max="31" width="10" customWidth="1"/>
  </cols>
  <sheetData>
    <row r="1" spans="1:31" ht="15" x14ac:dyDescent="0.25">
      <c r="A1" s="3" t="s">
        <v>91</v>
      </c>
    </row>
    <row r="2" spans="1:31" ht="15" x14ac:dyDescent="0.25">
      <c r="A2" s="2" t="s">
        <v>92</v>
      </c>
      <c r="B2" s="1" t="s">
        <v>0</v>
      </c>
    </row>
    <row r="3" spans="1:31" ht="15" x14ac:dyDescent="0.25">
      <c r="A3" s="2" t="s">
        <v>93</v>
      </c>
      <c r="B3" s="2" t="s">
        <v>6</v>
      </c>
    </row>
    <row r="5" spans="1:31" ht="15" x14ac:dyDescent="0.25">
      <c r="A5" s="1" t="s">
        <v>12</v>
      </c>
      <c r="C5" s="2" t="s">
        <v>17</v>
      </c>
    </row>
    <row r="6" spans="1:31" ht="15" x14ac:dyDescent="0.25">
      <c r="A6" s="1" t="s">
        <v>13</v>
      </c>
      <c r="C6" s="2" t="s">
        <v>18</v>
      </c>
    </row>
    <row r="7" spans="1:31" ht="15" x14ac:dyDescent="0.25">
      <c r="A7" s="1" t="s">
        <v>14</v>
      </c>
      <c r="C7" s="2" t="s">
        <v>26</v>
      </c>
    </row>
    <row r="8" spans="1:31" ht="15" x14ac:dyDescent="0.25">
      <c r="A8" s="1" t="s">
        <v>15</v>
      </c>
      <c r="C8" s="2" t="s">
        <v>20</v>
      </c>
    </row>
    <row r="10" spans="1:31" ht="15" x14ac:dyDescent="0.25">
      <c r="A10" s="5" t="s">
        <v>94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65</v>
      </c>
      <c r="G10" s="4" t="s">
        <v>66</v>
      </c>
      <c r="H10" s="4" t="s">
        <v>67</v>
      </c>
      <c r="I10" s="4" t="s">
        <v>68</v>
      </c>
      <c r="J10" s="4" t="s">
        <v>69</v>
      </c>
      <c r="K10" s="4" t="s">
        <v>70</v>
      </c>
      <c r="L10" s="4" t="s">
        <v>71</v>
      </c>
      <c r="M10" s="4" t="s">
        <v>72</v>
      </c>
      <c r="N10" s="4" t="s">
        <v>73</v>
      </c>
      <c r="O10" s="4" t="s">
        <v>74</v>
      </c>
      <c r="P10" s="4" t="s">
        <v>75</v>
      </c>
      <c r="Q10" s="4" t="s">
        <v>76</v>
      </c>
      <c r="R10" s="4" t="s">
        <v>77</v>
      </c>
      <c r="S10" s="4" t="s">
        <v>78</v>
      </c>
      <c r="T10" s="4" t="s">
        <v>79</v>
      </c>
      <c r="U10" s="4" t="s">
        <v>80</v>
      </c>
      <c r="V10" s="4" t="s">
        <v>81</v>
      </c>
      <c r="W10" s="4" t="s">
        <v>82</v>
      </c>
      <c r="X10" s="4" t="s">
        <v>83</v>
      </c>
      <c r="Y10" s="4" t="s">
        <v>84</v>
      </c>
      <c r="Z10" s="4" t="s">
        <v>85</v>
      </c>
      <c r="AA10" s="4" t="s">
        <v>86</v>
      </c>
      <c r="AB10" s="4" t="s">
        <v>87</v>
      </c>
      <c r="AC10" s="4" t="s">
        <v>88</v>
      </c>
      <c r="AD10" s="4" t="s">
        <v>89</v>
      </c>
      <c r="AE10" s="4" t="s">
        <v>90</v>
      </c>
    </row>
    <row r="11" spans="1:31" ht="15" x14ac:dyDescent="0.25">
      <c r="A11" s="6" t="s">
        <v>95</v>
      </c>
      <c r="B11" s="8" t="s">
        <v>96</v>
      </c>
      <c r="C11" s="8" t="s">
        <v>96</v>
      </c>
      <c r="D11" s="8" t="s">
        <v>96</v>
      </c>
      <c r="E11" s="8" t="s">
        <v>96</v>
      </c>
      <c r="F11" s="8" t="s">
        <v>96</v>
      </c>
      <c r="G11" s="8" t="s">
        <v>96</v>
      </c>
      <c r="H11" s="8" t="s">
        <v>96</v>
      </c>
      <c r="I11" s="8" t="s">
        <v>96</v>
      </c>
      <c r="J11" s="8" t="s">
        <v>96</v>
      </c>
      <c r="K11" s="8" t="s">
        <v>96</v>
      </c>
      <c r="L11" s="8" t="s">
        <v>96</v>
      </c>
      <c r="M11" s="8" t="s">
        <v>96</v>
      </c>
      <c r="N11" s="8" t="s">
        <v>96</v>
      </c>
      <c r="O11" s="8" t="s">
        <v>96</v>
      </c>
      <c r="P11" s="8" t="s">
        <v>96</v>
      </c>
      <c r="Q11" s="8" t="s">
        <v>96</v>
      </c>
      <c r="R11" s="8" t="s">
        <v>96</v>
      </c>
      <c r="S11" s="8" t="s">
        <v>96</v>
      </c>
      <c r="T11" s="8" t="s">
        <v>96</v>
      </c>
      <c r="U11" s="8" t="s">
        <v>96</v>
      </c>
      <c r="V11" s="8" t="s">
        <v>96</v>
      </c>
      <c r="W11" s="8" t="s">
        <v>96</v>
      </c>
      <c r="X11" s="8" t="s">
        <v>96</v>
      </c>
      <c r="Y11" s="8" t="s">
        <v>96</v>
      </c>
      <c r="Z11" s="8" t="s">
        <v>96</v>
      </c>
      <c r="AA11" s="8" t="s">
        <v>96</v>
      </c>
      <c r="AB11" s="8" t="s">
        <v>96</v>
      </c>
      <c r="AC11" s="8" t="s">
        <v>96</v>
      </c>
      <c r="AD11" s="8" t="s">
        <v>96</v>
      </c>
      <c r="AE11" s="8" t="s">
        <v>96</v>
      </c>
    </row>
    <row r="12" spans="1:31" ht="15" x14ac:dyDescent="0.25">
      <c r="A12" s="7" t="s">
        <v>52</v>
      </c>
      <c r="B12" s="17">
        <v>1077785.3999999999</v>
      </c>
      <c r="C12" s="17">
        <v>1123360.3</v>
      </c>
      <c r="D12" s="17">
        <v>1163436.6000000001</v>
      </c>
      <c r="E12" s="21">
        <v>1223516</v>
      </c>
      <c r="F12" s="17">
        <v>1269292.3999999999</v>
      </c>
      <c r="G12" s="17">
        <v>1356089.3</v>
      </c>
      <c r="H12" s="17">
        <v>1438295.8</v>
      </c>
      <c r="I12" s="17">
        <v>1487059.3</v>
      </c>
      <c r="J12" s="21">
        <v>1526502</v>
      </c>
      <c r="K12" s="21">
        <v>1586407</v>
      </c>
      <c r="L12" s="17">
        <v>1652549.3</v>
      </c>
      <c r="M12" s="17">
        <v>1727892.4</v>
      </c>
      <c r="N12" s="17">
        <v>1836283.5</v>
      </c>
      <c r="O12" s="17">
        <v>1912624.2</v>
      </c>
      <c r="P12" s="17">
        <v>1832708.9</v>
      </c>
      <c r="Q12" s="17">
        <v>1865422.5</v>
      </c>
      <c r="R12" s="17">
        <v>1918361.1</v>
      </c>
      <c r="S12" s="17">
        <v>1930037.8</v>
      </c>
      <c r="T12" s="17">
        <v>1944264.3</v>
      </c>
      <c r="U12" s="21">
        <v>1992314</v>
      </c>
      <c r="V12" s="17">
        <v>2075664.6</v>
      </c>
      <c r="W12" s="17">
        <v>2135625.7999999998</v>
      </c>
      <c r="X12" s="17">
        <v>2245161.1</v>
      </c>
      <c r="Y12" s="17">
        <v>2314304.2999999998</v>
      </c>
      <c r="Z12" s="17">
        <v>2406351.6</v>
      </c>
      <c r="AA12" s="17">
        <v>2152065.1</v>
      </c>
      <c r="AB12" s="17">
        <v>2415746.6</v>
      </c>
      <c r="AC12" s="17">
        <v>2803699.4</v>
      </c>
      <c r="AD12" s="17">
        <v>2914786.1</v>
      </c>
      <c r="AE12" s="10" t="s">
        <v>97</v>
      </c>
    </row>
    <row r="13" spans="1:31" ht="15" x14ac:dyDescent="0.25">
      <c r="A13" s="7" t="s">
        <v>53</v>
      </c>
      <c r="B13" s="16">
        <v>39860.9</v>
      </c>
      <c r="C13" s="16">
        <v>38562.1</v>
      </c>
      <c r="D13" s="16">
        <v>38669.1</v>
      </c>
      <c r="E13" s="16">
        <v>40345.699999999997</v>
      </c>
      <c r="F13" s="16">
        <v>41995.5</v>
      </c>
      <c r="G13" s="16">
        <v>43237.3</v>
      </c>
      <c r="H13" s="16">
        <v>45712.800000000003</v>
      </c>
      <c r="I13" s="16">
        <v>48758.6</v>
      </c>
      <c r="J13" s="20">
        <v>52516</v>
      </c>
      <c r="K13" s="16">
        <v>55549.2</v>
      </c>
      <c r="L13" s="16">
        <v>58684.6</v>
      </c>
      <c r="M13" s="16">
        <v>61135.1</v>
      </c>
      <c r="N13" s="16">
        <v>64616.6</v>
      </c>
      <c r="O13" s="20">
        <v>67039</v>
      </c>
      <c r="P13" s="16">
        <v>63818.6</v>
      </c>
      <c r="Q13" s="16">
        <v>66204.5</v>
      </c>
      <c r="R13" s="16">
        <v>69038.899999999994</v>
      </c>
      <c r="S13" s="20">
        <v>69173</v>
      </c>
      <c r="T13" s="16">
        <v>69201.100000000006</v>
      </c>
      <c r="U13" s="16">
        <v>70879.899999999994</v>
      </c>
      <c r="V13" s="16">
        <v>72632.600000000006</v>
      </c>
      <c r="W13" s="16">
        <v>75093.100000000006</v>
      </c>
      <c r="X13" s="16">
        <v>75020.899999999994</v>
      </c>
      <c r="Y13" s="16">
        <v>77539.600000000006</v>
      </c>
      <c r="Z13" s="16">
        <v>80443.3</v>
      </c>
      <c r="AA13" s="20">
        <v>75066</v>
      </c>
      <c r="AB13" s="16">
        <v>86277.5</v>
      </c>
      <c r="AC13" s="16">
        <v>98723.4</v>
      </c>
      <c r="AD13" s="16">
        <v>104995.7</v>
      </c>
      <c r="AE13" s="9" t="s">
        <v>97</v>
      </c>
    </row>
    <row r="14" spans="1:31" ht="15" x14ac:dyDescent="0.25">
      <c r="A14" s="7" t="s">
        <v>54</v>
      </c>
      <c r="B14" s="17">
        <v>281929.7</v>
      </c>
      <c r="C14" s="17">
        <v>277672.8</v>
      </c>
      <c r="D14" s="17">
        <v>279038.7</v>
      </c>
      <c r="E14" s="17">
        <v>291091.8</v>
      </c>
      <c r="F14" s="21">
        <v>296010</v>
      </c>
      <c r="G14" s="21">
        <v>308728</v>
      </c>
      <c r="H14" s="21">
        <v>325977</v>
      </c>
      <c r="I14" s="21">
        <v>329902</v>
      </c>
      <c r="J14" s="21">
        <v>335089</v>
      </c>
      <c r="K14" s="21">
        <v>339252</v>
      </c>
      <c r="L14" s="21">
        <v>347983</v>
      </c>
      <c r="M14" s="21">
        <v>361001</v>
      </c>
      <c r="N14" s="21">
        <v>376118</v>
      </c>
      <c r="O14" s="21">
        <v>386724</v>
      </c>
      <c r="P14" s="21">
        <v>380468</v>
      </c>
      <c r="Q14" s="21">
        <v>375937</v>
      </c>
      <c r="R14" s="21">
        <v>392037</v>
      </c>
      <c r="S14" s="21">
        <v>390699</v>
      </c>
      <c r="T14" s="21">
        <v>400319</v>
      </c>
      <c r="U14" s="21">
        <v>423735</v>
      </c>
      <c r="V14" s="21">
        <v>444828</v>
      </c>
      <c r="W14" s="21">
        <v>461072</v>
      </c>
      <c r="X14" s="21">
        <v>492254</v>
      </c>
      <c r="Y14" s="21">
        <v>508367</v>
      </c>
      <c r="Z14" s="21">
        <v>524565</v>
      </c>
      <c r="AA14" s="21">
        <v>498526</v>
      </c>
      <c r="AB14" s="21">
        <v>527277</v>
      </c>
      <c r="AC14" s="21">
        <v>611855</v>
      </c>
      <c r="AD14" s="21">
        <v>632700</v>
      </c>
      <c r="AE14" s="21">
        <v>641011</v>
      </c>
    </row>
    <row r="15" spans="1:31" ht="15" x14ac:dyDescent="0.25">
      <c r="A15" s="7" t="s">
        <v>55</v>
      </c>
      <c r="B15" s="16">
        <v>107895.7</v>
      </c>
      <c r="C15" s="20">
        <v>113080</v>
      </c>
      <c r="D15" s="16">
        <v>114769.4</v>
      </c>
      <c r="E15" s="16">
        <v>120536.7</v>
      </c>
      <c r="F15" s="20">
        <v>129902</v>
      </c>
      <c r="G15" s="20">
        <v>140174</v>
      </c>
      <c r="H15" s="20">
        <v>151805</v>
      </c>
      <c r="I15" s="20">
        <v>161625</v>
      </c>
      <c r="J15" s="20">
        <v>169536</v>
      </c>
      <c r="K15" s="20">
        <v>180918</v>
      </c>
      <c r="L15" s="20">
        <v>188756</v>
      </c>
      <c r="M15" s="20">
        <v>200933</v>
      </c>
      <c r="N15" s="20">
        <v>213958</v>
      </c>
      <c r="O15" s="20">
        <v>224699</v>
      </c>
      <c r="P15" s="20">
        <v>220992</v>
      </c>
      <c r="Q15" s="20">
        <v>223574</v>
      </c>
      <c r="R15" s="20">
        <v>227372</v>
      </c>
      <c r="S15" s="20">
        <v>223444</v>
      </c>
      <c r="T15" s="20">
        <v>219315</v>
      </c>
      <c r="U15" s="20">
        <v>222461</v>
      </c>
      <c r="V15" s="20">
        <v>235719</v>
      </c>
      <c r="W15" s="20">
        <v>246278</v>
      </c>
      <c r="X15" s="20">
        <v>257483</v>
      </c>
      <c r="Y15" s="20">
        <v>266217</v>
      </c>
      <c r="Z15" s="20">
        <v>274316</v>
      </c>
      <c r="AA15" s="20">
        <v>210351</v>
      </c>
      <c r="AB15" s="20">
        <v>248408</v>
      </c>
      <c r="AC15" s="20">
        <v>296422</v>
      </c>
      <c r="AD15" s="20">
        <v>326779</v>
      </c>
      <c r="AE15" s="9" t="s">
        <v>97</v>
      </c>
    </row>
    <row r="16" spans="1:31" ht="15" x14ac:dyDescent="0.25">
      <c r="A16" s="7" t="s">
        <v>56</v>
      </c>
      <c r="B16" s="17">
        <v>190010.4</v>
      </c>
      <c r="C16" s="17">
        <v>191494.9</v>
      </c>
      <c r="D16" s="17">
        <v>195917.4</v>
      </c>
      <c r="E16" s="17">
        <v>208139.6</v>
      </c>
      <c r="F16" s="17">
        <v>215927.5</v>
      </c>
      <c r="G16" s="17">
        <v>227018.8</v>
      </c>
      <c r="H16" s="17">
        <v>241642.9</v>
      </c>
      <c r="I16" s="17">
        <v>250433.6</v>
      </c>
      <c r="J16" s="17">
        <v>261287.8</v>
      </c>
      <c r="K16" s="17">
        <v>269129.59999999998</v>
      </c>
      <c r="L16" s="17">
        <v>275344.2</v>
      </c>
      <c r="M16" s="17">
        <v>281988.3</v>
      </c>
      <c r="N16" s="17">
        <v>296185.90000000002</v>
      </c>
      <c r="O16" s="17">
        <v>310322.7</v>
      </c>
      <c r="P16" s="17">
        <v>302599.40000000002</v>
      </c>
      <c r="Q16" s="17">
        <v>307876.59999999998</v>
      </c>
      <c r="R16" s="17">
        <v>313481.5</v>
      </c>
      <c r="S16" s="17">
        <v>317659.8</v>
      </c>
      <c r="T16" s="17">
        <v>318953.3</v>
      </c>
      <c r="U16" s="17">
        <v>322499.3</v>
      </c>
      <c r="V16" s="17">
        <v>332982.2</v>
      </c>
      <c r="W16" s="17">
        <v>336166.40000000002</v>
      </c>
      <c r="X16" s="17">
        <v>343030.8</v>
      </c>
      <c r="Y16" s="17">
        <v>346792.9</v>
      </c>
      <c r="Z16" s="17">
        <v>364927.1</v>
      </c>
      <c r="AA16" s="17">
        <v>324101.3</v>
      </c>
      <c r="AB16" s="17">
        <v>369322.6</v>
      </c>
      <c r="AC16" s="21">
        <v>425531</v>
      </c>
      <c r="AD16" s="17">
        <v>411261.1</v>
      </c>
      <c r="AE16" s="10" t="s">
        <v>97</v>
      </c>
    </row>
    <row r="17" spans="1:31" ht="15" x14ac:dyDescent="0.25">
      <c r="A17" s="7" t="s">
        <v>57</v>
      </c>
      <c r="B17" s="16">
        <v>179233.7</v>
      </c>
      <c r="C17" s="16">
        <v>203943.1</v>
      </c>
      <c r="D17" s="16">
        <v>213669.5</v>
      </c>
      <c r="E17" s="16">
        <v>221577.60000000001</v>
      </c>
      <c r="F17" s="16">
        <v>225879.4</v>
      </c>
      <c r="G17" s="16">
        <v>240294.1</v>
      </c>
      <c r="H17" s="16">
        <v>254360.7</v>
      </c>
      <c r="I17" s="16">
        <v>256914.4</v>
      </c>
      <c r="J17" s="16">
        <v>260793.8</v>
      </c>
      <c r="K17" s="16">
        <v>269864.5</v>
      </c>
      <c r="L17" s="16">
        <v>275104.40000000002</v>
      </c>
      <c r="M17" s="16">
        <v>280815.40000000002</v>
      </c>
      <c r="N17" s="16">
        <v>292019.3</v>
      </c>
      <c r="O17" s="16">
        <v>295409.09999999998</v>
      </c>
      <c r="P17" s="16">
        <v>285367.90000000002</v>
      </c>
      <c r="Q17" s="16">
        <v>290337.90000000002</v>
      </c>
      <c r="R17" s="16">
        <v>298299.90000000002</v>
      </c>
      <c r="S17" s="16">
        <v>291425.8</v>
      </c>
      <c r="T17" s="16">
        <v>287856.7</v>
      </c>
      <c r="U17" s="16">
        <v>293362.8</v>
      </c>
      <c r="V17" s="16">
        <v>301594.3</v>
      </c>
      <c r="W17" s="16">
        <v>313994.7</v>
      </c>
      <c r="X17" s="16">
        <v>326728.8</v>
      </c>
      <c r="Y17" s="16">
        <v>332637.40000000002</v>
      </c>
      <c r="Z17" s="16">
        <v>343833.5</v>
      </c>
      <c r="AA17" s="16">
        <v>284233.90000000002</v>
      </c>
      <c r="AB17" s="16">
        <v>327399.5</v>
      </c>
      <c r="AC17" s="16">
        <v>371548.3</v>
      </c>
      <c r="AD17" s="16">
        <v>399913.7</v>
      </c>
      <c r="AE17" s="9" t="s">
        <v>97</v>
      </c>
    </row>
    <row r="18" spans="1:31" ht="15" x14ac:dyDescent="0.25">
      <c r="A18" s="7" t="s">
        <v>58</v>
      </c>
      <c r="B18" s="21">
        <v>61067</v>
      </c>
      <c r="C18" s="17">
        <v>61681.7</v>
      </c>
      <c r="D18" s="17">
        <v>65783.199999999997</v>
      </c>
      <c r="E18" s="17">
        <v>72033.5</v>
      </c>
      <c r="F18" s="21">
        <v>76443</v>
      </c>
      <c r="G18" s="21">
        <v>82926</v>
      </c>
      <c r="H18" s="21">
        <v>88169</v>
      </c>
      <c r="I18" s="21">
        <v>92219</v>
      </c>
      <c r="J18" s="21">
        <v>90991</v>
      </c>
      <c r="K18" s="21">
        <v>94000</v>
      </c>
      <c r="L18" s="21">
        <v>96778</v>
      </c>
      <c r="M18" s="21">
        <v>100984</v>
      </c>
      <c r="N18" s="21">
        <v>107432</v>
      </c>
      <c r="O18" s="21">
        <v>110254</v>
      </c>
      <c r="P18" s="21">
        <v>104609</v>
      </c>
      <c r="Q18" s="21">
        <v>106847</v>
      </c>
      <c r="R18" s="21">
        <v>109993</v>
      </c>
      <c r="S18" s="21">
        <v>111966</v>
      </c>
      <c r="T18" s="21">
        <v>116247</v>
      </c>
      <c r="U18" s="21">
        <v>119502</v>
      </c>
      <c r="V18" s="21">
        <v>126257</v>
      </c>
      <c r="W18" s="21">
        <v>130779</v>
      </c>
      <c r="X18" s="21">
        <v>136823</v>
      </c>
      <c r="Y18" s="21">
        <v>143061</v>
      </c>
      <c r="Z18" s="21">
        <v>152441</v>
      </c>
      <c r="AA18" s="21">
        <v>142537</v>
      </c>
      <c r="AB18" s="21">
        <v>161895</v>
      </c>
      <c r="AC18" s="21">
        <v>181768</v>
      </c>
      <c r="AD18" s="21">
        <v>188481</v>
      </c>
      <c r="AE18" s="10" t="s">
        <v>97</v>
      </c>
    </row>
    <row r="19" spans="1:31" ht="15" x14ac:dyDescent="0.25">
      <c r="A19" s="7" t="s">
        <v>59</v>
      </c>
      <c r="B19" s="16">
        <v>165137.1</v>
      </c>
      <c r="C19" s="16">
        <v>182914.7</v>
      </c>
      <c r="D19" s="16">
        <v>232303.9</v>
      </c>
      <c r="E19" s="16">
        <v>253686.3</v>
      </c>
      <c r="F19" s="16">
        <v>271281.5</v>
      </c>
      <c r="G19" s="16">
        <v>302137.90000000002</v>
      </c>
      <c r="H19" s="16">
        <v>314121.90000000002</v>
      </c>
      <c r="I19" s="16">
        <v>318105.09999999998</v>
      </c>
      <c r="J19" s="16">
        <v>303822.3</v>
      </c>
      <c r="K19" s="16">
        <v>320858.8</v>
      </c>
      <c r="L19" s="16">
        <v>329087.5</v>
      </c>
      <c r="M19" s="16">
        <v>348145.2</v>
      </c>
      <c r="N19" s="20">
        <v>359165</v>
      </c>
      <c r="O19" s="16">
        <v>315066.3</v>
      </c>
      <c r="P19" s="16">
        <v>275914.2</v>
      </c>
      <c r="Q19" s="16">
        <v>298806.3</v>
      </c>
      <c r="R19" s="16">
        <v>296940.79999999999</v>
      </c>
      <c r="S19" s="16">
        <v>325001.5</v>
      </c>
      <c r="T19" s="16">
        <v>321451.59999999998</v>
      </c>
      <c r="U19" s="16">
        <v>355791.9</v>
      </c>
      <c r="V19" s="16">
        <v>406378.8</v>
      </c>
      <c r="W19" s="16">
        <v>372909.7</v>
      </c>
      <c r="X19" s="16">
        <v>366303.2</v>
      </c>
      <c r="Y19" s="16">
        <v>376448.8</v>
      </c>
      <c r="Z19" s="20">
        <v>395312</v>
      </c>
      <c r="AA19" s="9" t="s">
        <v>97</v>
      </c>
      <c r="AB19" s="9" t="s">
        <v>97</v>
      </c>
      <c r="AC19" s="9" t="s">
        <v>97</v>
      </c>
      <c r="AD19" s="9" t="s">
        <v>97</v>
      </c>
      <c r="AE19" s="9" t="s">
        <v>97</v>
      </c>
    </row>
    <row r="21" spans="1:31" ht="15" x14ac:dyDescent="0.25">
      <c r="A21" s="3" t="s">
        <v>98</v>
      </c>
    </row>
    <row r="22" spans="1:31" ht="15" x14ac:dyDescent="0.25">
      <c r="A22" s="3" t="s">
        <v>92</v>
      </c>
      <c r="B22" s="1" t="s">
        <v>0</v>
      </c>
    </row>
    <row r="23" spans="1:31" ht="15" x14ac:dyDescent="0.25">
      <c r="A23" s="3" t="s">
        <v>93</v>
      </c>
      <c r="B23" s="3" t="s">
        <v>6</v>
      </c>
    </row>
    <row r="25" spans="1:31" ht="15" x14ac:dyDescent="0.25">
      <c r="A25" s="1" t="s">
        <v>12</v>
      </c>
      <c r="C25" s="3" t="s">
        <v>17</v>
      </c>
    </row>
    <row r="26" spans="1:31" ht="15" x14ac:dyDescent="0.25">
      <c r="A26" s="1" t="s">
        <v>13</v>
      </c>
      <c r="C26" s="3" t="s">
        <v>38</v>
      </c>
    </row>
    <row r="27" spans="1:31" ht="15" x14ac:dyDescent="0.25">
      <c r="A27" s="1" t="s">
        <v>14</v>
      </c>
      <c r="C27" s="3" t="s">
        <v>26</v>
      </c>
    </row>
    <row r="28" spans="1:31" ht="15" x14ac:dyDescent="0.25">
      <c r="A28" s="1" t="s">
        <v>15</v>
      </c>
      <c r="C28" s="3" t="s">
        <v>20</v>
      </c>
    </row>
    <row r="30" spans="1:31" ht="15" x14ac:dyDescent="0.25">
      <c r="A30" s="5" t="s">
        <v>94</v>
      </c>
      <c r="B30" s="4" t="s">
        <v>61</v>
      </c>
      <c r="C30" s="4" t="s">
        <v>62</v>
      </c>
      <c r="D30" s="4" t="s">
        <v>63</v>
      </c>
      <c r="E30" s="4" t="s">
        <v>64</v>
      </c>
      <c r="F30" s="4" t="s">
        <v>65</v>
      </c>
      <c r="G30" s="4" t="s">
        <v>66</v>
      </c>
      <c r="H30" s="4" t="s">
        <v>67</v>
      </c>
      <c r="I30" s="4" t="s">
        <v>68</v>
      </c>
      <c r="J30" s="4" t="s">
        <v>69</v>
      </c>
      <c r="K30" s="4" t="s">
        <v>70</v>
      </c>
      <c r="L30" s="4" t="s">
        <v>71</v>
      </c>
      <c r="M30" s="4" t="s">
        <v>72</v>
      </c>
      <c r="N30" s="4" t="s">
        <v>73</v>
      </c>
      <c r="O30" s="4" t="s">
        <v>74</v>
      </c>
      <c r="P30" s="4" t="s">
        <v>75</v>
      </c>
      <c r="Q30" s="4" t="s">
        <v>76</v>
      </c>
      <c r="R30" s="4" t="s">
        <v>77</v>
      </c>
      <c r="S30" s="4" t="s">
        <v>78</v>
      </c>
      <c r="T30" s="4" t="s">
        <v>79</v>
      </c>
      <c r="U30" s="4" t="s">
        <v>80</v>
      </c>
      <c r="V30" s="4" t="s">
        <v>81</v>
      </c>
      <c r="W30" s="4" t="s">
        <v>82</v>
      </c>
      <c r="X30" s="4" t="s">
        <v>83</v>
      </c>
      <c r="Y30" s="4" t="s">
        <v>84</v>
      </c>
      <c r="Z30" s="4" t="s">
        <v>85</v>
      </c>
      <c r="AA30" s="4" t="s">
        <v>86</v>
      </c>
      <c r="AB30" s="4" t="s">
        <v>87</v>
      </c>
      <c r="AC30" s="4" t="s">
        <v>88</v>
      </c>
      <c r="AD30" s="4" t="s">
        <v>89</v>
      </c>
      <c r="AE30" s="4" t="s">
        <v>90</v>
      </c>
    </row>
    <row r="31" spans="1:31" ht="15" x14ac:dyDescent="0.25">
      <c r="A31" s="6" t="s">
        <v>95</v>
      </c>
      <c r="B31" s="8" t="s">
        <v>96</v>
      </c>
      <c r="C31" s="8" t="s">
        <v>96</v>
      </c>
      <c r="D31" s="8" t="s">
        <v>96</v>
      </c>
      <c r="E31" s="8" t="s">
        <v>96</v>
      </c>
      <c r="F31" s="8" t="s">
        <v>96</v>
      </c>
      <c r="G31" s="8" t="s">
        <v>96</v>
      </c>
      <c r="H31" s="8" t="s">
        <v>96</v>
      </c>
      <c r="I31" s="8" t="s">
        <v>96</v>
      </c>
      <c r="J31" s="8" t="s">
        <v>96</v>
      </c>
      <c r="K31" s="8" t="s">
        <v>96</v>
      </c>
      <c r="L31" s="8" t="s">
        <v>96</v>
      </c>
      <c r="M31" s="8" t="s">
        <v>96</v>
      </c>
      <c r="N31" s="8" t="s">
        <v>96</v>
      </c>
      <c r="O31" s="8" t="s">
        <v>96</v>
      </c>
      <c r="P31" s="8" t="s">
        <v>96</v>
      </c>
      <c r="Q31" s="8" t="s">
        <v>96</v>
      </c>
      <c r="R31" s="8" t="s">
        <v>96</v>
      </c>
      <c r="S31" s="8" t="s">
        <v>96</v>
      </c>
      <c r="T31" s="8" t="s">
        <v>96</v>
      </c>
      <c r="U31" s="8" t="s">
        <v>96</v>
      </c>
      <c r="V31" s="8" t="s">
        <v>96</v>
      </c>
      <c r="W31" s="8" t="s">
        <v>96</v>
      </c>
      <c r="X31" s="8" t="s">
        <v>96</v>
      </c>
      <c r="Y31" s="8" t="s">
        <v>96</v>
      </c>
      <c r="Z31" s="8" t="s">
        <v>96</v>
      </c>
      <c r="AA31" s="8" t="s">
        <v>96</v>
      </c>
      <c r="AB31" s="8" t="s">
        <v>96</v>
      </c>
      <c r="AC31" s="8" t="s">
        <v>96</v>
      </c>
      <c r="AD31" s="8" t="s">
        <v>96</v>
      </c>
      <c r="AE31" s="8" t="s">
        <v>96</v>
      </c>
    </row>
    <row r="32" spans="1:31" ht="15" x14ac:dyDescent="0.25">
      <c r="A32" s="7" t="s">
        <v>52</v>
      </c>
      <c r="B32" s="17">
        <v>1514953.8</v>
      </c>
      <c r="C32" s="17">
        <v>1538082.7</v>
      </c>
      <c r="D32" s="21">
        <v>1593338</v>
      </c>
      <c r="E32" s="17">
        <v>1657388.3</v>
      </c>
      <c r="F32" s="17">
        <v>1709062.2</v>
      </c>
      <c r="G32" s="17">
        <v>1791408.4</v>
      </c>
      <c r="H32" s="17">
        <v>1840299.3</v>
      </c>
      <c r="I32" s="21">
        <v>1858472</v>
      </c>
      <c r="J32" s="17">
        <v>1890295.6</v>
      </c>
      <c r="K32" s="17">
        <v>1944477.6</v>
      </c>
      <c r="L32" s="17">
        <v>1994211.1</v>
      </c>
      <c r="M32" s="17">
        <v>2074174.6</v>
      </c>
      <c r="N32" s="17">
        <v>2150407.2000000002</v>
      </c>
      <c r="O32" s="17">
        <v>2164486.7000000002</v>
      </c>
      <c r="P32" s="17">
        <v>2048416.8</v>
      </c>
      <c r="Q32" s="17">
        <v>2076740.5</v>
      </c>
      <c r="R32" s="17">
        <v>2127055.9</v>
      </c>
      <c r="S32" s="17">
        <v>2135707.7000000002</v>
      </c>
      <c r="T32" s="17">
        <v>2130342.7999999998</v>
      </c>
      <c r="U32" s="17">
        <v>2166352.7999999998</v>
      </c>
      <c r="V32" s="17">
        <v>2225300.1</v>
      </c>
      <c r="W32" s="17">
        <v>2278932.1</v>
      </c>
      <c r="X32" s="17">
        <v>2361468.9</v>
      </c>
      <c r="Y32" s="21">
        <v>2411786</v>
      </c>
      <c r="Z32" s="17">
        <v>2474161.4</v>
      </c>
      <c r="AA32" s="17">
        <v>2152065.1</v>
      </c>
      <c r="AB32" s="17">
        <v>2334789.5</v>
      </c>
      <c r="AC32" s="17">
        <v>2505409.1</v>
      </c>
      <c r="AD32" s="17">
        <v>2508292.2999999998</v>
      </c>
      <c r="AE32" s="10" t="s">
        <v>97</v>
      </c>
    </row>
    <row r="33" spans="1:31" ht="15" x14ac:dyDescent="0.25">
      <c r="A33" s="7" t="s">
        <v>53</v>
      </c>
      <c r="B33" s="16">
        <v>69843.7</v>
      </c>
      <c r="C33" s="16">
        <v>68089.7</v>
      </c>
      <c r="D33" s="16">
        <v>69018.399999999994</v>
      </c>
      <c r="E33" s="16">
        <v>67650.8</v>
      </c>
      <c r="F33" s="16">
        <v>69406.2</v>
      </c>
      <c r="G33" s="16">
        <v>69260.100000000006</v>
      </c>
      <c r="H33" s="16">
        <v>71008.399999999994</v>
      </c>
      <c r="I33" s="16">
        <v>73419.100000000006</v>
      </c>
      <c r="J33" s="16">
        <v>76420.7</v>
      </c>
      <c r="K33" s="16">
        <v>77565.2</v>
      </c>
      <c r="L33" s="16">
        <v>77466.899999999994</v>
      </c>
      <c r="M33" s="20">
        <v>78918</v>
      </c>
      <c r="N33" s="16">
        <v>82477.5</v>
      </c>
      <c r="O33" s="16">
        <v>83984.7</v>
      </c>
      <c r="P33" s="16">
        <v>79063.899999999994</v>
      </c>
      <c r="Q33" s="16">
        <v>80623.7</v>
      </c>
      <c r="R33" s="16">
        <v>81809.3</v>
      </c>
      <c r="S33" s="16">
        <v>80328.800000000003</v>
      </c>
      <c r="T33" s="16">
        <v>79160.7</v>
      </c>
      <c r="U33" s="16">
        <v>80053.399999999994</v>
      </c>
      <c r="V33" s="16">
        <v>81362.600000000006</v>
      </c>
      <c r="W33" s="16">
        <v>81920.7</v>
      </c>
      <c r="X33" s="20">
        <v>79882</v>
      </c>
      <c r="Y33" s="16">
        <v>81088.899999999994</v>
      </c>
      <c r="Z33" s="16">
        <v>82320.5</v>
      </c>
      <c r="AA33" s="20">
        <v>75066</v>
      </c>
      <c r="AB33" s="20">
        <v>83985</v>
      </c>
      <c r="AC33" s="16">
        <v>89405.4</v>
      </c>
      <c r="AD33" s="16">
        <v>90061.5</v>
      </c>
      <c r="AE33" s="9" t="s">
        <v>97</v>
      </c>
    </row>
    <row r="34" spans="1:31" ht="15" x14ac:dyDescent="0.25">
      <c r="A34" s="7" t="s">
        <v>54</v>
      </c>
      <c r="B34" s="17">
        <v>338449.3</v>
      </c>
      <c r="C34" s="17">
        <v>336953.7</v>
      </c>
      <c r="D34" s="17">
        <v>343534.3</v>
      </c>
      <c r="E34" s="17">
        <v>354402.1</v>
      </c>
      <c r="F34" s="17">
        <v>359885.9</v>
      </c>
      <c r="G34" s="17">
        <v>372149.7</v>
      </c>
      <c r="H34" s="17">
        <v>388999.8</v>
      </c>
      <c r="I34" s="17">
        <v>394383.9</v>
      </c>
      <c r="J34" s="17">
        <v>403556.8</v>
      </c>
      <c r="K34" s="17">
        <v>415820.5</v>
      </c>
      <c r="L34" s="17">
        <v>426538.9</v>
      </c>
      <c r="M34" s="17">
        <v>461884.3</v>
      </c>
      <c r="N34" s="17">
        <v>475045.4</v>
      </c>
      <c r="O34" s="17">
        <v>477189.1</v>
      </c>
      <c r="P34" s="17">
        <v>449670.5</v>
      </c>
      <c r="Q34" s="17">
        <v>440298.2</v>
      </c>
      <c r="R34" s="17">
        <v>458195.3</v>
      </c>
      <c r="S34" s="17">
        <v>469711.2</v>
      </c>
      <c r="T34" s="17">
        <v>469312.4</v>
      </c>
      <c r="U34" s="17">
        <v>477488.2</v>
      </c>
      <c r="V34" s="17">
        <v>487807.7</v>
      </c>
      <c r="W34" s="17">
        <v>498725.4</v>
      </c>
      <c r="X34" s="17">
        <v>519214.8</v>
      </c>
      <c r="Y34" s="17">
        <v>530381.80000000005</v>
      </c>
      <c r="Z34" s="17">
        <v>543343.5</v>
      </c>
      <c r="AA34" s="21">
        <v>498526</v>
      </c>
      <c r="AB34" s="21">
        <v>505306</v>
      </c>
      <c r="AC34" s="17">
        <v>532375.9</v>
      </c>
      <c r="AD34" s="17">
        <v>524748.5</v>
      </c>
      <c r="AE34" s="17">
        <v>524947.9</v>
      </c>
    </row>
    <row r="35" spans="1:31" ht="15" x14ac:dyDescent="0.25">
      <c r="A35" s="7" t="s">
        <v>55</v>
      </c>
      <c r="B35" s="20">
        <v>175987</v>
      </c>
      <c r="C35" s="20">
        <v>176706</v>
      </c>
      <c r="D35" s="20">
        <v>180949</v>
      </c>
      <c r="E35" s="20">
        <v>186700</v>
      </c>
      <c r="F35" s="20">
        <v>194876</v>
      </c>
      <c r="G35" s="20">
        <v>202814</v>
      </c>
      <c r="H35" s="20">
        <v>208665</v>
      </c>
      <c r="I35" s="20">
        <v>212297</v>
      </c>
      <c r="J35" s="20">
        <v>215347</v>
      </c>
      <c r="K35" s="20">
        <v>222008</v>
      </c>
      <c r="L35" s="20">
        <v>226138</v>
      </c>
      <c r="M35" s="20">
        <v>232157</v>
      </c>
      <c r="N35" s="20">
        <v>240005</v>
      </c>
      <c r="O35" s="20">
        <v>241187</v>
      </c>
      <c r="P35" s="20">
        <v>233821</v>
      </c>
      <c r="Q35" s="20">
        <v>238004</v>
      </c>
      <c r="R35" s="20">
        <v>239162</v>
      </c>
      <c r="S35" s="20">
        <v>235436</v>
      </c>
      <c r="T35" s="20">
        <v>232176</v>
      </c>
      <c r="U35" s="20">
        <v>236204</v>
      </c>
      <c r="V35" s="20">
        <v>250788</v>
      </c>
      <c r="W35" s="20">
        <v>257751</v>
      </c>
      <c r="X35" s="20">
        <v>266063</v>
      </c>
      <c r="Y35" s="20">
        <v>273676</v>
      </c>
      <c r="Z35" s="20">
        <v>279402</v>
      </c>
      <c r="AA35" s="20">
        <v>210351</v>
      </c>
      <c r="AB35" s="20">
        <v>241861</v>
      </c>
      <c r="AC35" s="20">
        <v>276625</v>
      </c>
      <c r="AD35" s="20">
        <v>288720</v>
      </c>
      <c r="AE35" s="9" t="s">
        <v>97</v>
      </c>
    </row>
    <row r="36" spans="1:31" ht="15" x14ac:dyDescent="0.25">
      <c r="A36" s="7" t="s">
        <v>56</v>
      </c>
      <c r="B36" s="21">
        <v>243039</v>
      </c>
      <c r="C36" s="17">
        <v>246376.8</v>
      </c>
      <c r="D36" s="17">
        <v>259781.5</v>
      </c>
      <c r="E36" s="17">
        <v>275941.59999999998</v>
      </c>
      <c r="F36" s="17">
        <v>287941.09999999998</v>
      </c>
      <c r="G36" s="17">
        <v>302361.40000000002</v>
      </c>
      <c r="H36" s="17">
        <v>310268.2</v>
      </c>
      <c r="I36" s="17">
        <v>313412.2</v>
      </c>
      <c r="J36" s="17">
        <v>315657.2</v>
      </c>
      <c r="K36" s="17">
        <v>320668.09999999998</v>
      </c>
      <c r="L36" s="17">
        <v>325228.90000000002</v>
      </c>
      <c r="M36" s="21">
        <v>332179</v>
      </c>
      <c r="N36" s="17">
        <v>342760.4</v>
      </c>
      <c r="O36" s="17">
        <v>348577.5</v>
      </c>
      <c r="P36" s="17">
        <v>331220.8</v>
      </c>
      <c r="Q36" s="17">
        <v>341142.8</v>
      </c>
      <c r="R36" s="17">
        <v>352172.3</v>
      </c>
      <c r="S36" s="21">
        <v>352902</v>
      </c>
      <c r="T36" s="17">
        <v>353327.9</v>
      </c>
      <c r="U36" s="17">
        <v>357239.3</v>
      </c>
      <c r="V36" s="17">
        <v>364315.4</v>
      </c>
      <c r="W36" s="17">
        <v>370116.7</v>
      </c>
      <c r="X36" s="17">
        <v>376105.1</v>
      </c>
      <c r="Y36" s="17">
        <v>374852.8</v>
      </c>
      <c r="Z36" s="17">
        <v>385352.9</v>
      </c>
      <c r="AA36" s="17">
        <v>324101.3</v>
      </c>
      <c r="AB36" s="17">
        <v>350344.9</v>
      </c>
      <c r="AC36" s="17">
        <v>376353.4</v>
      </c>
      <c r="AD36" s="17">
        <v>373373.7</v>
      </c>
      <c r="AE36" s="10" t="s">
        <v>97</v>
      </c>
    </row>
    <row r="37" spans="1:31" ht="15" x14ac:dyDescent="0.25">
      <c r="A37" s="7" t="s">
        <v>57</v>
      </c>
      <c r="B37" s="16">
        <v>240868.7</v>
      </c>
      <c r="C37" s="16">
        <v>245168.1</v>
      </c>
      <c r="D37" s="16">
        <v>253148.2</v>
      </c>
      <c r="E37" s="16">
        <v>262486.09999999998</v>
      </c>
      <c r="F37" s="16">
        <v>267021.5</v>
      </c>
      <c r="G37" s="16">
        <v>282075.2</v>
      </c>
      <c r="H37" s="20">
        <v>288280</v>
      </c>
      <c r="I37" s="16">
        <v>283609.09999999998</v>
      </c>
      <c r="J37" s="16">
        <v>283743.7</v>
      </c>
      <c r="K37" s="16">
        <v>290436.09999999998</v>
      </c>
      <c r="L37" s="16">
        <v>298933.8</v>
      </c>
      <c r="M37" s="20">
        <v>302703</v>
      </c>
      <c r="N37" s="16">
        <v>310126.5</v>
      </c>
      <c r="O37" s="20">
        <v>307298</v>
      </c>
      <c r="P37" s="16">
        <v>289533.09999999998</v>
      </c>
      <c r="Q37" s="16">
        <v>298464.59999999998</v>
      </c>
      <c r="R37" s="16">
        <v>305621.90000000002</v>
      </c>
      <c r="S37" s="16">
        <v>300794.2</v>
      </c>
      <c r="T37" s="16">
        <v>298088.90000000002</v>
      </c>
      <c r="U37" s="16">
        <v>304145.3</v>
      </c>
      <c r="V37" s="16">
        <v>310402.09999999998</v>
      </c>
      <c r="W37" s="20">
        <v>318280</v>
      </c>
      <c r="X37" s="16">
        <v>329194.8</v>
      </c>
      <c r="Y37" s="16">
        <v>333116.09999999998</v>
      </c>
      <c r="Z37" s="16">
        <v>342404.2</v>
      </c>
      <c r="AA37" s="16">
        <v>284233.90000000002</v>
      </c>
      <c r="AB37" s="16">
        <v>326777.90000000002</v>
      </c>
      <c r="AC37" s="16">
        <v>356270.5</v>
      </c>
      <c r="AD37" s="20">
        <v>359305</v>
      </c>
      <c r="AE37" s="9" t="s">
        <v>97</v>
      </c>
    </row>
    <row r="38" spans="1:31" ht="15" x14ac:dyDescent="0.25">
      <c r="A38" s="7" t="s">
        <v>58</v>
      </c>
      <c r="B38" s="17">
        <v>83263.3</v>
      </c>
      <c r="C38" s="17">
        <v>86524.4</v>
      </c>
      <c r="D38" s="17">
        <v>92583.4</v>
      </c>
      <c r="E38" s="17">
        <v>99012.9</v>
      </c>
      <c r="F38" s="21">
        <v>103766</v>
      </c>
      <c r="G38" s="21">
        <v>111187</v>
      </c>
      <c r="H38" s="17">
        <v>112250.3</v>
      </c>
      <c r="I38" s="17">
        <v>110195.5</v>
      </c>
      <c r="J38" s="17">
        <v>111114.4</v>
      </c>
      <c r="K38" s="17">
        <v>115218.7</v>
      </c>
      <c r="L38" s="17">
        <v>118389.6</v>
      </c>
      <c r="M38" s="17">
        <v>123926.39999999999</v>
      </c>
      <c r="N38" s="21">
        <v>129380</v>
      </c>
      <c r="O38" s="17">
        <v>129477.5</v>
      </c>
      <c r="P38" s="17">
        <v>120742.7</v>
      </c>
      <c r="Q38" s="17">
        <v>125002.9</v>
      </c>
      <c r="R38" s="17">
        <v>130381.1</v>
      </c>
      <c r="S38" s="17">
        <v>130281.5</v>
      </c>
      <c r="T38" s="17">
        <v>131710.39999999999</v>
      </c>
      <c r="U38" s="17">
        <v>135487.9</v>
      </c>
      <c r="V38" s="17">
        <v>138976.5</v>
      </c>
      <c r="W38" s="17">
        <v>142133.4</v>
      </c>
      <c r="X38" s="17">
        <v>146676.29999999999</v>
      </c>
      <c r="Y38" s="17">
        <v>151056.6</v>
      </c>
      <c r="Z38" s="21">
        <v>156657</v>
      </c>
      <c r="AA38" s="21">
        <v>142537</v>
      </c>
      <c r="AB38" s="21">
        <v>157110</v>
      </c>
      <c r="AC38" s="17">
        <v>167136.6</v>
      </c>
      <c r="AD38" s="17">
        <v>164123.4</v>
      </c>
      <c r="AE38" s="10" t="s">
        <v>97</v>
      </c>
    </row>
    <row r="39" spans="1:31" ht="15" x14ac:dyDescent="0.25">
      <c r="A39" s="7" t="s">
        <v>59</v>
      </c>
      <c r="B39" s="9" t="s">
        <v>97</v>
      </c>
      <c r="C39" s="9" t="s">
        <v>97</v>
      </c>
      <c r="D39" s="9" t="s">
        <v>97</v>
      </c>
      <c r="E39" s="9" t="s">
        <v>97</v>
      </c>
      <c r="F39" s="9" t="s">
        <v>97</v>
      </c>
      <c r="G39" s="9" t="s">
        <v>97</v>
      </c>
      <c r="H39" s="9" t="s">
        <v>97</v>
      </c>
      <c r="I39" s="9" t="s">
        <v>97</v>
      </c>
      <c r="J39" s="9" t="s">
        <v>97</v>
      </c>
      <c r="K39" s="9" t="s">
        <v>97</v>
      </c>
      <c r="L39" s="9" t="s">
        <v>97</v>
      </c>
      <c r="M39" s="9" t="s">
        <v>97</v>
      </c>
      <c r="N39" s="9" t="s">
        <v>97</v>
      </c>
      <c r="O39" s="9" t="s">
        <v>97</v>
      </c>
      <c r="P39" s="9" t="s">
        <v>97</v>
      </c>
      <c r="Q39" s="9" t="s">
        <v>97</v>
      </c>
      <c r="R39" s="9" t="s">
        <v>97</v>
      </c>
      <c r="S39" s="9" t="s">
        <v>97</v>
      </c>
      <c r="T39" s="9" t="s">
        <v>97</v>
      </c>
      <c r="U39" s="9" t="s">
        <v>97</v>
      </c>
      <c r="V39" s="9" t="s">
        <v>97</v>
      </c>
      <c r="W39" s="9" t="s">
        <v>97</v>
      </c>
      <c r="X39" s="9" t="s">
        <v>97</v>
      </c>
      <c r="Y39" s="9" t="s">
        <v>97</v>
      </c>
      <c r="Z39" s="9" t="s">
        <v>97</v>
      </c>
      <c r="AA39" s="9" t="s">
        <v>97</v>
      </c>
      <c r="AB39" s="9" t="s">
        <v>97</v>
      </c>
      <c r="AC39" s="9" t="s">
        <v>97</v>
      </c>
      <c r="AD39" s="9" t="s">
        <v>97</v>
      </c>
      <c r="AE39" s="9" t="s">
        <v>97</v>
      </c>
    </row>
    <row r="41" spans="1:31" ht="15" x14ac:dyDescent="0.25">
      <c r="A41" s="3" t="s">
        <v>98</v>
      </c>
    </row>
    <row r="42" spans="1:31" ht="15" x14ac:dyDescent="0.25">
      <c r="A42" s="3" t="s">
        <v>92</v>
      </c>
      <c r="B42" s="1" t="s">
        <v>0</v>
      </c>
    </row>
    <row r="43" spans="1:31" ht="15" x14ac:dyDescent="0.25">
      <c r="A43" s="3" t="s">
        <v>93</v>
      </c>
      <c r="B43" s="3" t="s">
        <v>6</v>
      </c>
    </row>
    <row r="45" spans="1:31" ht="15" x14ac:dyDescent="0.25">
      <c r="A45" s="1" t="s">
        <v>12</v>
      </c>
      <c r="C45" s="3" t="s">
        <v>17</v>
      </c>
    </row>
    <row r="46" spans="1:31" ht="15" x14ac:dyDescent="0.25">
      <c r="A46" s="1" t="s">
        <v>13</v>
      </c>
      <c r="C46" s="3" t="s">
        <v>38</v>
      </c>
    </row>
    <row r="47" spans="1:31" ht="15" x14ac:dyDescent="0.25">
      <c r="A47" s="1" t="s">
        <v>14</v>
      </c>
      <c r="C47" s="3" t="s">
        <v>26</v>
      </c>
    </row>
    <row r="48" spans="1:31" ht="15" x14ac:dyDescent="0.25">
      <c r="A48" s="1" t="s">
        <v>15</v>
      </c>
      <c r="C48" s="3" t="s">
        <v>20</v>
      </c>
    </row>
    <row r="50" spans="1:31" ht="15" x14ac:dyDescent="0.25">
      <c r="A50" s="5" t="s">
        <v>94</v>
      </c>
      <c r="B50" s="4" t="s">
        <v>61</v>
      </c>
      <c r="C50" s="4" t="s">
        <v>62</v>
      </c>
      <c r="D50" s="4" t="s">
        <v>63</v>
      </c>
      <c r="E50" s="4" t="s">
        <v>64</v>
      </c>
      <c r="F50" s="4" t="s">
        <v>65</v>
      </c>
      <c r="G50" s="4" t="s">
        <v>66</v>
      </c>
      <c r="H50" s="4" t="s">
        <v>67</v>
      </c>
      <c r="I50" s="4" t="s">
        <v>68</v>
      </c>
      <c r="J50" s="4" t="s">
        <v>69</v>
      </c>
      <c r="K50" s="4" t="s">
        <v>70</v>
      </c>
      <c r="L50" s="4" t="s">
        <v>71</v>
      </c>
      <c r="M50" s="4" t="s">
        <v>72</v>
      </c>
      <c r="N50" s="4" t="s">
        <v>73</v>
      </c>
      <c r="O50" s="4" t="s">
        <v>74</v>
      </c>
      <c r="P50" s="4" t="s">
        <v>75</v>
      </c>
      <c r="Q50" s="4" t="s">
        <v>76</v>
      </c>
      <c r="R50" s="4" t="s">
        <v>77</v>
      </c>
      <c r="S50" s="4" t="s">
        <v>78</v>
      </c>
      <c r="T50" s="4" t="s">
        <v>79</v>
      </c>
      <c r="U50" s="4" t="s">
        <v>80</v>
      </c>
      <c r="V50" s="4" t="s">
        <v>81</v>
      </c>
      <c r="W50" s="4" t="s">
        <v>82</v>
      </c>
      <c r="X50" s="4" t="s">
        <v>83</v>
      </c>
      <c r="Y50" s="4" t="s">
        <v>84</v>
      </c>
      <c r="Z50" s="4" t="s">
        <v>85</v>
      </c>
      <c r="AA50" s="4" t="s">
        <v>86</v>
      </c>
      <c r="AB50" s="4" t="s">
        <v>87</v>
      </c>
      <c r="AC50" s="4" t="s">
        <v>88</v>
      </c>
      <c r="AD50" s="4" t="s">
        <v>89</v>
      </c>
      <c r="AE50" s="4" t="s">
        <v>90</v>
      </c>
    </row>
    <row r="51" spans="1:31" ht="15" x14ac:dyDescent="0.25">
      <c r="A51" s="6" t="s">
        <v>95</v>
      </c>
      <c r="B51" s="8" t="s">
        <v>96</v>
      </c>
      <c r="C51" s="8" t="s">
        <v>96</v>
      </c>
      <c r="D51" s="8" t="s">
        <v>96</v>
      </c>
      <c r="E51" s="8" t="s">
        <v>96</v>
      </c>
      <c r="F51" s="8" t="s">
        <v>96</v>
      </c>
      <c r="G51" s="8" t="s">
        <v>96</v>
      </c>
      <c r="H51" s="8" t="s">
        <v>96</v>
      </c>
      <c r="I51" s="8" t="s">
        <v>96</v>
      </c>
      <c r="J51" s="8" t="s">
        <v>96</v>
      </c>
      <c r="K51" s="8" t="s">
        <v>96</v>
      </c>
      <c r="L51" s="8" t="s">
        <v>96</v>
      </c>
      <c r="M51" s="8" t="s">
        <v>96</v>
      </c>
      <c r="N51" s="8" t="s">
        <v>96</v>
      </c>
      <c r="O51" s="8" t="s">
        <v>96</v>
      </c>
      <c r="P51" s="8" t="s">
        <v>96</v>
      </c>
      <c r="Q51" s="8" t="s">
        <v>96</v>
      </c>
      <c r="R51" s="8" t="s">
        <v>96</v>
      </c>
      <c r="S51" s="8" t="s">
        <v>96</v>
      </c>
      <c r="T51" s="8" t="s">
        <v>96</v>
      </c>
      <c r="U51" s="8" t="s">
        <v>96</v>
      </c>
      <c r="V51" s="8" t="s">
        <v>96</v>
      </c>
      <c r="W51" s="8" t="s">
        <v>96</v>
      </c>
      <c r="X51" s="8" t="s">
        <v>96</v>
      </c>
      <c r="Y51" s="8" t="s">
        <v>96</v>
      </c>
      <c r="Z51" s="8" t="s">
        <v>96</v>
      </c>
      <c r="AA51" s="8" t="s">
        <v>96</v>
      </c>
      <c r="AB51" s="8" t="s">
        <v>96</v>
      </c>
      <c r="AC51" s="8" t="s">
        <v>96</v>
      </c>
      <c r="AD51" s="8" t="s">
        <v>96</v>
      </c>
      <c r="AE51" s="8" t="s">
        <v>96</v>
      </c>
    </row>
    <row r="52" spans="1:31" ht="15" x14ac:dyDescent="0.25">
      <c r="A52" s="7" t="s">
        <v>52</v>
      </c>
      <c r="B52" s="22">
        <f>(B12/$B12)/(B32/$B32)*100</f>
        <v>100</v>
      </c>
      <c r="C52" s="22">
        <f t="shared" ref="C52:AD58" si="0">(C12/$B12)/(C32/$B32)*100</f>
        <v>102.66123321715384</v>
      </c>
      <c r="D52" s="22">
        <f t="shared" si="0"/>
        <v>102.63651580353003</v>
      </c>
      <c r="E52" s="22">
        <f t="shared" si="0"/>
        <v>103.76537905862749</v>
      </c>
      <c r="F52" s="22">
        <f t="shared" si="0"/>
        <v>104.39288585127291</v>
      </c>
      <c r="G52" s="22">
        <f t="shared" si="0"/>
        <v>106.40469116273761</v>
      </c>
      <c r="H52" s="22">
        <f t="shared" si="0"/>
        <v>109.85677458858081</v>
      </c>
      <c r="I52" s="22">
        <f t="shared" si="0"/>
        <v>112.47068951198014</v>
      </c>
      <c r="J52" s="22">
        <f t="shared" si="0"/>
        <v>113.51016286141011</v>
      </c>
      <c r="K52" s="22">
        <f t="shared" si="0"/>
        <v>114.67764494999979</v>
      </c>
      <c r="L52" s="22">
        <f t="shared" si="0"/>
        <v>116.47973873784207</v>
      </c>
      <c r="M52" s="22">
        <f t="shared" si="0"/>
        <v>117.09503354645882</v>
      </c>
      <c r="N52" s="22">
        <f t="shared" si="0"/>
        <v>120.02898095826615</v>
      </c>
      <c r="O52" s="22">
        <f t="shared" si="0"/>
        <v>124.20578315168723</v>
      </c>
      <c r="P52" s="22">
        <f t="shared" si="0"/>
        <v>125.75992000386005</v>
      </c>
      <c r="Q52" s="22">
        <f t="shared" si="0"/>
        <v>126.25892021712401</v>
      </c>
      <c r="R52" s="22">
        <f t="shared" si="0"/>
        <v>126.77060075461939</v>
      </c>
      <c r="S52" s="22">
        <f t="shared" si="0"/>
        <v>127.02555290225044</v>
      </c>
      <c r="T52" s="22">
        <f t="shared" si="0"/>
        <v>128.28412069492035</v>
      </c>
      <c r="U52" s="22">
        <f t="shared" si="0"/>
        <v>129.26938853968124</v>
      </c>
      <c r="V52" s="22">
        <f t="shared" si="0"/>
        <v>131.10995964966327</v>
      </c>
      <c r="W52" s="22">
        <f t="shared" si="0"/>
        <v>131.72277326841723</v>
      </c>
      <c r="X52" s="22">
        <f t="shared" si="0"/>
        <v>133.63873965334568</v>
      </c>
      <c r="Y52" s="22">
        <f t="shared" si="0"/>
        <v>134.88038130709481</v>
      </c>
      <c r="Z52" s="22">
        <f t="shared" si="0"/>
        <v>136.70932826265911</v>
      </c>
      <c r="AA52" s="22">
        <f t="shared" si="0"/>
        <v>140.5617296356028</v>
      </c>
      <c r="AB52" s="22">
        <f t="shared" si="0"/>
        <v>145.43560370531335</v>
      </c>
      <c r="AC52" s="22">
        <f t="shared" si="0"/>
        <v>157.29680116604578</v>
      </c>
      <c r="AD52" s="22">
        <f t="shared" si="0"/>
        <v>163.34116073067446</v>
      </c>
      <c r="AE52" s="10" t="s">
        <v>97</v>
      </c>
    </row>
    <row r="53" spans="1:31" ht="15" x14ac:dyDescent="0.25">
      <c r="A53" s="7" t="s">
        <v>53</v>
      </c>
      <c r="B53" s="22">
        <f t="shared" ref="B53:Q58" si="1">(B13/$B13)/(B33/$B33)*100</f>
        <v>100</v>
      </c>
      <c r="C53" s="22">
        <f t="shared" si="1"/>
        <v>99.233747805102439</v>
      </c>
      <c r="D53" s="22">
        <f t="shared" si="1"/>
        <v>98.170118478431888</v>
      </c>
      <c r="E53" s="22">
        <f t="shared" si="1"/>
        <v>104.49715249471956</v>
      </c>
      <c r="F53" s="22">
        <f t="shared" si="1"/>
        <v>106.01922544444781</v>
      </c>
      <c r="G53" s="22">
        <f t="shared" si="1"/>
        <v>109.38445062135251</v>
      </c>
      <c r="H53" s="22">
        <f t="shared" si="1"/>
        <v>112.79977530710453</v>
      </c>
      <c r="I53" s="22">
        <f t="shared" si="1"/>
        <v>116.36498259036068</v>
      </c>
      <c r="J53" s="22">
        <f t="shared" si="1"/>
        <v>120.40950368074645</v>
      </c>
      <c r="K53" s="22">
        <f t="shared" si="1"/>
        <v>125.48477322695726</v>
      </c>
      <c r="L53" s="22">
        <f t="shared" si="1"/>
        <v>132.73581161489949</v>
      </c>
      <c r="M53" s="22">
        <f t="shared" si="1"/>
        <v>135.73588987192608</v>
      </c>
      <c r="N53" s="22">
        <f t="shared" si="1"/>
        <v>137.27414649293939</v>
      </c>
      <c r="O53" s="22">
        <f t="shared" si="1"/>
        <v>139.86449779071833</v>
      </c>
      <c r="P53" s="22">
        <f t="shared" si="1"/>
        <v>141.43248684225856</v>
      </c>
      <c r="Q53" s="22">
        <f t="shared" si="1"/>
        <v>143.88148880268437</v>
      </c>
      <c r="R53" s="22">
        <f t="shared" si="0"/>
        <v>147.86702136455415</v>
      </c>
      <c r="S53" s="22">
        <f t="shared" si="0"/>
        <v>150.88479252152436</v>
      </c>
      <c r="T53" s="22">
        <f t="shared" si="0"/>
        <v>153.17345555803192</v>
      </c>
      <c r="U53" s="22">
        <f t="shared" si="0"/>
        <v>155.13988041795045</v>
      </c>
      <c r="V53" s="22">
        <f t="shared" si="0"/>
        <v>156.41806548982129</v>
      </c>
      <c r="W53" s="22">
        <f t="shared" si="0"/>
        <v>160.61515335037913</v>
      </c>
      <c r="X53" s="22">
        <f t="shared" si="0"/>
        <v>164.55590761535365</v>
      </c>
      <c r="Y53" s="22">
        <f t="shared" si="0"/>
        <v>167.54917172267062</v>
      </c>
      <c r="Z53" s="22">
        <f t="shared" si="0"/>
        <v>171.22296633427783</v>
      </c>
      <c r="AA53" s="22">
        <f t="shared" si="0"/>
        <v>175.21857258616839</v>
      </c>
      <c r="AB53" s="22">
        <f t="shared" si="0"/>
        <v>180.00143354531335</v>
      </c>
      <c r="AC53" s="22">
        <f t="shared" si="0"/>
        <v>193.48018384631507</v>
      </c>
      <c r="AD53" s="22">
        <f t="shared" si="0"/>
        <v>204.27370942839678</v>
      </c>
      <c r="AE53" s="9" t="s">
        <v>97</v>
      </c>
    </row>
    <row r="54" spans="1:31" ht="15" x14ac:dyDescent="0.25">
      <c r="A54" s="7" t="s">
        <v>54</v>
      </c>
      <c r="B54" s="22">
        <f t="shared" si="1"/>
        <v>100</v>
      </c>
      <c r="C54" s="22">
        <f t="shared" si="0"/>
        <v>98.927241887255164</v>
      </c>
      <c r="D54" s="22">
        <f t="shared" si="0"/>
        <v>97.509543997888386</v>
      </c>
      <c r="E54" s="22">
        <f t="shared" si="0"/>
        <v>98.602170714653283</v>
      </c>
      <c r="F54" s="22">
        <f t="shared" si="0"/>
        <v>98.740277217544843</v>
      </c>
      <c r="G54" s="22">
        <f t="shared" si="0"/>
        <v>99.588946276499556</v>
      </c>
      <c r="H54" s="22">
        <f t="shared" si="0"/>
        <v>100.59823742233674</v>
      </c>
      <c r="I54" s="22">
        <f t="shared" si="0"/>
        <v>100.41961732691129</v>
      </c>
      <c r="J54" s="22">
        <f t="shared" si="0"/>
        <v>99.680060472982106</v>
      </c>
      <c r="K54" s="22">
        <f t="shared" si="0"/>
        <v>97.942077391264121</v>
      </c>
      <c r="L54" s="22">
        <f t="shared" si="0"/>
        <v>97.938212715636794</v>
      </c>
      <c r="M54" s="22">
        <f t="shared" si="0"/>
        <v>93.827035666330431</v>
      </c>
      <c r="N54" s="22">
        <f t="shared" si="0"/>
        <v>95.047739376899685</v>
      </c>
      <c r="O54" s="22">
        <f t="shared" si="0"/>
        <v>97.288924225334199</v>
      </c>
      <c r="P54" s="22">
        <f t="shared" si="0"/>
        <v>101.57259059792814</v>
      </c>
      <c r="Q54" s="22">
        <f t="shared" si="0"/>
        <v>102.49931248951134</v>
      </c>
      <c r="R54" s="22">
        <f t="shared" si="0"/>
        <v>102.71389967329527</v>
      </c>
      <c r="S54" s="22">
        <f t="shared" si="0"/>
        <v>99.853702959941884</v>
      </c>
      <c r="T54" s="22">
        <f t="shared" si="0"/>
        <v>102.39929461945223</v>
      </c>
      <c r="U54" s="22">
        <f t="shared" si="0"/>
        <v>106.53308049262516</v>
      </c>
      <c r="V54" s="22">
        <f t="shared" si="0"/>
        <v>109.47028684157833</v>
      </c>
      <c r="W54" s="22">
        <f t="shared" si="0"/>
        <v>110.98391811211144</v>
      </c>
      <c r="X54" s="22">
        <f t="shared" si="0"/>
        <v>113.81381513180813</v>
      </c>
      <c r="Y54" s="22">
        <f t="shared" si="0"/>
        <v>115.06454626048924</v>
      </c>
      <c r="Z54" s="22">
        <f t="shared" si="0"/>
        <v>115.89844930970521</v>
      </c>
      <c r="AA54" s="22">
        <f t="shared" si="0"/>
        <v>120.04740898174262</v>
      </c>
      <c r="AB54" s="22">
        <f t="shared" si="0"/>
        <v>125.26714043701499</v>
      </c>
      <c r="AC54" s="22">
        <f t="shared" si="0"/>
        <v>137.96944494017126</v>
      </c>
      <c r="AD54" s="22">
        <f t="shared" si="0"/>
        <v>144.74361653772914</v>
      </c>
      <c r="AE54" s="17"/>
    </row>
    <row r="55" spans="1:31" ht="15" x14ac:dyDescent="0.25">
      <c r="A55" s="7" t="s">
        <v>55</v>
      </c>
      <c r="B55" s="22">
        <f t="shared" si="1"/>
        <v>100</v>
      </c>
      <c r="C55" s="22">
        <f t="shared" si="0"/>
        <v>104.3784767843761</v>
      </c>
      <c r="D55" s="22">
        <f t="shared" si="0"/>
        <v>103.45378271228003</v>
      </c>
      <c r="E55" s="22">
        <f t="shared" si="0"/>
        <v>105.30559116718921</v>
      </c>
      <c r="F55" s="22">
        <f t="shared" si="0"/>
        <v>108.72613048278532</v>
      </c>
      <c r="G55" s="22">
        <f t="shared" si="0"/>
        <v>112.73168206021862</v>
      </c>
      <c r="H55" s="22">
        <f t="shared" si="0"/>
        <v>118.66234253666717</v>
      </c>
      <c r="I55" s="22">
        <f t="shared" si="0"/>
        <v>124.17699095625359</v>
      </c>
      <c r="J55" s="22">
        <f t="shared" si="0"/>
        <v>128.41021035116594</v>
      </c>
      <c r="K55" s="22">
        <f t="shared" si="0"/>
        <v>132.91977723952274</v>
      </c>
      <c r="L55" s="22">
        <f t="shared" si="0"/>
        <v>136.14561864108506</v>
      </c>
      <c r="M55" s="22">
        <f t="shared" si="0"/>
        <v>141.17114478582749</v>
      </c>
      <c r="N55" s="22">
        <f t="shared" si="0"/>
        <v>145.40679141840516</v>
      </c>
      <c r="O55" s="22">
        <f t="shared" si="0"/>
        <v>151.95804416130551</v>
      </c>
      <c r="P55" s="22">
        <f t="shared" si="0"/>
        <v>154.15921489659291</v>
      </c>
      <c r="Q55" s="22">
        <f t="shared" si="0"/>
        <v>153.21930637693185</v>
      </c>
      <c r="R55" s="22">
        <f t="shared" si="0"/>
        <v>155.06766825145311</v>
      </c>
      <c r="S55" s="22">
        <f t="shared" si="0"/>
        <v>154.80047102781046</v>
      </c>
      <c r="T55" s="22">
        <f t="shared" si="0"/>
        <v>154.07332765543032</v>
      </c>
      <c r="U55" s="22">
        <f t="shared" si="0"/>
        <v>153.61834725108201</v>
      </c>
      <c r="V55" s="22">
        <f t="shared" si="0"/>
        <v>153.30781327829172</v>
      </c>
      <c r="W55" s="22">
        <f t="shared" si="0"/>
        <v>155.8481711494826</v>
      </c>
      <c r="X55" s="22">
        <f t="shared" si="0"/>
        <v>157.84852498783115</v>
      </c>
      <c r="Y55" s="22">
        <f t="shared" si="0"/>
        <v>158.66294916132745</v>
      </c>
      <c r="Z55" s="22">
        <f t="shared" si="0"/>
        <v>160.13935684802186</v>
      </c>
      <c r="AA55" s="22">
        <f t="shared" si="0"/>
        <v>163.10844639777119</v>
      </c>
      <c r="AB55" s="22">
        <f t="shared" si="0"/>
        <v>167.52367249278529</v>
      </c>
      <c r="AC55" s="22">
        <f t="shared" si="0"/>
        <v>174.78149805014056</v>
      </c>
      <c r="AD55" s="22">
        <f t="shared" si="0"/>
        <v>184.60936203040063</v>
      </c>
      <c r="AE55" s="9" t="s">
        <v>97</v>
      </c>
    </row>
    <row r="56" spans="1:31" s="54" customFormat="1" ht="15" x14ac:dyDescent="0.25">
      <c r="A56" s="56" t="s">
        <v>56</v>
      </c>
      <c r="B56" s="57">
        <f t="shared" si="1"/>
        <v>100</v>
      </c>
      <c r="C56" s="57">
        <f t="shared" si="0"/>
        <v>99.415934514680188</v>
      </c>
      <c r="D56" s="57">
        <f t="shared" si="0"/>
        <v>96.463582290609835</v>
      </c>
      <c r="E56" s="57">
        <f t="shared" si="0"/>
        <v>96.479742311332828</v>
      </c>
      <c r="F56" s="57">
        <f t="shared" si="0"/>
        <v>95.918613958007739</v>
      </c>
      <c r="G56" s="57">
        <f t="shared" si="0"/>
        <v>96.03600234140805</v>
      </c>
      <c r="H56" s="57">
        <f t="shared" si="0"/>
        <v>99.617438495696049</v>
      </c>
      <c r="I56" s="57">
        <f t="shared" si="0"/>
        <v>102.20574211289264</v>
      </c>
      <c r="J56" s="57">
        <f t="shared" si="0"/>
        <v>105.87709814366278</v>
      </c>
      <c r="K56" s="57">
        <f t="shared" si="0"/>
        <v>107.35055763899017</v>
      </c>
      <c r="L56" s="57">
        <f t="shared" si="0"/>
        <v>108.28926345786847</v>
      </c>
      <c r="M56" s="57">
        <f t="shared" si="0"/>
        <v>108.58191914257208</v>
      </c>
      <c r="N56" s="57">
        <f t="shared" si="0"/>
        <v>110.52800632014241</v>
      </c>
      <c r="O56" s="57">
        <f t="shared" si="0"/>
        <v>113.87091012416846</v>
      </c>
      <c r="P56" s="57">
        <f t="shared" si="0"/>
        <v>116.85547313138696</v>
      </c>
      <c r="Q56" s="57">
        <f t="shared" si="0"/>
        <v>115.43541524095737</v>
      </c>
      <c r="R56" s="57">
        <f t="shared" si="0"/>
        <v>113.85584213006517</v>
      </c>
      <c r="S56" s="57">
        <f t="shared" si="0"/>
        <v>115.13483313193595</v>
      </c>
      <c r="T56" s="57">
        <f t="shared" si="0"/>
        <v>115.46431011716589</v>
      </c>
      <c r="U56" s="57">
        <f t="shared" si="0"/>
        <v>115.46972831716769</v>
      </c>
      <c r="V56" s="57">
        <f t="shared" si="0"/>
        <v>116.90742261651495</v>
      </c>
      <c r="W56" s="57">
        <f t="shared" si="0"/>
        <v>116.17541148759472</v>
      </c>
      <c r="X56" s="57">
        <f t="shared" si="0"/>
        <v>116.66013939632001</v>
      </c>
      <c r="Y56" s="57">
        <f t="shared" si="0"/>
        <v>118.33358871968886</v>
      </c>
      <c r="Z56" s="57">
        <f t="shared" si="0"/>
        <v>121.12842817041201</v>
      </c>
      <c r="AA56" s="57">
        <f t="shared" si="0"/>
        <v>127.90826186356117</v>
      </c>
      <c r="AB56" s="57">
        <f t="shared" si="0"/>
        <v>134.83687598401247</v>
      </c>
      <c r="AC56" s="57">
        <f t="shared" si="0"/>
        <v>144.62186492552752</v>
      </c>
      <c r="AD56" s="57">
        <f t="shared" si="0"/>
        <v>140.88751423331695</v>
      </c>
      <c r="AE56" s="58" t="s">
        <v>97</v>
      </c>
    </row>
    <row r="57" spans="1:31" ht="15" x14ac:dyDescent="0.25">
      <c r="A57" s="7" t="s">
        <v>57</v>
      </c>
      <c r="B57" s="22">
        <f t="shared" si="1"/>
        <v>100</v>
      </c>
      <c r="C57" s="22">
        <f t="shared" si="0"/>
        <v>111.79072006500583</v>
      </c>
      <c r="D57" s="22">
        <f t="shared" si="0"/>
        <v>113.43011921301091</v>
      </c>
      <c r="E57" s="22">
        <f t="shared" si="0"/>
        <v>113.44366332478384</v>
      </c>
      <c r="F57" s="22">
        <f t="shared" si="0"/>
        <v>113.6818395928172</v>
      </c>
      <c r="G57" s="22">
        <f t="shared" si="0"/>
        <v>114.48244638760283</v>
      </c>
      <c r="H57" s="22">
        <f t="shared" si="0"/>
        <v>118.57583636231814</v>
      </c>
      <c r="I57" s="22">
        <f t="shared" si="0"/>
        <v>121.73879084390214</v>
      </c>
      <c r="J57" s="22">
        <f t="shared" si="0"/>
        <v>123.51842160007665</v>
      </c>
      <c r="K57" s="22">
        <f t="shared" si="0"/>
        <v>124.8693525969917</v>
      </c>
      <c r="L57" s="22">
        <f t="shared" si="0"/>
        <v>123.67536824511365</v>
      </c>
      <c r="M57" s="22">
        <f t="shared" si="0"/>
        <v>124.67084247965177</v>
      </c>
      <c r="N57" s="22">
        <f t="shared" si="0"/>
        <v>126.54161596867202</v>
      </c>
      <c r="O57" s="22">
        <f t="shared" si="0"/>
        <v>129.18879109225026</v>
      </c>
      <c r="P57" s="22">
        <f t="shared" si="0"/>
        <v>132.45476836270353</v>
      </c>
      <c r="Q57" s="22">
        <f t="shared" si="0"/>
        <v>130.72889841340455</v>
      </c>
      <c r="R57" s="22">
        <f t="shared" si="0"/>
        <v>131.16843439995463</v>
      </c>
      <c r="S57" s="22">
        <f t="shared" si="0"/>
        <v>130.20247447772394</v>
      </c>
      <c r="T57" s="22">
        <f t="shared" si="0"/>
        <v>129.77505941435851</v>
      </c>
      <c r="U57" s="22">
        <f t="shared" si="0"/>
        <v>129.62376478970072</v>
      </c>
      <c r="V57" s="22">
        <f t="shared" si="0"/>
        <v>130.57474218236089</v>
      </c>
      <c r="W57" s="22">
        <f t="shared" si="0"/>
        <v>132.57867265579523</v>
      </c>
      <c r="X57" s="22">
        <f t="shared" si="0"/>
        <v>133.38136259280492</v>
      </c>
      <c r="Y57" s="22">
        <f t="shared" si="0"/>
        <v>134.19494374237127</v>
      </c>
      <c r="Z57" s="22">
        <f t="shared" si="0"/>
        <v>134.94904123800734</v>
      </c>
      <c r="AA57" s="22">
        <f t="shared" si="0"/>
        <v>134.38806429817609</v>
      </c>
      <c r="AB57" s="22">
        <f t="shared" si="0"/>
        <v>134.64369854017269</v>
      </c>
      <c r="AC57" s="22">
        <f t="shared" si="0"/>
        <v>140.1509718887138</v>
      </c>
      <c r="AD57" s="22">
        <f t="shared" si="0"/>
        <v>149.57662161484393</v>
      </c>
      <c r="AE57" s="9" t="s">
        <v>97</v>
      </c>
    </row>
    <row r="58" spans="1:31" ht="15" x14ac:dyDescent="0.25">
      <c r="A58" s="7" t="s">
        <v>58</v>
      </c>
      <c r="B58" s="22">
        <f t="shared" si="1"/>
        <v>100</v>
      </c>
      <c r="C58" s="22">
        <f t="shared" si="0"/>
        <v>97.199665992961215</v>
      </c>
      <c r="D58" s="22">
        <f t="shared" si="0"/>
        <v>96.878834268429628</v>
      </c>
      <c r="E58" s="22">
        <f t="shared" si="0"/>
        <v>99.194997410081271</v>
      </c>
      <c r="F58" s="22">
        <f t="shared" si="0"/>
        <v>100.44531406623611</v>
      </c>
      <c r="G58" s="22">
        <f t="shared" si="0"/>
        <v>101.69128591023282</v>
      </c>
      <c r="H58" s="22">
        <f t="shared" si="0"/>
        <v>107.09653969838205</v>
      </c>
      <c r="I58" s="22">
        <f t="shared" si="0"/>
        <v>114.104712992529</v>
      </c>
      <c r="J58" s="22">
        <f t="shared" si="0"/>
        <v>111.65421607389942</v>
      </c>
      <c r="K58" s="22">
        <f t="shared" si="0"/>
        <v>111.23767857923656</v>
      </c>
      <c r="L58" s="22">
        <f t="shared" si="0"/>
        <v>111.45771204006709</v>
      </c>
      <c r="M58" s="22">
        <f t="shared" si="0"/>
        <v>111.10555409253853</v>
      </c>
      <c r="N58" s="22">
        <f t="shared" si="0"/>
        <v>113.21749671427061</v>
      </c>
      <c r="O58" s="22">
        <f t="shared" si="0"/>
        <v>116.10397359625206</v>
      </c>
      <c r="P58" s="22">
        <f t="shared" si="0"/>
        <v>118.12863933820846</v>
      </c>
      <c r="Q58" s="22">
        <f t="shared" si="0"/>
        <v>116.54382789557431</v>
      </c>
      <c r="R58" s="22">
        <f t="shared" si="0"/>
        <v>115.02637694958176</v>
      </c>
      <c r="S58" s="22">
        <f t="shared" si="0"/>
        <v>117.17917803603694</v>
      </c>
      <c r="T58" s="22">
        <f t="shared" si="0"/>
        <v>120.33964315452262</v>
      </c>
      <c r="U58" s="22">
        <f t="shared" si="0"/>
        <v>120.26013762060164</v>
      </c>
      <c r="V58" s="22">
        <f t="shared" si="0"/>
        <v>123.86857169835699</v>
      </c>
      <c r="W58" s="22">
        <f t="shared" si="0"/>
        <v>125.45526768228372</v>
      </c>
      <c r="X58" s="22">
        <f t="shared" si="0"/>
        <v>127.18801713841985</v>
      </c>
      <c r="Y58" s="22">
        <f t="shared" si="0"/>
        <v>129.13042646906763</v>
      </c>
      <c r="Z58" s="22">
        <f t="shared" si="0"/>
        <v>132.67803099491508</v>
      </c>
      <c r="AA58" s="22">
        <f t="shared" si="0"/>
        <v>136.34745443529241</v>
      </c>
      <c r="AB58" s="22">
        <f t="shared" si="0"/>
        <v>140.50010270384865</v>
      </c>
      <c r="AC58" s="22">
        <f t="shared" si="0"/>
        <v>148.28352436147577</v>
      </c>
      <c r="AD58" s="22">
        <f t="shared" si="0"/>
        <v>156.58281853421479</v>
      </c>
      <c r="AE58" s="10" t="s">
        <v>97</v>
      </c>
    </row>
    <row r="60" spans="1:31" ht="11.45" customHeight="1" x14ac:dyDescent="0.25">
      <c r="A60" s="23" t="s">
        <v>102</v>
      </c>
    </row>
    <row r="61" spans="1:31" ht="15" x14ac:dyDescent="0.25">
      <c r="A61" s="5" t="s">
        <v>94</v>
      </c>
      <c r="B61" s="4" t="s">
        <v>61</v>
      </c>
      <c r="C61" s="4" t="s">
        <v>62</v>
      </c>
      <c r="D61" s="4" t="s">
        <v>63</v>
      </c>
      <c r="E61" s="4" t="s">
        <v>64</v>
      </c>
      <c r="F61" s="4" t="s">
        <v>65</v>
      </c>
      <c r="G61" s="4" t="s">
        <v>66</v>
      </c>
      <c r="H61" s="4" t="s">
        <v>67</v>
      </c>
      <c r="I61" s="4" t="s">
        <v>68</v>
      </c>
      <c r="J61" s="4" t="s">
        <v>69</v>
      </c>
      <c r="K61" s="4" t="s">
        <v>70</v>
      </c>
      <c r="L61" s="4" t="s">
        <v>71</v>
      </c>
      <c r="M61" s="4" t="s">
        <v>72</v>
      </c>
      <c r="N61" s="4" t="s">
        <v>73</v>
      </c>
      <c r="O61" s="4" t="s">
        <v>74</v>
      </c>
      <c r="P61" s="4" t="s">
        <v>75</v>
      </c>
      <c r="Q61" s="4" t="s">
        <v>76</v>
      </c>
      <c r="R61" s="4" t="s">
        <v>77</v>
      </c>
      <c r="S61" s="4" t="s">
        <v>78</v>
      </c>
      <c r="T61" s="4" t="s">
        <v>79</v>
      </c>
      <c r="U61" s="4" t="s">
        <v>80</v>
      </c>
      <c r="V61" s="4" t="s">
        <v>81</v>
      </c>
      <c r="W61" s="4" t="s">
        <v>82</v>
      </c>
      <c r="X61" s="4" t="s">
        <v>83</v>
      </c>
      <c r="Y61" s="4" t="s">
        <v>84</v>
      </c>
      <c r="Z61" s="4" t="s">
        <v>85</v>
      </c>
      <c r="AA61" s="4" t="s">
        <v>86</v>
      </c>
      <c r="AB61" s="4" t="s">
        <v>87</v>
      </c>
      <c r="AC61" s="4" t="s">
        <v>88</v>
      </c>
      <c r="AD61" s="4" t="s">
        <v>89</v>
      </c>
      <c r="AE61" s="4" t="s">
        <v>90</v>
      </c>
    </row>
    <row r="62" spans="1:31" ht="11.45" customHeight="1" x14ac:dyDescent="0.25">
      <c r="A62" s="7" t="s">
        <v>52</v>
      </c>
      <c r="B62" s="24">
        <f>B52/'industrie manu'!B52*100</f>
        <v>100</v>
      </c>
      <c r="C62" s="24">
        <f>C52/'industrie manu'!C52*100</f>
        <v>100.21045947095912</v>
      </c>
      <c r="D62" s="24">
        <f>D52/'industrie manu'!D52*100</f>
        <v>101.14029417802395</v>
      </c>
      <c r="E62" s="24">
        <f>E52/'industrie manu'!E52*100</f>
        <v>101.12859336739992</v>
      </c>
      <c r="F62" s="24">
        <f>F52/'industrie manu'!F52*100</f>
        <v>101.87853431970122</v>
      </c>
      <c r="G62" s="24">
        <f>G52/'industrie manu'!G52*100</f>
        <v>103.07897599618438</v>
      </c>
      <c r="H62" s="24">
        <f>H52/'industrie manu'!H52*100</f>
        <v>105.13690948898994</v>
      </c>
      <c r="I62" s="24">
        <f>I52/'industrie manu'!I52*100</f>
        <v>106.56065845026488</v>
      </c>
      <c r="J62" s="24">
        <f>J52/'industrie manu'!J52*100</f>
        <v>108.49448054536859</v>
      </c>
      <c r="K62" s="24">
        <f>K52/'industrie manu'!K52*100</f>
        <v>109.49632179621571</v>
      </c>
      <c r="L62" s="24">
        <f>L52/'industrie manu'!L52*100</f>
        <v>110.67395509546236</v>
      </c>
      <c r="M62" s="24">
        <f>M52/'industrie manu'!M52*100</f>
        <v>111.6929488764239</v>
      </c>
      <c r="N62" s="24">
        <f>N52/'industrie manu'!N52*100</f>
        <v>112.03843240582117</v>
      </c>
      <c r="O62" s="24">
        <f>O52/'industrie manu'!O52*100</f>
        <v>114.47240942716164</v>
      </c>
      <c r="P62" s="24">
        <f>P52/'industrie manu'!P52*100</f>
        <v>114.35830503480315</v>
      </c>
      <c r="Q62" s="24">
        <f>Q52/'industrie manu'!Q52*100</f>
        <v>116.50445953217753</v>
      </c>
      <c r="R62" s="24">
        <f>R52/'industrie manu'!R52*100</f>
        <v>116.34027446813194</v>
      </c>
      <c r="S62" s="24">
        <f>S52/'industrie manu'!S52*100</f>
        <v>114.72724633237326</v>
      </c>
      <c r="T62" s="24">
        <f>T52/'industrie manu'!T52*100</f>
        <v>115.10183449528661</v>
      </c>
      <c r="U62" s="24">
        <f>U52/'industrie manu'!U52*100</f>
        <v>115.43965696666683</v>
      </c>
      <c r="V62" s="24">
        <f>V52/'industrie manu'!V52*100</f>
        <v>113.07540111900387</v>
      </c>
      <c r="W62" s="24">
        <f>W52/'industrie manu'!W52*100</f>
        <v>112.87360066080674</v>
      </c>
      <c r="X62" s="24">
        <f>X52/'industrie manu'!X52*100</f>
        <v>114.76672149639428</v>
      </c>
      <c r="Y62" s="24">
        <f>Y52/'industrie manu'!Y52*100</f>
        <v>115.35818876194561</v>
      </c>
      <c r="Z62" s="24">
        <f>Z52/'industrie manu'!Z52*100</f>
        <v>115.2473002122794</v>
      </c>
      <c r="AA62" s="24">
        <f>AA52/'industrie manu'!AA52*100</f>
        <v>117.15887537165095</v>
      </c>
      <c r="AB62" s="24">
        <f>AB52/'industrie manu'!AB52*100</f>
        <v>120.92775719567524</v>
      </c>
      <c r="AC62" s="24">
        <f>AC52/'industrie manu'!AC52*100</f>
        <v>123.71399861989285</v>
      </c>
      <c r="AD62" s="24">
        <f>AD52/'industrie manu'!AD52*100</f>
        <v>120.47344420207506</v>
      </c>
    </row>
    <row r="63" spans="1:31" ht="11.45" customHeight="1" x14ac:dyDescent="0.25">
      <c r="A63" s="7" t="s">
        <v>53</v>
      </c>
      <c r="B63" s="24">
        <f>B53/'industrie manu'!B53*100</f>
        <v>100</v>
      </c>
      <c r="C63" s="24">
        <f>C53/'industrie manu'!C53*100</f>
        <v>103.14086415873838</v>
      </c>
      <c r="D63" s="24">
        <f>D53/'industrie manu'!D53*100</f>
        <v>105.6030357937765</v>
      </c>
      <c r="E63" s="24">
        <f>E53/'industrie manu'!E53*100</f>
        <v>113.26961460236649</v>
      </c>
      <c r="F63" s="24">
        <f>F53/'industrie manu'!F53*100</f>
        <v>115.80260119613111</v>
      </c>
      <c r="G63" s="24">
        <f>G53/'industrie manu'!G53*100</f>
        <v>117.75534911418772</v>
      </c>
      <c r="H63" s="24">
        <f>H53/'industrie manu'!H53*100</f>
        <v>122.05962580613881</v>
      </c>
      <c r="I63" s="24">
        <f>I53/'industrie manu'!I53*100</f>
        <v>124.10803236416162</v>
      </c>
      <c r="J63" s="24">
        <f>J53/'industrie manu'!J53*100</f>
        <v>129.11339759524463</v>
      </c>
      <c r="K63" s="24">
        <f>K53/'industrie manu'!K53*100</f>
        <v>134.88192442469884</v>
      </c>
      <c r="L63" s="24">
        <f>L53/'industrie manu'!L53*100</f>
        <v>142.14434574879334</v>
      </c>
      <c r="M63" s="24">
        <f>M53/'industrie manu'!M53*100</f>
        <v>143.06782123195384</v>
      </c>
      <c r="N63" s="24">
        <f>N53/'industrie manu'!N53*100</f>
        <v>145.19288478508494</v>
      </c>
      <c r="O63" s="24">
        <f>O53/'industrie manu'!O53*100</f>
        <v>150.34447733916858</v>
      </c>
      <c r="P63" s="24">
        <f>P53/'industrie manu'!P53*100</f>
        <v>154.62174278912343</v>
      </c>
      <c r="Q63" s="24">
        <f>Q53/'industrie manu'!Q53*100</f>
        <v>153.3702667285207</v>
      </c>
      <c r="R63" s="24">
        <f>R53/'industrie manu'!R53*100</f>
        <v>154.19759474780869</v>
      </c>
      <c r="S63" s="24">
        <f>S53/'industrie manu'!S53*100</f>
        <v>154.99319785636095</v>
      </c>
      <c r="T63" s="24">
        <f>T53/'industrie manu'!T53*100</f>
        <v>157.30218118742124</v>
      </c>
      <c r="U63" s="24">
        <f>U53/'industrie manu'!U53*100</f>
        <v>158.76212669189954</v>
      </c>
      <c r="V63" s="24">
        <f>V53/'industrie manu'!V53*100</f>
        <v>158.4054207858569</v>
      </c>
      <c r="W63" s="24">
        <f>W53/'industrie manu'!W53*100</f>
        <v>158.63429000359099</v>
      </c>
      <c r="X63" s="24">
        <f>X53/'industrie manu'!X53*100</f>
        <v>158.45510856190441</v>
      </c>
      <c r="Y63" s="24">
        <f>Y53/'industrie manu'!Y53*100</f>
        <v>158.92790533845081</v>
      </c>
      <c r="Z63" s="24">
        <f>Z53/'industrie manu'!Z53*100</f>
        <v>159.52089246223576</v>
      </c>
      <c r="AA63" s="24">
        <f>AA53/'industrie manu'!AA53*100</f>
        <v>162.48036316110318</v>
      </c>
      <c r="AB63" s="24">
        <f>AB53/'industrie manu'!AB53*100</f>
        <v>162.31974986801177</v>
      </c>
      <c r="AC63" s="24">
        <f>AC53/'industrie manu'!AC53*100</f>
        <v>155.48264963524429</v>
      </c>
      <c r="AD63" s="24">
        <f>AD53/'industrie manu'!AD53*100</f>
        <v>164.9834275291181</v>
      </c>
    </row>
    <row r="64" spans="1:31" ht="11.45" customHeight="1" x14ac:dyDescent="0.25">
      <c r="A64" s="7" t="s">
        <v>54</v>
      </c>
      <c r="B64" s="24">
        <f>B54/'industrie manu'!B54*100</f>
        <v>100</v>
      </c>
      <c r="C64" s="24">
        <f>C54/'industrie manu'!C54*100</f>
        <v>99.00097074418494</v>
      </c>
      <c r="D64" s="24">
        <f>D54/'industrie manu'!D54*100</f>
        <v>101.52780491955065</v>
      </c>
      <c r="E64" s="24">
        <f>E54/'industrie manu'!E54*100</f>
        <v>100.30419748901542</v>
      </c>
      <c r="F64" s="24">
        <f>F54/'industrie manu'!F54*100</f>
        <v>99.928744299612376</v>
      </c>
      <c r="G64" s="24">
        <f>G54/'industrie manu'!G54*100</f>
        <v>102.44409361587579</v>
      </c>
      <c r="H64" s="24">
        <f>H54/'industrie manu'!H54*100</f>
        <v>102.86695874677091</v>
      </c>
      <c r="I64" s="24">
        <f>I54/'industrie manu'!I54*100</f>
        <v>101.56137262668014</v>
      </c>
      <c r="J64" s="24">
        <f>J54/'industrie manu'!J54*100</f>
        <v>100.76253270382733</v>
      </c>
      <c r="K64" s="24">
        <f>K54/'industrie manu'!K54*100</f>
        <v>99.333303381403084</v>
      </c>
      <c r="L64" s="24">
        <f>L54/'industrie manu'!L54*100</f>
        <v>99.628218414034421</v>
      </c>
      <c r="M64" s="24">
        <f>M54/'industrie manu'!M54*100</f>
        <v>96.644063676941798</v>
      </c>
      <c r="N64" s="24">
        <f>N54/'industrie manu'!N54*100</f>
        <v>96.743175348940952</v>
      </c>
      <c r="O64" s="24">
        <f>O54/'industrie manu'!O54*100</f>
        <v>98.943293052269766</v>
      </c>
      <c r="P64" s="24">
        <f>P54/'industrie manu'!P54*100</f>
        <v>97.880451819253238</v>
      </c>
      <c r="Q64" s="24">
        <f>Q54/'industrie manu'!Q54*100</f>
        <v>100.52811705556668</v>
      </c>
      <c r="R64" s="24">
        <f>R54/'industrie manu'!R54*100</f>
        <v>100.95386657301637</v>
      </c>
      <c r="S64" s="24">
        <f>S54/'industrie manu'!S54*100</f>
        <v>95.000212439110456</v>
      </c>
      <c r="T64" s="24">
        <f>T54/'industrie manu'!T54*100</f>
        <v>96.460378827970288</v>
      </c>
      <c r="U64" s="24">
        <f>U54/'industrie manu'!U54*100</f>
        <v>99.946847212303112</v>
      </c>
      <c r="V64" s="24">
        <f>V54/'industrie manu'!V54*100</f>
        <v>100.16216443636745</v>
      </c>
      <c r="W64" s="24">
        <f>W54/'industrie manu'!W54*100</f>
        <v>100.54810894925484</v>
      </c>
      <c r="X64" s="24">
        <f>X54/'industrie manu'!X54*100</f>
        <v>103.76692532455836</v>
      </c>
      <c r="Y64" s="24">
        <f>Y54/'industrie manu'!Y54*100</f>
        <v>104.66188262275318</v>
      </c>
      <c r="Z64" s="24">
        <f>Z54/'industrie manu'!Z54*100</f>
        <v>103.47550212291732</v>
      </c>
      <c r="AA64" s="24">
        <f>AA54/'industrie manu'!AA54*100</f>
        <v>105.04278627835204</v>
      </c>
      <c r="AB64" s="24">
        <f>AB54/'industrie manu'!AB54*100</f>
        <v>111.43941209510217</v>
      </c>
      <c r="AC64" s="24">
        <f>AC54/'industrie manu'!AC54*100</f>
        <v>117.47306150198493</v>
      </c>
      <c r="AD64" s="24">
        <f>AD54/'industrie manu'!AD54*100</f>
        <v>115.8260313247534</v>
      </c>
    </row>
    <row r="65" spans="1:33" ht="11.45" customHeight="1" x14ac:dyDescent="0.25">
      <c r="A65" s="7" t="s">
        <v>55</v>
      </c>
      <c r="B65" s="24">
        <f>B55/'industrie manu'!B55*100</f>
        <v>100</v>
      </c>
      <c r="C65" s="24">
        <f>C55/'industrie manu'!C55*100</f>
        <v>99.101414638275969</v>
      </c>
      <c r="D65" s="24">
        <f>D55/'industrie manu'!D55*100</f>
        <v>99.544270898229144</v>
      </c>
      <c r="E65" s="24">
        <f>E55/'industrie manu'!E55*100</f>
        <v>101.18440274668852</v>
      </c>
      <c r="F65" s="24">
        <f>F55/'industrie manu'!F55*100</f>
        <v>103.67938324345846</v>
      </c>
      <c r="G65" s="24">
        <f>G55/'industrie manu'!G55*100</f>
        <v>104.02957992850668</v>
      </c>
      <c r="H65" s="24">
        <f>H55/'industrie manu'!H55*100</f>
        <v>107.21038764113788</v>
      </c>
      <c r="I65" s="24">
        <f>I55/'industrie manu'!I55*100</f>
        <v>109.16226915204493</v>
      </c>
      <c r="J65" s="24">
        <f>J55/'industrie manu'!J55*100</f>
        <v>110.86688034137397</v>
      </c>
      <c r="K65" s="24">
        <f>K55/'industrie manu'!K55*100</f>
        <v>111.61915055572533</v>
      </c>
      <c r="L65" s="24">
        <f>L55/'industrie manu'!L55*100</f>
        <v>110.85022318648683</v>
      </c>
      <c r="M65" s="24">
        <f>M55/'industrie manu'!M55*100</f>
        <v>111.65830226859144</v>
      </c>
      <c r="N65" s="24">
        <f>N55/'industrie manu'!N55*100</f>
        <v>111.80222610267153</v>
      </c>
      <c r="O65" s="24">
        <f>O55/'industrie manu'!O55*100</f>
        <v>111.82769009695726</v>
      </c>
      <c r="P65" s="24">
        <f>P55/'industrie manu'!P55*100</f>
        <v>113.98566182569274</v>
      </c>
      <c r="Q65" s="24">
        <f>Q55/'industrie manu'!Q55*100</f>
        <v>114.16080127411419</v>
      </c>
      <c r="R65" s="24">
        <f>R55/'industrie manu'!R55*100</f>
        <v>114.16733311269446</v>
      </c>
      <c r="S65" s="24">
        <f>S55/'industrie manu'!S55*100</f>
        <v>114.83472187966484</v>
      </c>
      <c r="T65" s="24">
        <f>T55/'industrie manu'!T55*100</f>
        <v>113.41773760979513</v>
      </c>
      <c r="U65" s="24">
        <f>U55/'industrie manu'!U55*100</f>
        <v>112.69856910366339</v>
      </c>
      <c r="V65" s="24">
        <f>V55/'industrie manu'!V55*100</f>
        <v>112.78339009775348</v>
      </c>
      <c r="W65" s="24">
        <f>W55/'industrie manu'!W55*100</f>
        <v>113.46469006092259</v>
      </c>
      <c r="X65" s="24">
        <f>X55/'industrie manu'!X55*100</f>
        <v>116.08560193720069</v>
      </c>
      <c r="Y65" s="24">
        <f>Y55/'industrie manu'!Y55*100</f>
        <v>114.71132996235853</v>
      </c>
      <c r="Z65" s="24">
        <f>Z55/'industrie manu'!Z55*100</f>
        <v>113.61872964908181</v>
      </c>
      <c r="AA65" s="24">
        <f>AA55/'industrie manu'!AA55*100</f>
        <v>108.73830109562755</v>
      </c>
      <c r="AB65" s="24">
        <f>AB55/'industrie manu'!AB55*100</f>
        <v>112.1138267385972</v>
      </c>
      <c r="AC65" s="24">
        <f>AC55/'industrie manu'!AC55*100</f>
        <v>114.65999306999848</v>
      </c>
      <c r="AD65" s="24">
        <f>AD55/'industrie manu'!AD55*100</f>
        <v>114.25381623345578</v>
      </c>
    </row>
    <row r="66" spans="1:33" s="54" customFormat="1" ht="11.45" customHeight="1" x14ac:dyDescent="0.25">
      <c r="A66" s="56" t="s">
        <v>56</v>
      </c>
      <c r="B66" s="53">
        <f>B56/'industrie manu'!B56*100</f>
        <v>100</v>
      </c>
      <c r="C66" s="53">
        <f>C56/'industrie manu'!C56*100</f>
        <v>100.31130864798479</v>
      </c>
      <c r="D66" s="53">
        <f>D56/'industrie manu'!D56*100</f>
        <v>98.768833579387049</v>
      </c>
      <c r="E66" s="53">
        <f>E56/'industrie manu'!E56*100</f>
        <v>99.424545009051315</v>
      </c>
      <c r="F66" s="53">
        <f>F56/'industrie manu'!F56*100</f>
        <v>99.857006531163378</v>
      </c>
      <c r="G66" s="53">
        <f>G56/'industrie manu'!G56*100</f>
        <v>99.104588665278243</v>
      </c>
      <c r="H66" s="53">
        <f>H56/'industrie manu'!H56*100</f>
        <v>103.32031299001973</v>
      </c>
      <c r="I66" s="53">
        <f>I56/'industrie manu'!I56*100</f>
        <v>105.89508643180822</v>
      </c>
      <c r="J66" s="53">
        <f>J56/'industrie manu'!J56*100</f>
        <v>113.15947397721655</v>
      </c>
      <c r="K66" s="53">
        <f>K56/'industrie manu'!K56*100</f>
        <v>116.25793865990512</v>
      </c>
      <c r="L66" s="53">
        <f>L56/'industrie manu'!L56*100</f>
        <v>118.83443027433395</v>
      </c>
      <c r="M66" s="53">
        <f>M56/'industrie manu'!M56*100</f>
        <v>121.85552256295702</v>
      </c>
      <c r="N66" s="53">
        <f>N56/'industrie manu'!N56*100</f>
        <v>121.46076267739917</v>
      </c>
      <c r="O66" s="53">
        <f>O56/'industrie manu'!O56*100</f>
        <v>123.63268390840219</v>
      </c>
      <c r="P66" s="53">
        <f>P56/'industrie manu'!P56*100</f>
        <v>128.13839322493683</v>
      </c>
      <c r="Q66" s="53">
        <f>Q56/'industrie manu'!Q56*100</f>
        <v>128.53215089449</v>
      </c>
      <c r="R66" s="53">
        <f>R56/'industrie manu'!R56*100</f>
        <v>126.96338891890005</v>
      </c>
      <c r="S66" s="53">
        <f>S56/'industrie manu'!S56*100</f>
        <v>126.61917480962003</v>
      </c>
      <c r="T66" s="53">
        <f>T56/'industrie manu'!T56*100</f>
        <v>125.29959259159146</v>
      </c>
      <c r="U66" s="53">
        <f>U56/'industrie manu'!U56*100</f>
        <v>125.99329874487961</v>
      </c>
      <c r="V66" s="53">
        <f>V56/'industrie manu'!V56*100</f>
        <v>123.56477316289454</v>
      </c>
      <c r="W66" s="53">
        <f>W56/'industrie manu'!W56*100</f>
        <v>123.52302852993482</v>
      </c>
      <c r="X66" s="53">
        <f>X56/'industrie manu'!X56*100</f>
        <v>125.15732781051724</v>
      </c>
      <c r="Y66" s="53">
        <f>Y56/'industrie manu'!Y56*100</f>
        <v>127.39655794833979</v>
      </c>
      <c r="Z66" s="53">
        <f>Z56/'industrie manu'!Z56*100</f>
        <v>128.39738200277267</v>
      </c>
      <c r="AA66" s="53">
        <f>AA56/'industrie manu'!AA56*100</f>
        <v>138.9020424929391</v>
      </c>
      <c r="AB66" s="53">
        <f>AB56/'industrie manu'!AB56*100</f>
        <v>149.45068493935608</v>
      </c>
      <c r="AC66" s="53">
        <f>AC56/'industrie manu'!AC56*100</f>
        <v>142.41586947087143</v>
      </c>
      <c r="AD66" s="53">
        <f>AD56/'industrie manu'!AD56*100</f>
        <v>130.77755813864175</v>
      </c>
    </row>
    <row r="67" spans="1:33" ht="11.45" customHeight="1" x14ac:dyDescent="0.25">
      <c r="A67" s="7" t="s">
        <v>57</v>
      </c>
      <c r="B67" s="24">
        <f>B57/'industrie manu'!B57*100</f>
        <v>100</v>
      </c>
      <c r="C67" s="24">
        <f>C57/'industrie manu'!C57*100</f>
        <v>98.539043418858569</v>
      </c>
      <c r="D67" s="24">
        <f>D57/'industrie manu'!D57*100</f>
        <v>96.334650026515561</v>
      </c>
      <c r="E67" s="24">
        <f>E57/'industrie manu'!E57*100</f>
        <v>94.90482936000214</v>
      </c>
      <c r="F67" s="24">
        <f>F57/'industrie manu'!F57*100</f>
        <v>94.479962176364651</v>
      </c>
      <c r="G67" s="24">
        <f>G57/'industrie manu'!G57*100</f>
        <v>94.208324590700798</v>
      </c>
      <c r="H67" s="24">
        <f>H57/'industrie manu'!H57*100</f>
        <v>95.124545761185104</v>
      </c>
      <c r="I67" s="24">
        <f>I57/'industrie manu'!I57*100</f>
        <v>95.951121752186481</v>
      </c>
      <c r="J67" s="24">
        <f>J57/'industrie manu'!J57*100</f>
        <v>95.964023337787154</v>
      </c>
      <c r="K67" s="24">
        <f>K57/'industrie manu'!K57*100</f>
        <v>96.134601780303129</v>
      </c>
      <c r="L67" s="24">
        <f>L57/'industrie manu'!L57*100</f>
        <v>94.892160038576833</v>
      </c>
      <c r="M67" s="24">
        <f>M57/'industrie manu'!M57*100</f>
        <v>96.078048925236786</v>
      </c>
      <c r="N67" s="24">
        <f>N57/'industrie manu'!N57*100</f>
        <v>94.468254083243764</v>
      </c>
      <c r="O67" s="24">
        <f>O57/'industrie manu'!O57*100</f>
        <v>94.826788669147049</v>
      </c>
      <c r="P67" s="24">
        <f>P57/'industrie manu'!P57*100</f>
        <v>92.729272384316047</v>
      </c>
      <c r="Q67" s="24">
        <f>Q57/'industrie manu'!Q57*100</f>
        <v>94.924778288528074</v>
      </c>
      <c r="R67" s="24">
        <f>R57/'industrie manu'!R57*100</f>
        <v>95.013834016931881</v>
      </c>
      <c r="S67" s="24">
        <f>S57/'industrie manu'!S57*100</f>
        <v>94.427590219978356</v>
      </c>
      <c r="T67" s="24">
        <f>T57/'industrie manu'!T57*100</f>
        <v>93.859476126764946</v>
      </c>
      <c r="U67" s="24">
        <f>U57/'industrie manu'!U57*100</f>
        <v>92.214797497188343</v>
      </c>
      <c r="V67" s="24">
        <f>V57/'industrie manu'!V57*100</f>
        <v>90.850749000608886</v>
      </c>
      <c r="W67" s="24">
        <f>W57/'industrie manu'!W57*100</f>
        <v>89.302041371633365</v>
      </c>
      <c r="X67" s="24">
        <f>X57/'industrie manu'!X57*100</f>
        <v>90.082953968464807</v>
      </c>
      <c r="Y67" s="24">
        <f>Y57/'industrie manu'!Y57*100</f>
        <v>89.061838308536935</v>
      </c>
      <c r="Z67" s="24">
        <f>Z57/'industrie manu'!Z57*100</f>
        <v>89.256479015661156</v>
      </c>
      <c r="AA67" s="24">
        <f>AA57/'industrie manu'!AA57*100</f>
        <v>84.722643540520778</v>
      </c>
      <c r="AB67" s="24">
        <f>AB57/'industrie manu'!AB57*100</f>
        <v>83.817669594884165</v>
      </c>
      <c r="AC67" s="24">
        <f>AC57/'industrie manu'!AC57*100</f>
        <v>83.007728449287711</v>
      </c>
      <c r="AD67" s="24">
        <f>AD57/'industrie manu'!AD57*100</f>
        <v>82.031573240458812</v>
      </c>
    </row>
    <row r="68" spans="1:33" ht="11.45" customHeight="1" x14ac:dyDescent="0.25">
      <c r="A68" s="7" t="s">
        <v>58</v>
      </c>
      <c r="B68" s="24">
        <f>B58/'industrie manu'!B58*100</f>
        <v>100</v>
      </c>
      <c r="C68" s="24">
        <f>C58/'industrie manu'!C58*100</f>
        <v>100.93807313137022</v>
      </c>
      <c r="D68" s="24">
        <f>D58/'industrie manu'!D58*100</f>
        <v>102.75638817553482</v>
      </c>
      <c r="E68" s="24">
        <f>E58/'industrie manu'!E58*100</f>
        <v>103.9634021884011</v>
      </c>
      <c r="F68" s="24">
        <f>F58/'industrie manu'!F58*100</f>
        <v>106.76834905640284</v>
      </c>
      <c r="G68" s="24">
        <f>G58/'industrie manu'!G58*100</f>
        <v>108.29767032322901</v>
      </c>
      <c r="H68" s="24">
        <f>H58/'industrie manu'!H58*100</f>
        <v>111.31030860510438</v>
      </c>
      <c r="I68" s="24">
        <f>I58/'industrie manu'!I58*100</f>
        <v>118.96055418220082</v>
      </c>
      <c r="J68" s="24">
        <f>J58/'industrie manu'!J58*100</f>
        <v>116.35647120454229</v>
      </c>
      <c r="K68" s="24">
        <f>K58/'industrie manu'!K58*100</f>
        <v>115.91861039098737</v>
      </c>
      <c r="L68" s="24">
        <f>L58/'industrie manu'!L58*100</f>
        <v>114.98323443063249</v>
      </c>
      <c r="M68" s="24">
        <f>M58/'industrie manu'!M58*100</f>
        <v>114.26417744197413</v>
      </c>
      <c r="N68" s="24">
        <f>N58/'industrie manu'!N58*100</f>
        <v>115.32485038574558</v>
      </c>
      <c r="O68" s="24">
        <f>O58/'industrie manu'!O58*100</f>
        <v>117.88519432157076</v>
      </c>
      <c r="P68" s="24">
        <f>P58/'industrie manu'!P58*100</f>
        <v>121.52740185552828</v>
      </c>
      <c r="Q68" s="24">
        <f>Q58/'industrie manu'!Q58*100</f>
        <v>123.51653545825043</v>
      </c>
      <c r="R68" s="24">
        <f>R58/'industrie manu'!R58*100</f>
        <v>121.44479499731501</v>
      </c>
      <c r="S68" s="24">
        <f>S58/'industrie manu'!S58*100</f>
        <v>123.20571143240669</v>
      </c>
      <c r="T68" s="24">
        <f>T58/'industrie manu'!T58*100</f>
        <v>129.89815603121738</v>
      </c>
      <c r="U68" s="24">
        <f>U58/'industrie manu'!U58*100</f>
        <v>129.80637842302602</v>
      </c>
      <c r="V68" s="24">
        <f>V58/'industrie manu'!V58*100</f>
        <v>125.04320242804796</v>
      </c>
      <c r="W68" s="24">
        <f>W58/'industrie manu'!W58*100</f>
        <v>124.96464536998329</v>
      </c>
      <c r="X68" s="24">
        <f>X58/'industrie manu'!X58*100</f>
        <v>126.53388561366576</v>
      </c>
      <c r="Y68" s="24">
        <f>Y58/'industrie manu'!Y58*100</f>
        <v>127.14681382865666</v>
      </c>
      <c r="Z68" s="24">
        <f>Z58/'industrie manu'!Z58*100</f>
        <v>128.22563623970774</v>
      </c>
      <c r="AA68" s="24">
        <f>AA58/'industrie manu'!AA58*100</f>
        <v>130.67115746193829</v>
      </c>
      <c r="AB68" s="24">
        <f>AB58/'industrie manu'!AB58*100</f>
        <v>133.76763333941744</v>
      </c>
      <c r="AC68" s="24">
        <f>AC58/'industrie manu'!AC58*100</f>
        <v>138.08784563367277</v>
      </c>
      <c r="AD68" s="24">
        <f>AD58/'industrie manu'!AD58*100</f>
        <v>128.38000672672385</v>
      </c>
    </row>
    <row r="70" spans="1:33" ht="11.45" customHeight="1" x14ac:dyDescent="0.25">
      <c r="A70" s="24" t="s">
        <v>94</v>
      </c>
      <c r="B70" s="24" t="s">
        <v>61</v>
      </c>
      <c r="C70" s="24" t="s">
        <v>62</v>
      </c>
      <c r="D70" s="24" t="s">
        <v>63</v>
      </c>
      <c r="E70" s="24" t="s">
        <v>64</v>
      </c>
      <c r="F70" s="24" t="s">
        <v>65</v>
      </c>
      <c r="G70" s="24" t="s">
        <v>66</v>
      </c>
      <c r="H70" s="24" t="s">
        <v>67</v>
      </c>
      <c r="I70" s="24" t="s">
        <v>68</v>
      </c>
      <c r="J70" s="24" t="s">
        <v>69</v>
      </c>
      <c r="K70" s="24" t="s">
        <v>70</v>
      </c>
      <c r="L70" s="24" t="s">
        <v>71</v>
      </c>
      <c r="M70" s="24" t="s">
        <v>72</v>
      </c>
      <c r="N70" s="24" t="s">
        <v>73</v>
      </c>
      <c r="O70" s="24" t="s">
        <v>74</v>
      </c>
      <c r="P70" s="24" t="s">
        <v>75</v>
      </c>
      <c r="Q70" s="24" t="s">
        <v>76</v>
      </c>
      <c r="R70" s="24" t="s">
        <v>77</v>
      </c>
      <c r="S70" s="24" t="s">
        <v>78</v>
      </c>
      <c r="T70" s="24" t="s">
        <v>79</v>
      </c>
      <c r="U70" s="24" t="s">
        <v>80</v>
      </c>
      <c r="V70" s="24" t="s">
        <v>81</v>
      </c>
      <c r="W70" s="24" t="s">
        <v>82</v>
      </c>
      <c r="X70" s="24" t="s">
        <v>83</v>
      </c>
      <c r="Y70" s="24" t="s">
        <v>84</v>
      </c>
      <c r="Z70" s="24" t="s">
        <v>85</v>
      </c>
      <c r="AA70" s="24" t="s">
        <v>86</v>
      </c>
      <c r="AB70" s="24" t="s">
        <v>87</v>
      </c>
      <c r="AC70" s="24" t="s">
        <v>88</v>
      </c>
      <c r="AD70" s="24" t="s">
        <v>89</v>
      </c>
      <c r="AE70" s="24" t="s">
        <v>109</v>
      </c>
      <c r="AF70" s="55" t="s">
        <v>110</v>
      </c>
      <c r="AG70" s="55" t="s">
        <v>111</v>
      </c>
    </row>
    <row r="71" spans="1:33" ht="11.45" customHeight="1" x14ac:dyDescent="0.25">
      <c r="A71" s="24" t="s">
        <v>53</v>
      </c>
      <c r="B71" s="24">
        <v>100</v>
      </c>
      <c r="C71" s="24">
        <v>103.14086415873838</v>
      </c>
      <c r="D71" s="24">
        <v>105.6030357937765</v>
      </c>
      <c r="E71" s="24">
        <v>113.26961460236649</v>
      </c>
      <c r="F71" s="24">
        <v>115.80260119613111</v>
      </c>
      <c r="G71" s="24">
        <v>117.75534911418772</v>
      </c>
      <c r="H71" s="24">
        <v>122.05962580613881</v>
      </c>
      <c r="I71" s="24">
        <v>124.10803236416162</v>
      </c>
      <c r="J71" s="24">
        <v>129.11339759524463</v>
      </c>
      <c r="K71" s="24">
        <v>134.88192442469884</v>
      </c>
      <c r="L71" s="24">
        <v>142.14434574879334</v>
      </c>
      <c r="M71" s="24">
        <v>143.06782123195384</v>
      </c>
      <c r="N71" s="24">
        <v>145.19288478508494</v>
      </c>
      <c r="O71" s="24">
        <v>150.34447733916858</v>
      </c>
      <c r="P71" s="24">
        <v>154.62174278912343</v>
      </c>
      <c r="Q71" s="24">
        <v>153.3702667285207</v>
      </c>
      <c r="R71" s="24">
        <v>154.19759474780869</v>
      </c>
      <c r="S71" s="24">
        <v>154.99319785636095</v>
      </c>
      <c r="T71" s="24">
        <v>157.30218118742124</v>
      </c>
      <c r="U71" s="24">
        <v>158.76212669189954</v>
      </c>
      <c r="V71" s="24">
        <v>158.4054207858569</v>
      </c>
      <c r="W71" s="24">
        <v>158.63429000359099</v>
      </c>
      <c r="X71" s="24">
        <v>158.45510856190441</v>
      </c>
      <c r="Y71" s="24">
        <v>158.92790533845081</v>
      </c>
      <c r="Z71" s="24">
        <v>159.52089246223576</v>
      </c>
      <c r="AA71" s="24">
        <v>162.48036316110318</v>
      </c>
      <c r="AB71" s="24">
        <v>162.31974986801177</v>
      </c>
      <c r="AC71" s="24">
        <v>155.48264963524429</v>
      </c>
      <c r="AD71" s="24">
        <v>164.9834275291181</v>
      </c>
      <c r="AE71" s="54">
        <f t="shared" ref="AE71:AE72" si="2">(AD71/B71)^(1/28)*100-100</f>
        <v>1.8042071030257745</v>
      </c>
      <c r="AF71">
        <f>(AD71/Q71)^(1/13)*100-100</f>
        <v>0.56304059389952954</v>
      </c>
      <c r="AG71">
        <f>(Q71/B71)^(1/15)*100-100</f>
        <v>2.8922690910920608</v>
      </c>
    </row>
    <row r="72" spans="1:33" s="54" customFormat="1" ht="11.45" customHeight="1" x14ac:dyDescent="0.25">
      <c r="A72" s="53" t="s">
        <v>56</v>
      </c>
      <c r="B72" s="53">
        <v>100</v>
      </c>
      <c r="C72" s="53">
        <v>100.31130864798479</v>
      </c>
      <c r="D72" s="53">
        <v>98.768833579387049</v>
      </c>
      <c r="E72" s="53">
        <v>99.424545009051315</v>
      </c>
      <c r="F72" s="53">
        <v>99.857006531163378</v>
      </c>
      <c r="G72" s="53">
        <v>99.104588665278243</v>
      </c>
      <c r="H72" s="53">
        <v>103.32031299001973</v>
      </c>
      <c r="I72" s="53">
        <v>105.89508643180822</v>
      </c>
      <c r="J72" s="53">
        <v>113.15947397721655</v>
      </c>
      <c r="K72" s="53">
        <v>116.25793865990512</v>
      </c>
      <c r="L72" s="53">
        <v>118.83443027433395</v>
      </c>
      <c r="M72" s="53">
        <v>121.85552256295702</v>
      </c>
      <c r="N72" s="53">
        <v>121.46076267739917</v>
      </c>
      <c r="O72" s="53">
        <v>123.63268390840219</v>
      </c>
      <c r="P72" s="53">
        <v>128.13839322493683</v>
      </c>
      <c r="Q72" s="53">
        <v>128.53215089449</v>
      </c>
      <c r="R72" s="53">
        <v>126.96338891890005</v>
      </c>
      <c r="S72" s="53">
        <v>126.61917480962003</v>
      </c>
      <c r="T72" s="53">
        <v>125.29959259159146</v>
      </c>
      <c r="U72" s="53">
        <v>125.99329874487961</v>
      </c>
      <c r="V72" s="53">
        <v>123.56477316289454</v>
      </c>
      <c r="W72" s="53">
        <v>123.52302852993482</v>
      </c>
      <c r="X72" s="53">
        <v>125.15732781051724</v>
      </c>
      <c r="Y72" s="53">
        <v>127.39655794833979</v>
      </c>
      <c r="Z72" s="53">
        <v>128.39738200277267</v>
      </c>
      <c r="AA72" s="53">
        <v>138.9020424929391</v>
      </c>
      <c r="AB72" s="53">
        <v>149.45068493935608</v>
      </c>
      <c r="AC72" s="53">
        <v>142.41586947087143</v>
      </c>
      <c r="AD72" s="53">
        <v>130.77755813864175</v>
      </c>
      <c r="AE72" s="54">
        <f t="shared" si="2"/>
        <v>0.96291961040384422</v>
      </c>
      <c r="AF72" s="54">
        <f t="shared" ref="AF72:AF77" si="3">(AD72/Q72)^(1/13)*100-100</f>
        <v>0.1333101320287966</v>
      </c>
      <c r="AG72" s="54">
        <f t="shared" ref="AG72:AG77" si="4">(Q72/B72)^(1/15)*100-100</f>
        <v>1.6874722304902861</v>
      </c>
    </row>
    <row r="73" spans="1:33" ht="11.45" customHeight="1" x14ac:dyDescent="0.25">
      <c r="A73" s="24" t="s">
        <v>58</v>
      </c>
      <c r="B73" s="24">
        <v>100</v>
      </c>
      <c r="C73" s="24">
        <v>100.93807313137022</v>
      </c>
      <c r="D73" s="24">
        <v>102.75638817553482</v>
      </c>
      <c r="E73" s="24">
        <v>103.9634021884011</v>
      </c>
      <c r="F73" s="24">
        <v>106.76834905640284</v>
      </c>
      <c r="G73" s="24">
        <v>108.29767032322901</v>
      </c>
      <c r="H73" s="24">
        <v>111.31030860510438</v>
      </c>
      <c r="I73" s="24">
        <v>118.96055418220082</v>
      </c>
      <c r="J73" s="24">
        <v>116.35647120454229</v>
      </c>
      <c r="K73" s="24">
        <v>115.91861039098737</v>
      </c>
      <c r="L73" s="24">
        <v>114.98323443063249</v>
      </c>
      <c r="M73" s="24">
        <v>114.26417744197413</v>
      </c>
      <c r="N73" s="24">
        <v>115.32485038574558</v>
      </c>
      <c r="O73" s="24">
        <v>117.88519432157076</v>
      </c>
      <c r="P73" s="24">
        <v>121.52740185552828</v>
      </c>
      <c r="Q73" s="24">
        <v>123.51653545825043</v>
      </c>
      <c r="R73" s="24">
        <v>121.44479499731501</v>
      </c>
      <c r="S73" s="24">
        <v>123.20571143240669</v>
      </c>
      <c r="T73" s="24">
        <v>129.89815603121738</v>
      </c>
      <c r="U73" s="24">
        <v>129.80637842302602</v>
      </c>
      <c r="V73" s="24">
        <v>125.04320242804796</v>
      </c>
      <c r="W73" s="24">
        <v>124.96464536998329</v>
      </c>
      <c r="X73" s="24">
        <v>126.53388561366576</v>
      </c>
      <c r="Y73" s="24">
        <v>127.14681382865666</v>
      </c>
      <c r="Z73" s="24">
        <v>128.22563623970774</v>
      </c>
      <c r="AA73" s="24">
        <v>130.67115746193829</v>
      </c>
      <c r="AB73" s="24">
        <v>133.76763333941744</v>
      </c>
      <c r="AC73" s="24">
        <v>138.08784563367277</v>
      </c>
      <c r="AD73" s="24">
        <v>128.38000672672385</v>
      </c>
      <c r="AE73" s="54">
        <f>(AD73/B73)^(1/28)*100-100</f>
        <v>0.89622253287711828</v>
      </c>
      <c r="AF73" s="54">
        <f t="shared" si="3"/>
        <v>0.29751578560916414</v>
      </c>
      <c r="AG73" s="54">
        <f t="shared" si="4"/>
        <v>1.4179918077759055</v>
      </c>
    </row>
    <row r="74" spans="1:33" s="54" customFormat="1" ht="11.45" customHeight="1" x14ac:dyDescent="0.25">
      <c r="A74" s="53" t="s">
        <v>103</v>
      </c>
      <c r="B74" s="53">
        <v>100</v>
      </c>
      <c r="C74" s="53">
        <v>100.21045947095912</v>
      </c>
      <c r="D74" s="53">
        <v>101.14029417802395</v>
      </c>
      <c r="E74" s="53">
        <v>101.12859336739992</v>
      </c>
      <c r="F74" s="53">
        <v>101.87853431970122</v>
      </c>
      <c r="G74" s="53">
        <v>103.07897599618438</v>
      </c>
      <c r="H74" s="53">
        <v>105.13690948898994</v>
      </c>
      <c r="I74" s="53">
        <v>106.56065845026488</v>
      </c>
      <c r="J74" s="53">
        <v>108.49448054536859</v>
      </c>
      <c r="K74" s="53">
        <v>109.49632179621571</v>
      </c>
      <c r="L74" s="53">
        <v>110.67395509546236</v>
      </c>
      <c r="M74" s="53">
        <v>111.6929488764239</v>
      </c>
      <c r="N74" s="53">
        <v>112.03843240582117</v>
      </c>
      <c r="O74" s="53">
        <v>114.47240942716164</v>
      </c>
      <c r="P74" s="53">
        <v>114.35830503480315</v>
      </c>
      <c r="Q74" s="53">
        <v>116.50445953217753</v>
      </c>
      <c r="R74" s="53">
        <v>116.34027446813194</v>
      </c>
      <c r="S74" s="53">
        <v>114.72724633237326</v>
      </c>
      <c r="T74" s="53">
        <v>115.10183449528661</v>
      </c>
      <c r="U74" s="53">
        <v>115.43965696666683</v>
      </c>
      <c r="V74" s="53">
        <v>113.07540111900387</v>
      </c>
      <c r="W74" s="53">
        <v>112.87360066080674</v>
      </c>
      <c r="X74" s="53">
        <v>114.76672149639428</v>
      </c>
      <c r="Y74" s="53">
        <v>115.35818876194561</v>
      </c>
      <c r="Z74" s="53">
        <v>115.2473002122794</v>
      </c>
      <c r="AA74" s="53">
        <v>117.15887537165095</v>
      </c>
      <c r="AB74" s="53">
        <v>120.92775719567524</v>
      </c>
      <c r="AC74" s="53">
        <v>123.71399861989285</v>
      </c>
      <c r="AD74" s="53">
        <v>120.47344420207506</v>
      </c>
      <c r="AE74" s="54">
        <f t="shared" ref="AE74:AE77" si="5">(AD74/B74)^(1/28)*100-100</f>
        <v>0.6674287394678089</v>
      </c>
      <c r="AF74" s="54">
        <f t="shared" si="3"/>
        <v>0.25802305458854846</v>
      </c>
      <c r="AG74" s="54">
        <f t="shared" si="4"/>
        <v>1.0235990683206779</v>
      </c>
    </row>
    <row r="75" spans="1:33" ht="11.45" customHeight="1" x14ac:dyDescent="0.25">
      <c r="A75" s="24" t="s">
        <v>54</v>
      </c>
      <c r="B75" s="24">
        <v>100</v>
      </c>
      <c r="C75" s="24">
        <v>99.00097074418494</v>
      </c>
      <c r="D75" s="24">
        <v>101.52780491955065</v>
      </c>
      <c r="E75" s="24">
        <v>100.30419748901542</v>
      </c>
      <c r="F75" s="24">
        <v>99.928744299612376</v>
      </c>
      <c r="G75" s="24">
        <v>102.44409361587579</v>
      </c>
      <c r="H75" s="24">
        <v>102.86695874677091</v>
      </c>
      <c r="I75" s="24">
        <v>101.56137262668014</v>
      </c>
      <c r="J75" s="24">
        <v>100.76253270382733</v>
      </c>
      <c r="K75" s="24">
        <v>99.333303381403084</v>
      </c>
      <c r="L75" s="24">
        <v>99.628218414034421</v>
      </c>
      <c r="M75" s="24">
        <v>96.644063676941798</v>
      </c>
      <c r="N75" s="24">
        <v>96.743175348940952</v>
      </c>
      <c r="O75" s="24">
        <v>98.943293052269766</v>
      </c>
      <c r="P75" s="24">
        <v>97.880451819253238</v>
      </c>
      <c r="Q75" s="24">
        <v>100.52811705556668</v>
      </c>
      <c r="R75" s="24">
        <v>100.95386657301637</v>
      </c>
      <c r="S75" s="24">
        <v>95.000212439110456</v>
      </c>
      <c r="T75" s="24">
        <v>96.460378827970288</v>
      </c>
      <c r="U75" s="24">
        <v>99.946847212303112</v>
      </c>
      <c r="V75" s="24">
        <v>100.16216443636745</v>
      </c>
      <c r="W75" s="24">
        <v>100.54810894925484</v>
      </c>
      <c r="X75" s="24">
        <v>103.76692532455836</v>
      </c>
      <c r="Y75" s="24">
        <v>104.66188262275318</v>
      </c>
      <c r="Z75" s="24">
        <v>103.47550212291732</v>
      </c>
      <c r="AA75" s="24">
        <v>105.04278627835204</v>
      </c>
      <c r="AB75" s="24">
        <v>111.43941209510217</v>
      </c>
      <c r="AC75" s="24">
        <v>117.47306150198493</v>
      </c>
      <c r="AD75" s="24">
        <v>115.8260313247534</v>
      </c>
      <c r="AE75" s="54">
        <f t="shared" si="5"/>
        <v>0.52609026836722705</v>
      </c>
      <c r="AF75">
        <f t="shared" si="3"/>
        <v>1.0955878967718462</v>
      </c>
      <c r="AG75">
        <f t="shared" si="4"/>
        <v>3.512132662366696E-2</v>
      </c>
    </row>
    <row r="76" spans="1:33" ht="11.45" customHeight="1" x14ac:dyDescent="0.25">
      <c r="A76" s="24" t="s">
        <v>55</v>
      </c>
      <c r="B76" s="24">
        <v>100</v>
      </c>
      <c r="C76" s="24">
        <v>99.101414638275969</v>
      </c>
      <c r="D76" s="24">
        <v>99.544270898229144</v>
      </c>
      <c r="E76" s="24">
        <v>101.18440274668852</v>
      </c>
      <c r="F76" s="24">
        <v>103.67938324345846</v>
      </c>
      <c r="G76" s="24">
        <v>104.02957992850668</v>
      </c>
      <c r="H76" s="24">
        <v>107.21038764113788</v>
      </c>
      <c r="I76" s="24">
        <v>109.16226915204493</v>
      </c>
      <c r="J76" s="24">
        <v>110.86688034137397</v>
      </c>
      <c r="K76" s="24">
        <v>111.61915055572533</v>
      </c>
      <c r="L76" s="24">
        <v>110.85022318648683</v>
      </c>
      <c r="M76" s="24">
        <v>111.65830226859144</v>
      </c>
      <c r="N76" s="24">
        <v>111.80222610267153</v>
      </c>
      <c r="O76" s="24">
        <v>111.82769009695726</v>
      </c>
      <c r="P76" s="24">
        <v>113.98566182569274</v>
      </c>
      <c r="Q76" s="24">
        <v>114.16080127411419</v>
      </c>
      <c r="R76" s="24">
        <v>114.16733311269446</v>
      </c>
      <c r="S76" s="24">
        <v>114.83472187966484</v>
      </c>
      <c r="T76" s="24">
        <v>113.41773760979513</v>
      </c>
      <c r="U76" s="24">
        <v>112.69856910366339</v>
      </c>
      <c r="V76" s="24">
        <v>112.78339009775348</v>
      </c>
      <c r="W76" s="24">
        <v>113.46469006092259</v>
      </c>
      <c r="X76" s="24">
        <v>116.08560193720069</v>
      </c>
      <c r="Y76" s="24">
        <v>114.71132996235853</v>
      </c>
      <c r="Z76" s="24">
        <v>113.61872964908181</v>
      </c>
      <c r="AA76" s="24">
        <v>108.73830109562755</v>
      </c>
      <c r="AB76" s="24">
        <v>112.1138267385972</v>
      </c>
      <c r="AC76" s="24">
        <v>114.65999306999848</v>
      </c>
      <c r="AD76" s="24">
        <v>114.25381623345578</v>
      </c>
      <c r="AE76" s="54">
        <f t="shared" si="5"/>
        <v>0.47703508427920838</v>
      </c>
      <c r="AF76" s="54">
        <f t="shared" si="3"/>
        <v>6.2651168984899641E-3</v>
      </c>
      <c r="AG76" s="54">
        <f t="shared" si="4"/>
        <v>0.88682793066794829</v>
      </c>
    </row>
    <row r="77" spans="1:33" ht="11.45" customHeight="1" x14ac:dyDescent="0.25">
      <c r="A77" s="24" t="s">
        <v>57</v>
      </c>
      <c r="B77" s="24">
        <v>100</v>
      </c>
      <c r="C77" s="24">
        <v>98.539043418858569</v>
      </c>
      <c r="D77" s="24">
        <v>96.334650026515561</v>
      </c>
      <c r="E77" s="24">
        <v>94.90482936000214</v>
      </c>
      <c r="F77" s="24">
        <v>94.479962176364651</v>
      </c>
      <c r="G77" s="24">
        <v>94.208324590700798</v>
      </c>
      <c r="H77" s="24">
        <v>95.124545761185104</v>
      </c>
      <c r="I77" s="24">
        <v>95.951121752186481</v>
      </c>
      <c r="J77" s="24">
        <v>95.964023337787154</v>
      </c>
      <c r="K77" s="24">
        <v>96.134601780303129</v>
      </c>
      <c r="L77" s="24">
        <v>94.892160038576833</v>
      </c>
      <c r="M77" s="24">
        <v>96.078048925236786</v>
      </c>
      <c r="N77" s="24">
        <v>94.468254083243764</v>
      </c>
      <c r="O77" s="24">
        <v>94.826788669147049</v>
      </c>
      <c r="P77" s="24">
        <v>92.729272384316047</v>
      </c>
      <c r="Q77" s="24">
        <v>94.924778288528074</v>
      </c>
      <c r="R77" s="24">
        <v>95.013834016931881</v>
      </c>
      <c r="S77" s="24">
        <v>94.427590219978356</v>
      </c>
      <c r="T77" s="24">
        <v>93.859476126764946</v>
      </c>
      <c r="U77" s="24">
        <v>92.214797497188343</v>
      </c>
      <c r="V77" s="24">
        <v>90.850749000608886</v>
      </c>
      <c r="W77" s="24">
        <v>89.302041371633365</v>
      </c>
      <c r="X77" s="24">
        <v>90.082953968464807</v>
      </c>
      <c r="Y77" s="24">
        <v>89.061838308536935</v>
      </c>
      <c r="Z77" s="24">
        <v>89.256479015661156</v>
      </c>
      <c r="AA77" s="24">
        <v>84.722643540520778</v>
      </c>
      <c r="AB77" s="24">
        <v>83.817669594884165</v>
      </c>
      <c r="AC77" s="24">
        <v>83.007728449287711</v>
      </c>
      <c r="AD77" s="24">
        <v>82.031573240458812</v>
      </c>
      <c r="AE77" s="54">
        <f t="shared" si="5"/>
        <v>-0.70488244351520279</v>
      </c>
      <c r="AF77">
        <f t="shared" si="3"/>
        <v>-1.1166460717211777</v>
      </c>
      <c r="AG77">
        <f t="shared" si="4"/>
        <v>-0.34663393610370008</v>
      </c>
    </row>
    <row r="123" spans="3:3" ht="18.75" customHeight="1" x14ac:dyDescent="0.25">
      <c r="C123" s="52" t="s">
        <v>107</v>
      </c>
    </row>
    <row r="124" spans="3:3" ht="18" customHeight="1" x14ac:dyDescent="0.25">
      <c r="C124" s="52"/>
    </row>
  </sheetData>
  <sortState ref="A71:AD77">
    <sortCondition descending="1" ref="AD71:AD7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Sommaire</vt:lpstr>
      <vt:lpstr>Structure</vt:lpstr>
      <vt:lpstr>total</vt:lpstr>
      <vt:lpstr>industrie</vt:lpstr>
      <vt:lpstr>industrie manu</vt:lpstr>
      <vt:lpstr>construction</vt:lpstr>
      <vt:lpstr>tertiaire(industrie)</vt:lpstr>
      <vt:lpstr>tertiaire (total)</vt:lpstr>
      <vt:lpstr>commerce</vt:lpstr>
      <vt:lpstr>information publié</vt:lpstr>
      <vt:lpstr>information</vt:lpstr>
      <vt:lpstr>financiers</vt:lpstr>
      <vt:lpstr>financier publié</vt:lpstr>
      <vt:lpstr>services aux entreprises</vt:lpstr>
      <vt:lpstr>administration </vt:lpstr>
      <vt:lpstr>administrations prublié</vt:lpstr>
      <vt:lpstr>services aux ménages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2025-01-28T19:11:01Z</dcterms:created>
  <dcterms:modified xsi:type="dcterms:W3CDTF">2025-02-01T12:53:51Z</dcterms:modified>
</cp:coreProperties>
</file>